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4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.grant\Desktop\adams_to_soundpower\checking\"/>
    </mc:Choice>
  </mc:AlternateContent>
  <xr:revisionPtr revIDLastSave="0" documentId="13_ncr:1_{2963D6E3-67DB-437B-AA67-4D3A24247FF8}" xr6:coauthVersionLast="47" xr6:coauthVersionMax="47" xr10:uidLastSave="{00000000-0000-0000-0000-000000000000}"/>
  <bookViews>
    <workbookView xWindow="28680" yWindow="-120" windowWidth="29040" windowHeight="15720" activeTab="2" xr2:uid="{FF329DB7-DBEC-47ED-82EF-F96E238867EE}"/>
  </bookViews>
  <sheets>
    <sheet name="X - 1a_t1_b1 ts=0.001" sheetId="1" r:id="rId1"/>
    <sheet name="Y - 1a_t1_b1 ts=0.001" sheetId="2" r:id="rId2"/>
    <sheet name="X - 1a_t1_b1 ts=0.0005" sheetId="3" r:id="rId3"/>
    <sheet name="Y - 1a_t1_b1 ts=0.0005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3" l="1"/>
  <c r="L1" i="4"/>
  <c r="D4" i="3" a="1"/>
  <c r="D4" i="3" s="1"/>
  <c r="H4" i="3" a="1"/>
  <c r="H4" i="3" s="1"/>
  <c r="J125" i="3"/>
  <c r="K125" i="3" s="1"/>
  <c r="J126" i="3"/>
  <c r="K126" i="3"/>
  <c r="L126" i="3" s="1"/>
  <c r="J127" i="3"/>
  <c r="K127" i="3" s="1"/>
  <c r="L127" i="3" s="1"/>
  <c r="J128" i="3"/>
  <c r="K128" i="3" s="1"/>
  <c r="L128" i="3" s="1"/>
  <c r="J129" i="3"/>
  <c r="K129" i="3" s="1"/>
  <c r="L129" i="3" s="1"/>
  <c r="J130" i="3"/>
  <c r="K130" i="3"/>
  <c r="L130" i="3" s="1"/>
  <c r="J131" i="3"/>
  <c r="K131" i="3"/>
  <c r="L131" i="3" s="1"/>
  <c r="J132" i="3"/>
  <c r="K132" i="3"/>
  <c r="L132" i="3"/>
  <c r="J133" i="3"/>
  <c r="K133" i="3" s="1"/>
  <c r="L133" i="3" s="1"/>
  <c r="J134" i="3"/>
  <c r="K134" i="3" s="1"/>
  <c r="L134" i="3" s="1"/>
  <c r="J135" i="3"/>
  <c r="K135" i="3"/>
  <c r="L135" i="3"/>
  <c r="J136" i="3"/>
  <c r="K136" i="3"/>
  <c r="L136" i="3" s="1"/>
  <c r="J137" i="3"/>
  <c r="K137" i="3" s="1"/>
  <c r="L137" i="3" s="1"/>
  <c r="J138" i="3"/>
  <c r="K138" i="3" s="1"/>
  <c r="L138" i="3" s="1"/>
  <c r="J139" i="3"/>
  <c r="K139" i="3"/>
  <c r="L139" i="3"/>
  <c r="J140" i="3"/>
  <c r="K140" i="3"/>
  <c r="L140" i="3" s="1"/>
  <c r="J141" i="3"/>
  <c r="K141" i="3" s="1"/>
  <c r="L141" i="3" s="1"/>
  <c r="J142" i="3"/>
  <c r="K142" i="3"/>
  <c r="L142" i="3" s="1"/>
  <c r="J143" i="3"/>
  <c r="K143" i="3" s="1"/>
  <c r="L143" i="3" s="1"/>
  <c r="J144" i="3"/>
  <c r="K144" i="3"/>
  <c r="L144" i="3"/>
  <c r="J145" i="3"/>
  <c r="K145" i="3" s="1"/>
  <c r="J146" i="3"/>
  <c r="K146" i="3" s="1"/>
  <c r="L146" i="3" s="1"/>
  <c r="J147" i="3"/>
  <c r="K147" i="3" s="1"/>
  <c r="L147" i="3" s="1"/>
  <c r="J148" i="3"/>
  <c r="K148" i="3" s="1"/>
  <c r="L148" i="3" s="1"/>
  <c r="J149" i="3"/>
  <c r="K149" i="3" s="1"/>
  <c r="L149" i="3" s="1"/>
  <c r="J150" i="3"/>
  <c r="K150" i="3"/>
  <c r="L150" i="3" s="1"/>
  <c r="J151" i="3"/>
  <c r="K151" i="3"/>
  <c r="L151" i="3" s="1"/>
  <c r="J152" i="3"/>
  <c r="K152" i="3"/>
  <c r="L152" i="3" s="1"/>
  <c r="J153" i="3"/>
  <c r="K153" i="3" s="1"/>
  <c r="L153" i="3" s="1"/>
  <c r="J154" i="3"/>
  <c r="K154" i="3"/>
  <c r="L154" i="3" s="1"/>
  <c r="J155" i="3"/>
  <c r="K155" i="3"/>
  <c r="L155" i="3"/>
  <c r="J156" i="3"/>
  <c r="K156" i="3"/>
  <c r="L156" i="3" s="1"/>
  <c r="J157" i="3"/>
  <c r="K157" i="3" s="1"/>
  <c r="L157" i="3" s="1"/>
  <c r="J158" i="3"/>
  <c r="K158" i="3" s="1"/>
  <c r="L158" i="3" s="1"/>
  <c r="J159" i="3"/>
  <c r="K159" i="3"/>
  <c r="L159" i="3"/>
  <c r="J160" i="3"/>
  <c r="K160" i="3"/>
  <c r="L160" i="3" s="1"/>
  <c r="J161" i="3"/>
  <c r="K161" i="3" s="1"/>
  <c r="L161" i="3" s="1"/>
  <c r="J162" i="3"/>
  <c r="K162" i="3"/>
  <c r="L162" i="3" s="1"/>
  <c r="J163" i="3"/>
  <c r="K163" i="3" s="1"/>
  <c r="L163" i="3" s="1"/>
  <c r="J164" i="3"/>
  <c r="K164" i="3"/>
  <c r="L164" i="3"/>
  <c r="J165" i="3"/>
  <c r="K165" i="3" s="1"/>
  <c r="J166" i="3"/>
  <c r="K166" i="3"/>
  <c r="L166" i="3" s="1"/>
  <c r="J167" i="3"/>
  <c r="K167" i="3" s="1"/>
  <c r="L167" i="3" s="1"/>
  <c r="J168" i="3"/>
  <c r="K168" i="3" s="1"/>
  <c r="L168" i="3" s="1"/>
  <c r="J169" i="3"/>
  <c r="K169" i="3" s="1"/>
  <c r="L169" i="3" s="1"/>
  <c r="J170" i="3"/>
  <c r="K170" i="3"/>
  <c r="L170" i="3" s="1"/>
  <c r="J171" i="3"/>
  <c r="K171" i="3"/>
  <c r="L171" i="3" s="1"/>
  <c r="J172" i="3"/>
  <c r="K172" i="3"/>
  <c r="L172" i="3"/>
  <c r="J173" i="3"/>
  <c r="K173" i="3" s="1"/>
  <c r="L173" i="3" s="1"/>
  <c r="J174" i="3"/>
  <c r="K174" i="3"/>
  <c r="L174" i="3" s="1"/>
  <c r="J175" i="3"/>
  <c r="K175" i="3"/>
  <c r="L175" i="3"/>
  <c r="J176" i="3"/>
  <c r="K176" i="3"/>
  <c r="L176" i="3" s="1"/>
  <c r="J177" i="3"/>
  <c r="K177" i="3" s="1"/>
  <c r="L177" i="3" s="1"/>
  <c r="J178" i="3"/>
  <c r="K178" i="3" s="1"/>
  <c r="L178" i="3" s="1"/>
  <c r="J179" i="3"/>
  <c r="K179" i="3"/>
  <c r="L179" i="3"/>
  <c r="J180" i="3"/>
  <c r="K180" i="3"/>
  <c r="L180" i="3" s="1"/>
  <c r="J181" i="3"/>
  <c r="K181" i="3" s="1"/>
  <c r="L181" i="3" s="1"/>
  <c r="J182" i="3"/>
  <c r="K182" i="3"/>
  <c r="L182" i="3" s="1"/>
  <c r="J183" i="3"/>
  <c r="J184" i="3"/>
  <c r="K184" i="3"/>
  <c r="L184" i="3"/>
  <c r="J185" i="3"/>
  <c r="K185" i="3" s="1"/>
  <c r="J186" i="3"/>
  <c r="K186" i="3"/>
  <c r="L186" i="3" s="1"/>
  <c r="J187" i="3"/>
  <c r="J188" i="3"/>
  <c r="K188" i="3" s="1"/>
  <c r="L188" i="3" s="1"/>
  <c r="J189" i="3"/>
  <c r="K189" i="3" s="1"/>
  <c r="L189" i="3" s="1"/>
  <c r="J190" i="3"/>
  <c r="K190" i="3"/>
  <c r="J191" i="3"/>
  <c r="K191" i="3"/>
  <c r="L191" i="3" s="1"/>
  <c r="J192" i="3"/>
  <c r="K192" i="3"/>
  <c r="L192" i="3"/>
  <c r="J193" i="3"/>
  <c r="K193" i="3" s="1"/>
  <c r="L193" i="3" s="1"/>
  <c r="J194" i="3"/>
  <c r="K194" i="3"/>
  <c r="L194" i="3" s="1"/>
  <c r="J195" i="3"/>
  <c r="K195" i="3"/>
  <c r="L195" i="3"/>
  <c r="J196" i="3"/>
  <c r="K196" i="3"/>
  <c r="L196" i="3" s="1"/>
  <c r="J197" i="3"/>
  <c r="K197" i="3" s="1"/>
  <c r="L197" i="3" s="1"/>
  <c r="J198" i="3"/>
  <c r="K198" i="3" s="1"/>
  <c r="L198" i="3" s="1"/>
  <c r="J199" i="3"/>
  <c r="K199" i="3"/>
  <c r="L199" i="3" s="1"/>
  <c r="J200" i="3"/>
  <c r="K200" i="3"/>
  <c r="L200" i="3" s="1"/>
  <c r="J201" i="3"/>
  <c r="K201" i="3" s="1"/>
  <c r="L201" i="3" s="1"/>
  <c r="J202" i="3"/>
  <c r="K202" i="3"/>
  <c r="L202" i="3" s="1"/>
  <c r="J203" i="3"/>
  <c r="K203" i="3" s="1"/>
  <c r="L203" i="3" s="1"/>
  <c r="J204" i="3"/>
  <c r="K204" i="3"/>
  <c r="L204" i="3"/>
  <c r="J205" i="3"/>
  <c r="K205" i="3" s="1"/>
  <c r="J206" i="3"/>
  <c r="K206" i="3"/>
  <c r="L206" i="3" s="1"/>
  <c r="J207" i="3"/>
  <c r="K207" i="3" s="1"/>
  <c r="L207" i="3" s="1"/>
  <c r="J208" i="3"/>
  <c r="K208" i="3" s="1"/>
  <c r="L208" i="3" s="1"/>
  <c r="J209" i="3"/>
  <c r="K209" i="3" s="1"/>
  <c r="L209" i="3" s="1"/>
  <c r="J210" i="3"/>
  <c r="K210" i="3"/>
  <c r="L210" i="3" s="1"/>
  <c r="J211" i="3"/>
  <c r="K211" i="3"/>
  <c r="L211" i="3" s="1"/>
  <c r="J212" i="3"/>
  <c r="K212" i="3"/>
  <c r="L212" i="3" s="1"/>
  <c r="J213" i="3"/>
  <c r="K213" i="3" s="1"/>
  <c r="L213" i="3" s="1"/>
  <c r="J214" i="3"/>
  <c r="K214" i="3"/>
  <c r="L214" i="3" s="1"/>
  <c r="J215" i="3"/>
  <c r="K215" i="3"/>
  <c r="L215" i="3"/>
  <c r="J216" i="3"/>
  <c r="K216" i="3"/>
  <c r="L216" i="3" s="1"/>
  <c r="J217" i="3"/>
  <c r="K217" i="3" s="1"/>
  <c r="L217" i="3" s="1"/>
  <c r="J218" i="3"/>
  <c r="K218" i="3" s="1"/>
  <c r="L218" i="3" s="1"/>
  <c r="J219" i="3"/>
  <c r="K219" i="3"/>
  <c r="L219" i="3"/>
  <c r="J220" i="3"/>
  <c r="K220" i="3"/>
  <c r="L220" i="3" s="1"/>
  <c r="J221" i="3"/>
  <c r="K221" i="3" s="1"/>
  <c r="L221" i="3" s="1"/>
  <c r="J222" i="3"/>
  <c r="K222" i="3"/>
  <c r="L222" i="3" s="1"/>
  <c r="J223" i="3"/>
  <c r="K223" i="3" s="1"/>
  <c r="L223" i="3" s="1"/>
  <c r="J224" i="3"/>
  <c r="K224" i="3"/>
  <c r="L224" i="3"/>
  <c r="J225" i="3"/>
  <c r="K225" i="3" s="1"/>
  <c r="J226" i="3"/>
  <c r="K226" i="3"/>
  <c r="L226" i="3" s="1"/>
  <c r="J227" i="3"/>
  <c r="K227" i="3" s="1"/>
  <c r="L227" i="3" s="1"/>
  <c r="J228" i="3"/>
  <c r="K228" i="3" s="1"/>
  <c r="L228" i="3" s="1"/>
  <c r="J229" i="3"/>
  <c r="K229" i="3" s="1"/>
  <c r="L229" i="3" s="1"/>
  <c r="J230" i="3"/>
  <c r="K230" i="3"/>
  <c r="L230" i="3" s="1"/>
  <c r="J231" i="3"/>
  <c r="K231" i="3"/>
  <c r="L231" i="3" s="1"/>
  <c r="J232" i="3"/>
  <c r="K232" i="3"/>
  <c r="L232" i="3"/>
  <c r="J233" i="3"/>
  <c r="J234" i="3"/>
  <c r="K234" i="3"/>
  <c r="L234" i="3" s="1"/>
  <c r="J235" i="3"/>
  <c r="K235" i="3"/>
  <c r="L235" i="3"/>
  <c r="J236" i="3"/>
  <c r="K236" i="3"/>
  <c r="L236" i="3" s="1"/>
  <c r="J237" i="3"/>
  <c r="K237" i="3" s="1"/>
  <c r="L237" i="3" s="1"/>
  <c r="J238" i="3"/>
  <c r="K238" i="3" s="1"/>
  <c r="L238" i="3" s="1"/>
  <c r="J239" i="3"/>
  <c r="K239" i="3"/>
  <c r="L239" i="3"/>
  <c r="J240" i="3"/>
  <c r="K240" i="3"/>
  <c r="L240" i="3" s="1"/>
  <c r="J241" i="3"/>
  <c r="K241" i="3" s="1"/>
  <c r="L241" i="3" s="1"/>
  <c r="J242" i="3"/>
  <c r="K242" i="3"/>
  <c r="L242" i="3" s="1"/>
  <c r="J243" i="3"/>
  <c r="J244" i="3"/>
  <c r="K244" i="3"/>
  <c r="L24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T24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161" i="3"/>
  <c r="T162" i="3"/>
  <c r="T163" i="3"/>
  <c r="T164" i="3"/>
  <c r="T165" i="3"/>
  <c r="T166" i="3"/>
  <c r="T167" i="3"/>
  <c r="T168" i="3"/>
  <c r="T169" i="3"/>
  <c r="T170" i="3"/>
  <c r="T171" i="3"/>
  <c r="T172" i="3"/>
  <c r="T173" i="3"/>
  <c r="T174" i="3"/>
  <c r="T175" i="3"/>
  <c r="T176" i="3"/>
  <c r="T177" i="3"/>
  <c r="T178" i="3"/>
  <c r="T179" i="3"/>
  <c r="T180" i="3"/>
  <c r="T181" i="3"/>
  <c r="T182" i="3"/>
  <c r="T183" i="3"/>
  <c r="T184" i="3"/>
  <c r="T185" i="3"/>
  <c r="T186" i="3"/>
  <c r="T187" i="3"/>
  <c r="T188" i="3"/>
  <c r="T189" i="3"/>
  <c r="T190" i="3"/>
  <c r="T191" i="3"/>
  <c r="T192" i="3"/>
  <c r="T193" i="3"/>
  <c r="T194" i="3"/>
  <c r="T195" i="3"/>
  <c r="T196" i="3"/>
  <c r="T197" i="3"/>
  <c r="T198" i="3"/>
  <c r="T199" i="3"/>
  <c r="T200" i="3"/>
  <c r="T201" i="3"/>
  <c r="T202" i="3"/>
  <c r="T203" i="3"/>
  <c r="T204" i="3"/>
  <c r="T205" i="3"/>
  <c r="T206" i="3"/>
  <c r="T207" i="3"/>
  <c r="T208" i="3"/>
  <c r="T209" i="3"/>
  <c r="T210" i="3"/>
  <c r="T211" i="3"/>
  <c r="T212" i="3"/>
  <c r="T213" i="3"/>
  <c r="T214" i="3"/>
  <c r="T215" i="3"/>
  <c r="T216" i="3"/>
  <c r="T217" i="3"/>
  <c r="T218" i="3"/>
  <c r="T219" i="3"/>
  <c r="T220" i="3"/>
  <c r="T221" i="3"/>
  <c r="T222" i="3"/>
  <c r="T223" i="3"/>
  <c r="T224" i="3"/>
  <c r="T225" i="3"/>
  <c r="T226" i="3"/>
  <c r="T227" i="3"/>
  <c r="T228" i="3"/>
  <c r="T229" i="3"/>
  <c r="T230" i="3"/>
  <c r="T231" i="3"/>
  <c r="T232" i="3"/>
  <c r="T233" i="3"/>
  <c r="T234" i="3"/>
  <c r="T235" i="3"/>
  <c r="T236" i="3"/>
  <c r="T237" i="3"/>
  <c r="T238" i="3"/>
  <c r="T239" i="3"/>
  <c r="T240" i="3"/>
  <c r="T241" i="3"/>
  <c r="T242" i="3"/>
  <c r="T243" i="3"/>
  <c r="W125" i="3"/>
  <c r="X125" i="3" s="1"/>
  <c r="Y125" i="3" s="1"/>
  <c r="W126" i="3"/>
  <c r="X126" i="3" s="1"/>
  <c r="W127" i="3"/>
  <c r="X127" i="3" s="1"/>
  <c r="W128" i="3"/>
  <c r="X128" i="3" s="1"/>
  <c r="Y128" i="3" s="1"/>
  <c r="W129" i="3"/>
  <c r="X129" i="3" s="1"/>
  <c r="W130" i="3"/>
  <c r="X130" i="3" s="1"/>
  <c r="Y130" i="3" s="1"/>
  <c r="W131" i="3"/>
  <c r="X131" i="3" s="1"/>
  <c r="W132" i="3"/>
  <c r="X132" i="3" s="1"/>
  <c r="W133" i="3"/>
  <c r="X133" i="3" s="1"/>
  <c r="AA133" i="3"/>
  <c r="W134" i="3"/>
  <c r="AA134" i="3" s="1"/>
  <c r="W135" i="3"/>
  <c r="X135" i="3" s="1"/>
  <c r="W136" i="3"/>
  <c r="X136" i="3"/>
  <c r="Y136" i="3" s="1"/>
  <c r="W137" i="3"/>
  <c r="X137" i="3" s="1"/>
  <c r="W138" i="3"/>
  <c r="X138" i="3" s="1"/>
  <c r="Y138" i="3" s="1"/>
  <c r="W139" i="3"/>
  <c r="AA139" i="3" s="1"/>
  <c r="X139" i="3"/>
  <c r="Y139" i="3" s="1"/>
  <c r="W140" i="3"/>
  <c r="X140" i="3" s="1"/>
  <c r="W141" i="3"/>
  <c r="AA141" i="3" s="1"/>
  <c r="W142" i="3"/>
  <c r="X142" i="3" s="1"/>
  <c r="W143" i="3"/>
  <c r="AA143" i="3" s="1"/>
  <c r="X143" i="3"/>
  <c r="Y143" i="3" s="1"/>
  <c r="W144" i="3"/>
  <c r="X144" i="3" s="1"/>
  <c r="W145" i="3"/>
  <c r="X145" i="3"/>
  <c r="Y145" i="3" s="1"/>
  <c r="AA145" i="3"/>
  <c r="W146" i="3"/>
  <c r="X146" i="3"/>
  <c r="Y146" i="3" s="1"/>
  <c r="W147" i="3"/>
  <c r="X147" i="3" s="1"/>
  <c r="AA147" i="3"/>
  <c r="W148" i="3"/>
  <c r="AA148" i="3" s="1"/>
  <c r="X148" i="3"/>
  <c r="Y148" i="3"/>
  <c r="W149" i="3"/>
  <c r="X149" i="3" s="1"/>
  <c r="W150" i="3"/>
  <c r="X150" i="3" s="1"/>
  <c r="W151" i="3"/>
  <c r="X151" i="3" s="1"/>
  <c r="Y151" i="3" s="1"/>
  <c r="W152" i="3"/>
  <c r="X152" i="3" s="1"/>
  <c r="W153" i="3"/>
  <c r="X153" i="3" s="1"/>
  <c r="W154" i="3"/>
  <c r="AA154" i="3" s="1"/>
  <c r="W155" i="3"/>
  <c r="X155" i="3" s="1"/>
  <c r="AA155" i="3"/>
  <c r="W156" i="3"/>
  <c r="AA156" i="3" s="1"/>
  <c r="X156" i="3"/>
  <c r="Y156" i="3" s="1"/>
  <c r="W157" i="3"/>
  <c r="X157" i="3" s="1"/>
  <c r="W158" i="3"/>
  <c r="X158" i="3" s="1"/>
  <c r="Y158" i="3" s="1"/>
  <c r="W159" i="3"/>
  <c r="AA159" i="3" s="1"/>
  <c r="X159" i="3"/>
  <c r="Y159" i="3" s="1"/>
  <c r="W160" i="3"/>
  <c r="X160" i="3" s="1"/>
  <c r="W161" i="3"/>
  <c r="X161" i="3" s="1"/>
  <c r="Y161" i="3" s="1"/>
  <c r="W162" i="3"/>
  <c r="X162" i="3" s="1"/>
  <c r="W163" i="3"/>
  <c r="X163" i="3" s="1"/>
  <c r="Y163" i="3" s="1"/>
  <c r="W164" i="3"/>
  <c r="X164" i="3" s="1"/>
  <c r="W165" i="3"/>
  <c r="AA165" i="3" s="1"/>
  <c r="X165" i="3"/>
  <c r="Y165" i="3" s="1"/>
  <c r="W166" i="3"/>
  <c r="AA166" i="3" s="1"/>
  <c r="W167" i="3"/>
  <c r="X167" i="3" s="1"/>
  <c r="W168" i="3"/>
  <c r="X168" i="3" s="1"/>
  <c r="Y168" i="3" s="1"/>
  <c r="W169" i="3"/>
  <c r="X169" i="3" s="1"/>
  <c r="W170" i="3"/>
  <c r="X170" i="3" s="1"/>
  <c r="Y170" i="3" s="1"/>
  <c r="W171" i="3"/>
  <c r="X171" i="3"/>
  <c r="Y171" i="3" s="1"/>
  <c r="W172" i="3"/>
  <c r="X172" i="3" s="1"/>
  <c r="W173" i="3"/>
  <c r="X173" i="3" s="1"/>
  <c r="AA173" i="3"/>
  <c r="W174" i="3"/>
  <c r="AA174" i="3" s="1"/>
  <c r="X174" i="3"/>
  <c r="Y174" i="3" s="1"/>
  <c r="W175" i="3"/>
  <c r="X175" i="3" s="1"/>
  <c r="Y175" i="3" s="1"/>
  <c r="AC175" i="3" s="1"/>
  <c r="W176" i="3"/>
  <c r="X176" i="3" s="1"/>
  <c r="Y176" i="3" s="1"/>
  <c r="W177" i="3"/>
  <c r="X177" i="3" s="1"/>
  <c r="W178" i="3"/>
  <c r="X178" i="3"/>
  <c r="Y178" i="3" s="1"/>
  <c r="W179" i="3"/>
  <c r="AA179" i="3" s="1"/>
  <c r="X179" i="3"/>
  <c r="Y179" i="3" s="1"/>
  <c r="W180" i="3"/>
  <c r="X180" i="3" s="1"/>
  <c r="W181" i="3"/>
  <c r="AA181" i="3" s="1"/>
  <c r="X181" i="3"/>
  <c r="Y181" i="3" s="1"/>
  <c r="W182" i="3"/>
  <c r="X182" i="3" s="1"/>
  <c r="W183" i="3"/>
  <c r="X183" i="3" s="1"/>
  <c r="Y183" i="3" s="1"/>
  <c r="W184" i="3"/>
  <c r="X184" i="3" s="1"/>
  <c r="W185" i="3"/>
  <c r="X185" i="3" s="1"/>
  <c r="Y185" i="3" s="1"/>
  <c r="AA185" i="3"/>
  <c r="W186" i="3"/>
  <c r="AA186" i="3" s="1"/>
  <c r="W187" i="3"/>
  <c r="X187" i="3" s="1"/>
  <c r="W188" i="3"/>
  <c r="AA188" i="3" s="1"/>
  <c r="X188" i="3"/>
  <c r="Y188" i="3" s="1"/>
  <c r="W189" i="3"/>
  <c r="X189" i="3" s="1"/>
  <c r="W190" i="3"/>
  <c r="X190" i="3"/>
  <c r="Y190" i="3" s="1"/>
  <c r="W191" i="3"/>
  <c r="X191" i="3" s="1"/>
  <c r="Y191" i="3" s="1"/>
  <c r="W192" i="3"/>
  <c r="X192" i="3" s="1"/>
  <c r="W193" i="3"/>
  <c r="X193" i="3" s="1"/>
  <c r="W194" i="3"/>
  <c r="X194" i="3" s="1"/>
  <c r="Y194" i="3" s="1"/>
  <c r="W195" i="3"/>
  <c r="AA195" i="3" s="1"/>
  <c r="X195" i="3"/>
  <c r="AB195" i="3" s="1"/>
  <c r="W196" i="3"/>
  <c r="AA196" i="3" s="1"/>
  <c r="W197" i="3"/>
  <c r="X197" i="3" s="1"/>
  <c r="W198" i="3"/>
  <c r="X198" i="3"/>
  <c r="Y198" i="3" s="1"/>
  <c r="W199" i="3"/>
  <c r="X199" i="3" s="1"/>
  <c r="Y199" i="3" s="1"/>
  <c r="W200" i="3"/>
  <c r="X200" i="3" s="1"/>
  <c r="Y200" i="3" s="1"/>
  <c r="W201" i="3"/>
  <c r="AA201" i="3" s="1"/>
  <c r="W202" i="3"/>
  <c r="X202" i="3" s="1"/>
  <c r="W203" i="3"/>
  <c r="X203" i="3" s="1"/>
  <c r="Y203" i="3" s="1"/>
  <c r="AA203" i="3"/>
  <c r="W204" i="3"/>
  <c r="X204" i="3" s="1"/>
  <c r="W205" i="3"/>
  <c r="X205" i="3" s="1"/>
  <c r="Y205" i="3" s="1"/>
  <c r="W206" i="3"/>
  <c r="X206" i="3" s="1"/>
  <c r="Y206" i="3" s="1"/>
  <c r="W207" i="3"/>
  <c r="X207" i="3" s="1"/>
  <c r="W208" i="3"/>
  <c r="X208" i="3"/>
  <c r="Y208" i="3"/>
  <c r="AA208" i="3"/>
  <c r="W209" i="3"/>
  <c r="X209" i="3" s="1"/>
  <c r="W210" i="3"/>
  <c r="X210" i="3"/>
  <c r="Y210" i="3" s="1"/>
  <c r="AA210" i="3"/>
  <c r="W211" i="3"/>
  <c r="AA211" i="3" s="1"/>
  <c r="W212" i="3"/>
  <c r="X212" i="3" s="1"/>
  <c r="W213" i="3"/>
  <c r="X213" i="3" s="1"/>
  <c r="W214" i="3"/>
  <c r="X214" i="3" s="1"/>
  <c r="Y214" i="3" s="1"/>
  <c r="W215" i="3"/>
  <c r="X215" i="3" s="1"/>
  <c r="AB215" i="3" s="1"/>
  <c r="W216" i="3"/>
  <c r="AA216" i="3" s="1"/>
  <c r="X216" i="3"/>
  <c r="Y216" i="3"/>
  <c r="W217" i="3"/>
  <c r="X217" i="3" s="1"/>
  <c r="W218" i="3"/>
  <c r="X218" i="3" s="1"/>
  <c r="Y218" i="3" s="1"/>
  <c r="W219" i="3"/>
  <c r="AA219" i="3" s="1"/>
  <c r="W220" i="3"/>
  <c r="X220" i="3" s="1"/>
  <c r="Y220" i="3" s="1"/>
  <c r="W221" i="3"/>
  <c r="X221" i="3" s="1"/>
  <c r="Y221" i="3" s="1"/>
  <c r="W222" i="3"/>
  <c r="X222" i="3" s="1"/>
  <c r="W223" i="3"/>
  <c r="X223" i="3"/>
  <c r="Y223" i="3"/>
  <c r="W224" i="3"/>
  <c r="X224" i="3" s="1"/>
  <c r="W225" i="3"/>
  <c r="X225" i="3" s="1"/>
  <c r="Y225" i="3" s="1"/>
  <c r="AA225" i="3"/>
  <c r="W226" i="3"/>
  <c r="AA226" i="3" s="1"/>
  <c r="W227" i="3"/>
  <c r="X227" i="3" s="1"/>
  <c r="W228" i="3"/>
  <c r="X228" i="3" s="1"/>
  <c r="Y228" i="3" s="1"/>
  <c r="W229" i="3"/>
  <c r="X229" i="3" s="1"/>
  <c r="W230" i="3"/>
  <c r="X230" i="3" s="1"/>
  <c r="Y230" i="3" s="1"/>
  <c r="AA230" i="3"/>
  <c r="W231" i="3"/>
  <c r="X231" i="3"/>
  <c r="Y231" i="3"/>
  <c r="W232" i="3"/>
  <c r="X232" i="3" s="1"/>
  <c r="W233" i="3"/>
  <c r="X233" i="3" s="1"/>
  <c r="W234" i="3"/>
  <c r="AA234" i="3" s="1"/>
  <c r="X234" i="3"/>
  <c r="Y234" i="3" s="1"/>
  <c r="W235" i="3"/>
  <c r="AA235" i="3" s="1"/>
  <c r="X235" i="3"/>
  <c r="AB235" i="3" s="1"/>
  <c r="W236" i="3"/>
  <c r="X236" i="3" s="1"/>
  <c r="Y236" i="3" s="1"/>
  <c r="W237" i="3"/>
  <c r="X237" i="3" s="1"/>
  <c r="W238" i="3"/>
  <c r="X238" i="3" s="1"/>
  <c r="Y238" i="3" s="1"/>
  <c r="W239" i="3"/>
  <c r="X239" i="3" s="1"/>
  <c r="Y239" i="3" s="1"/>
  <c r="W240" i="3"/>
  <c r="X240" i="3"/>
  <c r="AB240" i="3" s="1"/>
  <c r="Y240" i="3"/>
  <c r="W241" i="3"/>
  <c r="AA241" i="3" s="1"/>
  <c r="W242" i="3"/>
  <c r="X242" i="3" s="1"/>
  <c r="W243" i="3"/>
  <c r="X243" i="3"/>
  <c r="Y243" i="3" s="1"/>
  <c r="W244" i="3"/>
  <c r="X244" i="3" s="1"/>
  <c r="AB126" i="4"/>
  <c r="AA130" i="4"/>
  <c r="AA133" i="4"/>
  <c r="AB142" i="4"/>
  <c r="AB146" i="4"/>
  <c r="AA149" i="4"/>
  <c r="AA154" i="4"/>
  <c r="AB154" i="4"/>
  <c r="AB161" i="4"/>
  <c r="AA162" i="4"/>
  <c r="AA164" i="4"/>
  <c r="AA174" i="4"/>
  <c r="AB174" i="4"/>
  <c r="AA175" i="4"/>
  <c r="AB177" i="4"/>
  <c r="AA179" i="4"/>
  <c r="AB179" i="4"/>
  <c r="AA186" i="4"/>
  <c r="AB196" i="4"/>
  <c r="AA202" i="4"/>
  <c r="AA205" i="4"/>
  <c r="AB205" i="4"/>
  <c r="AA212" i="4"/>
  <c r="AA222" i="4"/>
  <c r="AA224" i="4"/>
  <c r="AA225" i="4"/>
  <c r="AB226" i="4"/>
  <c r="AA232" i="4"/>
  <c r="AB234" i="4"/>
  <c r="AA236" i="4"/>
  <c r="AA242" i="4"/>
  <c r="W125" i="4"/>
  <c r="AA125" i="4" s="1"/>
  <c r="W126" i="4"/>
  <c r="X126" i="4" s="1"/>
  <c r="Y126" i="4" s="1"/>
  <c r="AC126" i="4" s="1"/>
  <c r="W127" i="4"/>
  <c r="AA127" i="4" s="1"/>
  <c r="W128" i="4"/>
  <c r="AA128" i="4" s="1"/>
  <c r="W129" i="4"/>
  <c r="X129" i="4" s="1"/>
  <c r="Y129" i="4" s="1"/>
  <c r="AC129" i="4" s="1"/>
  <c r="W130" i="4"/>
  <c r="X130" i="4"/>
  <c r="Y130" i="4" s="1"/>
  <c r="AC130" i="4" s="1"/>
  <c r="W131" i="4"/>
  <c r="AA131" i="4" s="1"/>
  <c r="X131" i="4"/>
  <c r="Y131" i="4" s="1"/>
  <c r="AC131" i="4" s="1"/>
  <c r="W132" i="4"/>
  <c r="X132" i="4" s="1"/>
  <c r="W133" i="4"/>
  <c r="X133" i="4" s="1"/>
  <c r="Y133" i="4" s="1"/>
  <c r="AC133" i="4" s="1"/>
  <c r="W134" i="4"/>
  <c r="X134" i="4" s="1"/>
  <c r="Y134" i="4" s="1"/>
  <c r="AC134" i="4" s="1"/>
  <c r="W135" i="4"/>
  <c r="AA135" i="4" s="1"/>
  <c r="W136" i="4"/>
  <c r="X136" i="4" s="1"/>
  <c r="Y136" i="4" s="1"/>
  <c r="AC136" i="4" s="1"/>
  <c r="W137" i="4"/>
  <c r="X137" i="4" s="1"/>
  <c r="Y137" i="4" s="1"/>
  <c r="AC137" i="4" s="1"/>
  <c r="W138" i="4"/>
  <c r="X138" i="4" s="1"/>
  <c r="Y138" i="4" s="1"/>
  <c r="AC138" i="4" s="1"/>
  <c r="W139" i="4"/>
  <c r="X139" i="4" s="1"/>
  <c r="Y139" i="4" s="1"/>
  <c r="AC139" i="4" s="1"/>
  <c r="W140" i="4"/>
  <c r="X140" i="4" s="1"/>
  <c r="Y140" i="4" s="1"/>
  <c r="AC140" i="4" s="1"/>
  <c r="W141" i="4"/>
  <c r="X141" i="4" s="1"/>
  <c r="Y141" i="4" s="1"/>
  <c r="AC141" i="4" s="1"/>
  <c r="W142" i="4"/>
  <c r="X142" i="4" s="1"/>
  <c r="Y142" i="4" s="1"/>
  <c r="AC142" i="4" s="1"/>
  <c r="W143" i="4"/>
  <c r="AA143" i="4" s="1"/>
  <c r="W144" i="4"/>
  <c r="X144" i="4" s="1"/>
  <c r="W145" i="4"/>
  <c r="AA145" i="4" s="1"/>
  <c r="W146" i="4"/>
  <c r="X146" i="4" s="1"/>
  <c r="Y146" i="4" s="1"/>
  <c r="AC146" i="4" s="1"/>
  <c r="W147" i="4"/>
  <c r="AA147" i="4" s="1"/>
  <c r="X147" i="4"/>
  <c r="Y147" i="4" s="1"/>
  <c r="AC147" i="4" s="1"/>
  <c r="W148" i="4"/>
  <c r="AA148" i="4" s="1"/>
  <c r="W149" i="4"/>
  <c r="X149" i="4"/>
  <c r="Y149" i="4" s="1"/>
  <c r="AC149" i="4" s="1"/>
  <c r="W150" i="4"/>
  <c r="X150" i="4" s="1"/>
  <c r="W151" i="4"/>
  <c r="AA151" i="4" s="1"/>
  <c r="X151" i="4"/>
  <c r="Y151" i="4" s="1"/>
  <c r="AC151" i="4" s="1"/>
  <c r="W152" i="4"/>
  <c r="X152" i="4" s="1"/>
  <c r="W153" i="4"/>
  <c r="X153" i="4" s="1"/>
  <c r="Y153" i="4" s="1"/>
  <c r="AC153" i="4" s="1"/>
  <c r="W154" i="4"/>
  <c r="X154" i="4" s="1"/>
  <c r="Y154" i="4" s="1"/>
  <c r="AC154" i="4" s="1"/>
  <c r="W155" i="4"/>
  <c r="AA155" i="4" s="1"/>
  <c r="X155" i="4"/>
  <c r="Y155" i="4" s="1"/>
  <c r="AC155" i="4" s="1"/>
  <c r="W156" i="4"/>
  <c r="X156" i="4" s="1"/>
  <c r="Y156" i="4" s="1"/>
  <c r="AC156" i="4" s="1"/>
  <c r="W157" i="4"/>
  <c r="X157" i="4" s="1"/>
  <c r="Y157" i="4" s="1"/>
  <c r="AC157" i="4" s="1"/>
  <c r="W158" i="4"/>
  <c r="X158" i="4" s="1"/>
  <c r="Y158" i="4" s="1"/>
  <c r="AC158" i="4" s="1"/>
  <c r="W159" i="4"/>
  <c r="X159" i="4" s="1"/>
  <c r="Y159" i="4" s="1"/>
  <c r="AC159" i="4" s="1"/>
  <c r="W160" i="4"/>
  <c r="X160" i="4" s="1"/>
  <c r="Y160" i="4" s="1"/>
  <c r="AC160" i="4" s="1"/>
  <c r="W161" i="4"/>
  <c r="X161" i="4" s="1"/>
  <c r="Y161" i="4" s="1"/>
  <c r="AC161" i="4" s="1"/>
  <c r="W162" i="4"/>
  <c r="X162" i="4" s="1"/>
  <c r="Y162" i="4" s="1"/>
  <c r="AC162" i="4" s="1"/>
  <c r="W163" i="4"/>
  <c r="AA163" i="4" s="1"/>
  <c r="W164" i="4"/>
  <c r="X164" i="4" s="1"/>
  <c r="W165" i="4"/>
  <c r="AA165" i="4" s="1"/>
  <c r="W166" i="4"/>
  <c r="X166" i="4" s="1"/>
  <c r="Y166" i="4" s="1"/>
  <c r="AC166" i="4" s="1"/>
  <c r="W167" i="4"/>
  <c r="X167" i="4" s="1"/>
  <c r="Y167" i="4" s="1"/>
  <c r="AC167" i="4" s="1"/>
  <c r="W168" i="4"/>
  <c r="AA168" i="4" s="1"/>
  <c r="X168" i="4"/>
  <c r="Y168" i="4" s="1"/>
  <c r="W169" i="4"/>
  <c r="AA169" i="4" s="1"/>
  <c r="X169" i="4"/>
  <c r="Y169" i="4" s="1"/>
  <c r="AC169" i="4" s="1"/>
  <c r="W170" i="4"/>
  <c r="X170" i="4" s="1"/>
  <c r="W171" i="4"/>
  <c r="AA171" i="4" s="1"/>
  <c r="X171" i="4"/>
  <c r="Y171" i="4" s="1"/>
  <c r="AC171" i="4" s="1"/>
  <c r="W172" i="4"/>
  <c r="X172" i="4" s="1"/>
  <c r="W173" i="4"/>
  <c r="X173" i="4" s="1"/>
  <c r="Y173" i="4" s="1"/>
  <c r="AC173" i="4" s="1"/>
  <c r="W174" i="4"/>
  <c r="X174" i="4" s="1"/>
  <c r="Y174" i="4" s="1"/>
  <c r="AC174" i="4" s="1"/>
  <c r="W175" i="4"/>
  <c r="X175" i="4"/>
  <c r="Y175" i="4" s="1"/>
  <c r="AC175" i="4" s="1"/>
  <c r="W176" i="4"/>
  <c r="X176" i="4" s="1"/>
  <c r="Y176" i="4" s="1"/>
  <c r="AC176" i="4" s="1"/>
  <c r="W177" i="4"/>
  <c r="X177" i="4" s="1"/>
  <c r="Y177" i="4" s="1"/>
  <c r="AC177" i="4" s="1"/>
  <c r="W178" i="4"/>
  <c r="X178" i="4" s="1"/>
  <c r="Y178" i="4" s="1"/>
  <c r="AC178" i="4" s="1"/>
  <c r="W179" i="4"/>
  <c r="X179" i="4" s="1"/>
  <c r="Y179" i="4" s="1"/>
  <c r="AC179" i="4" s="1"/>
  <c r="W180" i="4"/>
  <c r="X180" i="4" s="1"/>
  <c r="Y180" i="4" s="1"/>
  <c r="AC180" i="4" s="1"/>
  <c r="W181" i="4"/>
  <c r="X181" i="4" s="1"/>
  <c r="Y181" i="4" s="1"/>
  <c r="AC181" i="4" s="1"/>
  <c r="W182" i="4"/>
  <c r="X182" i="4" s="1"/>
  <c r="Y182" i="4" s="1"/>
  <c r="AC182" i="4" s="1"/>
  <c r="W183" i="4"/>
  <c r="AA183" i="4" s="1"/>
  <c r="X183" i="4"/>
  <c r="AB183" i="4" s="1"/>
  <c r="Y183" i="4"/>
  <c r="AC183" i="4" s="1"/>
  <c r="W184" i="4"/>
  <c r="AA184" i="4" s="1"/>
  <c r="W185" i="4"/>
  <c r="AA185" i="4" s="1"/>
  <c r="W186" i="4"/>
  <c r="X186" i="4" s="1"/>
  <c r="Y186" i="4" s="1"/>
  <c r="AC186" i="4" s="1"/>
  <c r="W187" i="4"/>
  <c r="X187" i="4" s="1"/>
  <c r="W188" i="4"/>
  <c r="AA188" i="4" s="1"/>
  <c r="W189" i="4"/>
  <c r="AA189" i="4" s="1"/>
  <c r="X189" i="4"/>
  <c r="Y189" i="4" s="1"/>
  <c r="AC189" i="4" s="1"/>
  <c r="W190" i="4"/>
  <c r="AA190" i="4" s="1"/>
  <c r="X190" i="4"/>
  <c r="Y190" i="4" s="1"/>
  <c r="AC190" i="4" s="1"/>
  <c r="W191" i="4"/>
  <c r="X191" i="4" s="1"/>
  <c r="W192" i="4"/>
  <c r="AA192" i="4" s="1"/>
  <c r="W193" i="4"/>
  <c r="X193" i="4" s="1"/>
  <c r="Y193" i="4" s="1"/>
  <c r="AC193" i="4" s="1"/>
  <c r="W194" i="4"/>
  <c r="X194" i="4" s="1"/>
  <c r="Y194" i="4" s="1"/>
  <c r="AC194" i="4" s="1"/>
  <c r="W195" i="4"/>
  <c r="AA195" i="4" s="1"/>
  <c r="X195" i="4"/>
  <c r="Y195" i="4" s="1"/>
  <c r="AC195" i="4" s="1"/>
  <c r="W196" i="4"/>
  <c r="X196" i="4" s="1"/>
  <c r="Y196" i="4" s="1"/>
  <c r="AC196" i="4" s="1"/>
  <c r="W197" i="4"/>
  <c r="X197" i="4" s="1"/>
  <c r="Y197" i="4" s="1"/>
  <c r="AC197" i="4" s="1"/>
  <c r="W198" i="4"/>
  <c r="X198" i="4" s="1"/>
  <c r="Y198" i="4" s="1"/>
  <c r="AC198" i="4" s="1"/>
  <c r="W199" i="4"/>
  <c r="X199" i="4" s="1"/>
  <c r="Y199" i="4" s="1"/>
  <c r="AC199" i="4" s="1"/>
  <c r="W200" i="4"/>
  <c r="X200" i="4" s="1"/>
  <c r="Y200" i="4" s="1"/>
  <c r="AC200" i="4" s="1"/>
  <c r="W201" i="4"/>
  <c r="X201" i="4" s="1"/>
  <c r="Y201" i="4" s="1"/>
  <c r="AC201" i="4" s="1"/>
  <c r="W202" i="4"/>
  <c r="X202" i="4" s="1"/>
  <c r="Y202" i="4" s="1"/>
  <c r="AC202" i="4" s="1"/>
  <c r="W203" i="4"/>
  <c r="X203" i="4" s="1"/>
  <c r="W204" i="4"/>
  <c r="AA204" i="4" s="1"/>
  <c r="W205" i="4"/>
  <c r="X205" i="4"/>
  <c r="Y205" i="4"/>
  <c r="AC205" i="4" s="1"/>
  <c r="W206" i="4"/>
  <c r="X206" i="4" s="1"/>
  <c r="Y206" i="4" s="1"/>
  <c r="AC206" i="4" s="1"/>
  <c r="W207" i="4"/>
  <c r="AA207" i="4" s="1"/>
  <c r="W208" i="4"/>
  <c r="X208" i="4" s="1"/>
  <c r="W209" i="4"/>
  <c r="X209" i="4" s="1"/>
  <c r="W210" i="4"/>
  <c r="AA210" i="4" s="1"/>
  <c r="W211" i="4"/>
  <c r="X211" i="4" s="1"/>
  <c r="W212" i="4"/>
  <c r="X212" i="4"/>
  <c r="Y212" i="4" s="1"/>
  <c r="AC212" i="4" s="1"/>
  <c r="W213" i="4"/>
  <c r="X213" i="4" s="1"/>
  <c r="Y213" i="4" s="1"/>
  <c r="AC213" i="4" s="1"/>
  <c r="W214" i="4"/>
  <c r="X214" i="4" s="1"/>
  <c r="Y214" i="4" s="1"/>
  <c r="AC214" i="4" s="1"/>
  <c r="W215" i="4"/>
  <c r="X215" i="4" s="1"/>
  <c r="W216" i="4"/>
  <c r="X216" i="4" s="1"/>
  <c r="Y216" i="4" s="1"/>
  <c r="AC216" i="4" s="1"/>
  <c r="W217" i="4"/>
  <c r="X217" i="4" s="1"/>
  <c r="Y217" i="4" s="1"/>
  <c r="AC217" i="4" s="1"/>
  <c r="W218" i="4"/>
  <c r="X218" i="4" s="1"/>
  <c r="Y218" i="4" s="1"/>
  <c r="AC218" i="4" s="1"/>
  <c r="W219" i="4"/>
  <c r="X219" i="4" s="1"/>
  <c r="Y219" i="4" s="1"/>
  <c r="AC219" i="4" s="1"/>
  <c r="W220" i="4"/>
  <c r="X220" i="4" s="1"/>
  <c r="Y220" i="4" s="1"/>
  <c r="AC220" i="4" s="1"/>
  <c r="W221" i="4"/>
  <c r="X221" i="4" s="1"/>
  <c r="Y221" i="4" s="1"/>
  <c r="AC221" i="4" s="1"/>
  <c r="W222" i="4"/>
  <c r="X222" i="4" s="1"/>
  <c r="Y222" i="4" s="1"/>
  <c r="AC222" i="4" s="1"/>
  <c r="W223" i="4"/>
  <c r="AA223" i="4" s="1"/>
  <c r="W224" i="4"/>
  <c r="X224" i="4" s="1"/>
  <c r="AB224" i="4" s="1"/>
  <c r="W225" i="4"/>
  <c r="X225" i="4" s="1"/>
  <c r="W226" i="4"/>
  <c r="X226" i="4" s="1"/>
  <c r="Y226" i="4" s="1"/>
  <c r="AC226" i="4" s="1"/>
  <c r="W227" i="4"/>
  <c r="AA227" i="4" s="1"/>
  <c r="W228" i="4"/>
  <c r="AA228" i="4" s="1"/>
  <c r="X228" i="4"/>
  <c r="AB228" i="4" s="1"/>
  <c r="Y228" i="4"/>
  <c r="AC228" i="4" s="1"/>
  <c r="W229" i="4"/>
  <c r="X229" i="4" s="1"/>
  <c r="W230" i="4"/>
  <c r="AA230" i="4" s="1"/>
  <c r="W231" i="4"/>
  <c r="AA231" i="4" s="1"/>
  <c r="X231" i="4"/>
  <c r="Y231" i="4" s="1"/>
  <c r="AC231" i="4" s="1"/>
  <c r="W232" i="4"/>
  <c r="X232" i="4" s="1"/>
  <c r="W233" i="4"/>
  <c r="X233" i="4" s="1"/>
  <c r="Y233" i="4" s="1"/>
  <c r="AC233" i="4" s="1"/>
  <c r="W234" i="4"/>
  <c r="X234" i="4" s="1"/>
  <c r="Y234" i="4" s="1"/>
  <c r="AC234" i="4" s="1"/>
  <c r="W235" i="4"/>
  <c r="X235" i="4" s="1"/>
  <c r="W236" i="4"/>
  <c r="X236" i="4" s="1"/>
  <c r="Y236" i="4" s="1"/>
  <c r="AC236" i="4" s="1"/>
  <c r="W237" i="4"/>
  <c r="X237" i="4" s="1"/>
  <c r="Y237" i="4" s="1"/>
  <c r="AC237" i="4" s="1"/>
  <c r="W238" i="4"/>
  <c r="X238" i="4" s="1"/>
  <c r="Y238" i="4" s="1"/>
  <c r="AC238" i="4" s="1"/>
  <c r="W239" i="4"/>
  <c r="X239" i="4" s="1"/>
  <c r="Y239" i="4" s="1"/>
  <c r="AC239" i="4" s="1"/>
  <c r="W240" i="4"/>
  <c r="X240" i="4" s="1"/>
  <c r="Y240" i="4" s="1"/>
  <c r="AC240" i="4" s="1"/>
  <c r="W241" i="4"/>
  <c r="X241" i="4" s="1"/>
  <c r="Y241" i="4" s="1"/>
  <c r="AC241" i="4" s="1"/>
  <c r="W242" i="4"/>
  <c r="X242" i="4" s="1"/>
  <c r="Y242" i="4" s="1"/>
  <c r="AC242" i="4" s="1"/>
  <c r="W243" i="4"/>
  <c r="AA243" i="4" s="1"/>
  <c r="W244" i="4"/>
  <c r="AA244" i="4" s="1"/>
  <c r="T125" i="4"/>
  <c r="T126" i="4"/>
  <c r="T127" i="4"/>
  <c r="T128" i="4"/>
  <c r="T129" i="4"/>
  <c r="T130" i="4"/>
  <c r="T131" i="4"/>
  <c r="T132" i="4"/>
  <c r="T133" i="4"/>
  <c r="T134" i="4"/>
  <c r="T135" i="4"/>
  <c r="T136" i="4"/>
  <c r="T137" i="4"/>
  <c r="T138" i="4"/>
  <c r="T139" i="4"/>
  <c r="T140" i="4"/>
  <c r="T141" i="4"/>
  <c r="T142" i="4"/>
  <c r="T143" i="4"/>
  <c r="T144" i="4"/>
  <c r="T145" i="4"/>
  <c r="T146" i="4"/>
  <c r="T147" i="4"/>
  <c r="T148" i="4"/>
  <c r="T149" i="4"/>
  <c r="T150" i="4"/>
  <c r="T151" i="4"/>
  <c r="T152" i="4"/>
  <c r="T153" i="4"/>
  <c r="T154" i="4"/>
  <c r="T155" i="4"/>
  <c r="T156" i="4"/>
  <c r="T157" i="4"/>
  <c r="T158" i="4"/>
  <c r="T159" i="4"/>
  <c r="T160" i="4"/>
  <c r="T161" i="4"/>
  <c r="T162" i="4"/>
  <c r="T163" i="4"/>
  <c r="T164" i="4"/>
  <c r="T165" i="4"/>
  <c r="T166" i="4"/>
  <c r="T167" i="4"/>
  <c r="T168" i="4"/>
  <c r="T169" i="4"/>
  <c r="T170" i="4"/>
  <c r="T171" i="4"/>
  <c r="T172" i="4"/>
  <c r="T173" i="4"/>
  <c r="T174" i="4"/>
  <c r="T175" i="4"/>
  <c r="T176" i="4"/>
  <c r="T177" i="4"/>
  <c r="T178" i="4"/>
  <c r="T179" i="4"/>
  <c r="T180" i="4"/>
  <c r="T181" i="4"/>
  <c r="T182" i="4"/>
  <c r="T183" i="4"/>
  <c r="T184" i="4"/>
  <c r="T185" i="4"/>
  <c r="T186" i="4"/>
  <c r="T187" i="4"/>
  <c r="T188" i="4"/>
  <c r="T189" i="4"/>
  <c r="T190" i="4"/>
  <c r="T191" i="4"/>
  <c r="T192" i="4"/>
  <c r="T193" i="4"/>
  <c r="T194" i="4"/>
  <c r="T195" i="4"/>
  <c r="T196" i="4"/>
  <c r="T197" i="4"/>
  <c r="T198" i="4"/>
  <c r="T199" i="4"/>
  <c r="T200" i="4"/>
  <c r="T201" i="4"/>
  <c r="T202" i="4"/>
  <c r="T203" i="4"/>
  <c r="T204" i="4"/>
  <c r="T205" i="4"/>
  <c r="T206" i="4"/>
  <c r="T207" i="4"/>
  <c r="T208" i="4"/>
  <c r="T209" i="4"/>
  <c r="T210" i="4"/>
  <c r="T211" i="4"/>
  <c r="T212" i="4"/>
  <c r="T213" i="4"/>
  <c r="T214" i="4"/>
  <c r="T215" i="4"/>
  <c r="T216" i="4"/>
  <c r="T217" i="4"/>
  <c r="T218" i="4"/>
  <c r="T219" i="4"/>
  <c r="T220" i="4"/>
  <c r="T221" i="4"/>
  <c r="T222" i="4"/>
  <c r="T223" i="4"/>
  <c r="T224" i="4"/>
  <c r="T225" i="4"/>
  <c r="T226" i="4"/>
  <c r="T227" i="4"/>
  <c r="T228" i="4"/>
  <c r="T229" i="4"/>
  <c r="T230" i="4"/>
  <c r="T231" i="4"/>
  <c r="T232" i="4"/>
  <c r="T233" i="4"/>
  <c r="T234" i="4"/>
  <c r="T235" i="4"/>
  <c r="T236" i="4"/>
  <c r="T237" i="4"/>
  <c r="T238" i="4"/>
  <c r="T239" i="4"/>
  <c r="T240" i="4"/>
  <c r="T241" i="4"/>
  <c r="T242" i="4"/>
  <c r="T243" i="4"/>
  <c r="T24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P204" i="4"/>
  <c r="P205" i="4"/>
  <c r="P206" i="4"/>
  <c r="P207" i="4"/>
  <c r="P208" i="4"/>
  <c r="P209" i="4"/>
  <c r="P210" i="4"/>
  <c r="P211" i="4"/>
  <c r="P212" i="4"/>
  <c r="P213" i="4"/>
  <c r="P214" i="4"/>
  <c r="P215" i="4"/>
  <c r="P216" i="4"/>
  <c r="P217" i="4"/>
  <c r="P218" i="4"/>
  <c r="P219" i="4"/>
  <c r="P220" i="4"/>
  <c r="P221" i="4"/>
  <c r="P222" i="4"/>
  <c r="P223" i="4"/>
  <c r="P224" i="4"/>
  <c r="P225" i="4"/>
  <c r="P226" i="4"/>
  <c r="P227" i="4"/>
  <c r="P228" i="4"/>
  <c r="P229" i="4"/>
  <c r="P230" i="4"/>
  <c r="P231" i="4"/>
  <c r="P232" i="4"/>
  <c r="P233" i="4"/>
  <c r="P234" i="4"/>
  <c r="P235" i="4"/>
  <c r="P236" i="4"/>
  <c r="P237" i="4"/>
  <c r="P238" i="4"/>
  <c r="P239" i="4"/>
  <c r="P240" i="4"/>
  <c r="P241" i="4"/>
  <c r="P242" i="4"/>
  <c r="P243" i="4"/>
  <c r="P244" i="4"/>
  <c r="J5" i="4"/>
  <c r="K5" i="4"/>
  <c r="L5" i="4" s="1"/>
  <c r="J6" i="4"/>
  <c r="K6" i="4"/>
  <c r="L6" i="4"/>
  <c r="J7" i="4"/>
  <c r="K7" i="4"/>
  <c r="L7" i="4" s="1"/>
  <c r="J8" i="4"/>
  <c r="K8" i="4" s="1"/>
  <c r="L8" i="4" s="1"/>
  <c r="J9" i="4"/>
  <c r="K9" i="4"/>
  <c r="L9" i="4" s="1"/>
  <c r="J10" i="4"/>
  <c r="K10" i="4"/>
  <c r="L10" i="4" s="1"/>
  <c r="J11" i="4"/>
  <c r="K11" i="4"/>
  <c r="L11" i="4" s="1"/>
  <c r="J12" i="4"/>
  <c r="K12" i="4" s="1"/>
  <c r="L12" i="4" s="1"/>
  <c r="J13" i="4"/>
  <c r="K13" i="4" s="1"/>
  <c r="L13" i="4" s="1"/>
  <c r="J14" i="4"/>
  <c r="K14" i="4" s="1"/>
  <c r="L14" i="4" s="1"/>
  <c r="J15" i="4"/>
  <c r="K15" i="4" s="1"/>
  <c r="L15" i="4" s="1"/>
  <c r="J16" i="4"/>
  <c r="K16" i="4" s="1"/>
  <c r="L16" i="4" s="1"/>
  <c r="J17" i="4"/>
  <c r="K17" i="4" s="1"/>
  <c r="L17" i="4" s="1"/>
  <c r="J18" i="4"/>
  <c r="K18" i="4" s="1"/>
  <c r="L18" i="4" s="1"/>
  <c r="J19" i="4"/>
  <c r="K19" i="4" s="1"/>
  <c r="L19" i="4" s="1"/>
  <c r="J20" i="4"/>
  <c r="K20" i="4" s="1"/>
  <c r="L20" i="4" s="1"/>
  <c r="J21" i="4"/>
  <c r="K21" i="4" s="1"/>
  <c r="L21" i="4" s="1"/>
  <c r="J22" i="4"/>
  <c r="K22" i="4" s="1"/>
  <c r="L22" i="4" s="1"/>
  <c r="J23" i="4"/>
  <c r="K23" i="4"/>
  <c r="L23" i="4"/>
  <c r="J24" i="4"/>
  <c r="K24" i="4" s="1"/>
  <c r="L24" i="4" s="1"/>
  <c r="J25" i="4"/>
  <c r="K25" i="4"/>
  <c r="L25" i="4" s="1"/>
  <c r="J26" i="4"/>
  <c r="K26" i="4"/>
  <c r="L26" i="4"/>
  <c r="J27" i="4"/>
  <c r="K27" i="4"/>
  <c r="L27" i="4" s="1"/>
  <c r="J28" i="4"/>
  <c r="K28" i="4" s="1"/>
  <c r="L28" i="4" s="1"/>
  <c r="J29" i="4"/>
  <c r="K29" i="4"/>
  <c r="L29" i="4" s="1"/>
  <c r="J30" i="4"/>
  <c r="K30" i="4"/>
  <c r="L30" i="4" s="1"/>
  <c r="J31" i="4"/>
  <c r="K31" i="4"/>
  <c r="L31" i="4" s="1"/>
  <c r="J32" i="4"/>
  <c r="K32" i="4" s="1"/>
  <c r="L32" i="4" s="1"/>
  <c r="J33" i="4"/>
  <c r="K33" i="4" s="1"/>
  <c r="L33" i="4" s="1"/>
  <c r="J34" i="4"/>
  <c r="K34" i="4" s="1"/>
  <c r="L34" i="4" s="1"/>
  <c r="J35" i="4"/>
  <c r="K35" i="4" s="1"/>
  <c r="L35" i="4" s="1"/>
  <c r="J36" i="4"/>
  <c r="K36" i="4" s="1"/>
  <c r="L36" i="4" s="1"/>
  <c r="J37" i="4"/>
  <c r="K37" i="4" s="1"/>
  <c r="L37" i="4" s="1"/>
  <c r="J38" i="4"/>
  <c r="K38" i="4" s="1"/>
  <c r="L38" i="4" s="1"/>
  <c r="J39" i="4"/>
  <c r="K39" i="4" s="1"/>
  <c r="L39" i="4" s="1"/>
  <c r="J40" i="4"/>
  <c r="K40" i="4" s="1"/>
  <c r="L40" i="4" s="1"/>
  <c r="J41" i="4"/>
  <c r="K41" i="4" s="1"/>
  <c r="L41" i="4" s="1"/>
  <c r="J42" i="4"/>
  <c r="K42" i="4" s="1"/>
  <c r="L42" i="4" s="1"/>
  <c r="J43" i="4"/>
  <c r="K43" i="4"/>
  <c r="L43" i="4"/>
  <c r="J44" i="4"/>
  <c r="K44" i="4" s="1"/>
  <c r="L44" i="4" s="1"/>
  <c r="J45" i="4"/>
  <c r="K45" i="4"/>
  <c r="L45" i="4" s="1"/>
  <c r="J46" i="4"/>
  <c r="K46" i="4"/>
  <c r="L46" i="4"/>
  <c r="J47" i="4"/>
  <c r="K47" i="4"/>
  <c r="L47" i="4" s="1"/>
  <c r="J48" i="4"/>
  <c r="K48" i="4" s="1"/>
  <c r="L48" i="4" s="1"/>
  <c r="J49" i="4"/>
  <c r="K49" i="4"/>
  <c r="L49" i="4" s="1"/>
  <c r="J50" i="4"/>
  <c r="K50" i="4"/>
  <c r="L50" i="4" s="1"/>
  <c r="J51" i="4"/>
  <c r="K51" i="4"/>
  <c r="L51" i="4" s="1"/>
  <c r="J52" i="4"/>
  <c r="K52" i="4" s="1"/>
  <c r="L52" i="4" s="1"/>
  <c r="J53" i="4"/>
  <c r="K53" i="4"/>
  <c r="L53" i="4" s="1"/>
  <c r="J54" i="4"/>
  <c r="K54" i="4" s="1"/>
  <c r="L54" i="4" s="1"/>
  <c r="J55" i="4"/>
  <c r="K55" i="4" s="1"/>
  <c r="L55" i="4" s="1"/>
  <c r="J56" i="4"/>
  <c r="K56" i="4" s="1"/>
  <c r="L56" i="4" s="1"/>
  <c r="J57" i="4"/>
  <c r="K57" i="4" s="1"/>
  <c r="L57" i="4" s="1"/>
  <c r="J58" i="4"/>
  <c r="K58" i="4" s="1"/>
  <c r="L58" i="4" s="1"/>
  <c r="J59" i="4"/>
  <c r="K59" i="4" s="1"/>
  <c r="L59" i="4" s="1"/>
  <c r="J60" i="4"/>
  <c r="K60" i="4" s="1"/>
  <c r="L60" i="4" s="1"/>
  <c r="J61" i="4"/>
  <c r="K61" i="4" s="1"/>
  <c r="L61" i="4" s="1"/>
  <c r="J62" i="4"/>
  <c r="K62" i="4" s="1"/>
  <c r="L62" i="4" s="1"/>
  <c r="J63" i="4"/>
  <c r="K63" i="4"/>
  <c r="L63" i="4"/>
  <c r="J64" i="4"/>
  <c r="K64" i="4" s="1"/>
  <c r="L64" i="4" s="1"/>
  <c r="J65" i="4"/>
  <c r="K65" i="4"/>
  <c r="L65" i="4" s="1"/>
  <c r="J66" i="4"/>
  <c r="K66" i="4"/>
  <c r="L66" i="4"/>
  <c r="J67" i="4"/>
  <c r="K67" i="4"/>
  <c r="L67" i="4" s="1"/>
  <c r="J68" i="4"/>
  <c r="K68" i="4" s="1"/>
  <c r="L68" i="4" s="1"/>
  <c r="J69" i="4"/>
  <c r="K69" i="4"/>
  <c r="L69" i="4" s="1"/>
  <c r="J70" i="4"/>
  <c r="K70" i="4"/>
  <c r="L70" i="4" s="1"/>
  <c r="J71" i="4"/>
  <c r="K71" i="4"/>
  <c r="L71" i="4" s="1"/>
  <c r="J72" i="4"/>
  <c r="K72" i="4" s="1"/>
  <c r="L72" i="4" s="1"/>
  <c r="J73" i="4"/>
  <c r="K73" i="4"/>
  <c r="L73" i="4" s="1"/>
  <c r="J74" i="4"/>
  <c r="K74" i="4" s="1"/>
  <c r="L74" i="4" s="1"/>
  <c r="J75" i="4"/>
  <c r="K75" i="4" s="1"/>
  <c r="L75" i="4" s="1"/>
  <c r="J76" i="4"/>
  <c r="K76" i="4" s="1"/>
  <c r="L76" i="4" s="1"/>
  <c r="J77" i="4"/>
  <c r="K77" i="4" s="1"/>
  <c r="L77" i="4" s="1"/>
  <c r="J78" i="4"/>
  <c r="K78" i="4" s="1"/>
  <c r="L78" i="4" s="1"/>
  <c r="J79" i="4"/>
  <c r="K79" i="4" s="1"/>
  <c r="L79" i="4" s="1"/>
  <c r="J80" i="4"/>
  <c r="K80" i="4" s="1"/>
  <c r="L80" i="4" s="1"/>
  <c r="J81" i="4"/>
  <c r="K81" i="4" s="1"/>
  <c r="L81" i="4" s="1"/>
  <c r="J82" i="4"/>
  <c r="K82" i="4" s="1"/>
  <c r="L82" i="4" s="1"/>
  <c r="J83" i="4"/>
  <c r="K83" i="4"/>
  <c r="L83" i="4"/>
  <c r="J84" i="4"/>
  <c r="K84" i="4" s="1"/>
  <c r="L84" i="4" s="1"/>
  <c r="J85" i="4"/>
  <c r="K85" i="4"/>
  <c r="L85" i="4" s="1"/>
  <c r="J86" i="4"/>
  <c r="K86" i="4"/>
  <c r="L86" i="4"/>
  <c r="J87" i="4"/>
  <c r="K87" i="4"/>
  <c r="L87" i="4" s="1"/>
  <c r="J88" i="4"/>
  <c r="K88" i="4" s="1"/>
  <c r="L88" i="4" s="1"/>
  <c r="J89" i="4"/>
  <c r="K89" i="4"/>
  <c r="L89" i="4" s="1"/>
  <c r="J90" i="4"/>
  <c r="K90" i="4"/>
  <c r="L90" i="4" s="1"/>
  <c r="J91" i="4"/>
  <c r="K91" i="4"/>
  <c r="L91" i="4" s="1"/>
  <c r="J92" i="4"/>
  <c r="K92" i="4" s="1"/>
  <c r="L92" i="4" s="1"/>
  <c r="J93" i="4"/>
  <c r="K93" i="4"/>
  <c r="L93" i="4" s="1"/>
  <c r="J94" i="4"/>
  <c r="K94" i="4" s="1"/>
  <c r="L94" i="4" s="1"/>
  <c r="J95" i="4"/>
  <c r="K95" i="4" s="1"/>
  <c r="L95" i="4" s="1"/>
  <c r="J96" i="4"/>
  <c r="K96" i="4" s="1"/>
  <c r="L96" i="4" s="1"/>
  <c r="J97" i="4"/>
  <c r="K97" i="4" s="1"/>
  <c r="L97" i="4" s="1"/>
  <c r="J98" i="4"/>
  <c r="K98" i="4" s="1"/>
  <c r="L98" i="4" s="1"/>
  <c r="J99" i="4"/>
  <c r="K99" i="4" s="1"/>
  <c r="L99" i="4" s="1"/>
  <c r="J100" i="4"/>
  <c r="K100" i="4" s="1"/>
  <c r="L100" i="4" s="1"/>
  <c r="J101" i="4"/>
  <c r="K101" i="4" s="1"/>
  <c r="L101" i="4" s="1"/>
  <c r="J102" i="4"/>
  <c r="K102" i="4" s="1"/>
  <c r="L102" i="4" s="1"/>
  <c r="J103" i="4"/>
  <c r="K103" i="4"/>
  <c r="L103" i="4"/>
  <c r="J104" i="4"/>
  <c r="K104" i="4" s="1"/>
  <c r="L104" i="4" s="1"/>
  <c r="J105" i="4"/>
  <c r="K105" i="4"/>
  <c r="L105" i="4" s="1"/>
  <c r="J106" i="4"/>
  <c r="K106" i="4"/>
  <c r="L106" i="4"/>
  <c r="J107" i="4"/>
  <c r="K107" i="4"/>
  <c r="L107" i="4" s="1"/>
  <c r="J108" i="4"/>
  <c r="K108" i="4" s="1"/>
  <c r="L108" i="4" s="1"/>
  <c r="J109" i="4"/>
  <c r="K109" i="4"/>
  <c r="L109" i="4" s="1"/>
  <c r="J110" i="4"/>
  <c r="K110" i="4"/>
  <c r="L110" i="4" s="1"/>
  <c r="J111" i="4"/>
  <c r="K111" i="4"/>
  <c r="L111" i="4" s="1"/>
  <c r="J112" i="4"/>
  <c r="K112" i="4" s="1"/>
  <c r="L112" i="4" s="1"/>
  <c r="J113" i="4"/>
  <c r="K113" i="4"/>
  <c r="L113" i="4" s="1"/>
  <c r="J114" i="4"/>
  <c r="K114" i="4" s="1"/>
  <c r="L114" i="4" s="1"/>
  <c r="J115" i="4"/>
  <c r="K115" i="4" s="1"/>
  <c r="L115" i="4" s="1"/>
  <c r="J116" i="4"/>
  <c r="K116" i="4" s="1"/>
  <c r="L116" i="4" s="1"/>
  <c r="J117" i="4"/>
  <c r="K117" i="4" s="1"/>
  <c r="L117" i="4" s="1"/>
  <c r="J118" i="4"/>
  <c r="K118" i="4" s="1"/>
  <c r="L118" i="4" s="1"/>
  <c r="J119" i="4"/>
  <c r="K119" i="4" s="1"/>
  <c r="L119" i="4" s="1"/>
  <c r="J120" i="4"/>
  <c r="K120" i="4" s="1"/>
  <c r="L120" i="4" s="1"/>
  <c r="J121" i="4"/>
  <c r="K121" i="4" s="1"/>
  <c r="L121" i="4" s="1"/>
  <c r="J122" i="4"/>
  <c r="K122" i="4" s="1"/>
  <c r="L122" i="4" s="1"/>
  <c r="J123" i="4"/>
  <c r="K123" i="4"/>
  <c r="L123" i="4"/>
  <c r="J124" i="4"/>
  <c r="K124" i="4" s="1"/>
  <c r="L124" i="4" s="1"/>
  <c r="J125" i="4"/>
  <c r="K125" i="4"/>
  <c r="L125" i="4" s="1"/>
  <c r="J126" i="4"/>
  <c r="K126" i="4"/>
  <c r="L126" i="4"/>
  <c r="J127" i="4"/>
  <c r="K127" i="4"/>
  <c r="L127" i="4" s="1"/>
  <c r="J128" i="4"/>
  <c r="K128" i="4" s="1"/>
  <c r="L128" i="4" s="1"/>
  <c r="J129" i="4"/>
  <c r="K129" i="4"/>
  <c r="L129" i="4" s="1"/>
  <c r="J130" i="4"/>
  <c r="K130" i="4"/>
  <c r="L130" i="4" s="1"/>
  <c r="J131" i="4"/>
  <c r="K131" i="4"/>
  <c r="L131" i="4" s="1"/>
  <c r="J132" i="4"/>
  <c r="K132" i="4" s="1"/>
  <c r="L132" i="4" s="1"/>
  <c r="J133" i="4"/>
  <c r="K133" i="4"/>
  <c r="L133" i="4" s="1"/>
  <c r="J134" i="4"/>
  <c r="K134" i="4" s="1"/>
  <c r="L134" i="4" s="1"/>
  <c r="J135" i="4"/>
  <c r="K135" i="4" s="1"/>
  <c r="L135" i="4" s="1"/>
  <c r="J136" i="4"/>
  <c r="K136" i="4" s="1"/>
  <c r="L136" i="4" s="1"/>
  <c r="J137" i="4"/>
  <c r="K137" i="4" s="1"/>
  <c r="L137" i="4" s="1"/>
  <c r="J138" i="4"/>
  <c r="K138" i="4" s="1"/>
  <c r="L138" i="4" s="1"/>
  <c r="J139" i="4"/>
  <c r="K139" i="4" s="1"/>
  <c r="L139" i="4" s="1"/>
  <c r="J140" i="4"/>
  <c r="K140" i="4" s="1"/>
  <c r="L140" i="4" s="1"/>
  <c r="J141" i="4"/>
  <c r="K141" i="4" s="1"/>
  <c r="L141" i="4" s="1"/>
  <c r="J142" i="4"/>
  <c r="K142" i="4" s="1"/>
  <c r="L142" i="4" s="1"/>
  <c r="J143" i="4"/>
  <c r="K143" i="4"/>
  <c r="L143" i="4"/>
  <c r="J144" i="4"/>
  <c r="K144" i="4" s="1"/>
  <c r="L144" i="4" s="1"/>
  <c r="J145" i="4"/>
  <c r="K145" i="4"/>
  <c r="L145" i="4" s="1"/>
  <c r="J146" i="4"/>
  <c r="K146" i="4"/>
  <c r="L146" i="4"/>
  <c r="J147" i="4"/>
  <c r="K147" i="4"/>
  <c r="L147" i="4" s="1"/>
  <c r="J148" i="4"/>
  <c r="K148" i="4" s="1"/>
  <c r="L148" i="4" s="1"/>
  <c r="J149" i="4"/>
  <c r="K149" i="4"/>
  <c r="L149" i="4" s="1"/>
  <c r="J150" i="4"/>
  <c r="K150" i="4"/>
  <c r="L150" i="4" s="1"/>
  <c r="J151" i="4"/>
  <c r="K151" i="4"/>
  <c r="L151" i="4" s="1"/>
  <c r="J152" i="4"/>
  <c r="K152" i="4" s="1"/>
  <c r="L152" i="4" s="1"/>
  <c r="J153" i="4"/>
  <c r="K153" i="4"/>
  <c r="L153" i="4" s="1"/>
  <c r="J154" i="4"/>
  <c r="K154" i="4" s="1"/>
  <c r="L154" i="4" s="1"/>
  <c r="J155" i="4"/>
  <c r="K155" i="4" s="1"/>
  <c r="L155" i="4" s="1"/>
  <c r="J156" i="4"/>
  <c r="K156" i="4" s="1"/>
  <c r="L156" i="4" s="1"/>
  <c r="J157" i="4"/>
  <c r="K157" i="4" s="1"/>
  <c r="L157" i="4" s="1"/>
  <c r="J158" i="4"/>
  <c r="K158" i="4" s="1"/>
  <c r="L158" i="4" s="1"/>
  <c r="J159" i="4"/>
  <c r="K159" i="4" s="1"/>
  <c r="L159" i="4" s="1"/>
  <c r="J160" i="4"/>
  <c r="K160" i="4" s="1"/>
  <c r="L160" i="4" s="1"/>
  <c r="J161" i="4"/>
  <c r="K161" i="4" s="1"/>
  <c r="L161" i="4" s="1"/>
  <c r="J162" i="4"/>
  <c r="K162" i="4" s="1"/>
  <c r="L162" i="4" s="1"/>
  <c r="J163" i="4"/>
  <c r="K163" i="4"/>
  <c r="L163" i="4"/>
  <c r="J164" i="4"/>
  <c r="K164" i="4" s="1"/>
  <c r="L164" i="4" s="1"/>
  <c r="J165" i="4"/>
  <c r="K165" i="4"/>
  <c r="L165" i="4" s="1"/>
  <c r="J166" i="4"/>
  <c r="K166" i="4"/>
  <c r="L166" i="4"/>
  <c r="J167" i="4"/>
  <c r="K167" i="4"/>
  <c r="L167" i="4" s="1"/>
  <c r="J168" i="4"/>
  <c r="K168" i="4" s="1"/>
  <c r="L168" i="4" s="1"/>
  <c r="J169" i="4"/>
  <c r="K169" i="4"/>
  <c r="L169" i="4" s="1"/>
  <c r="J170" i="4"/>
  <c r="K170" i="4"/>
  <c r="L170" i="4" s="1"/>
  <c r="J171" i="4"/>
  <c r="K171" i="4"/>
  <c r="L171" i="4" s="1"/>
  <c r="J172" i="4"/>
  <c r="K172" i="4" s="1"/>
  <c r="L172" i="4" s="1"/>
  <c r="J173" i="4"/>
  <c r="K173" i="4"/>
  <c r="L173" i="4" s="1"/>
  <c r="J174" i="4"/>
  <c r="K174" i="4" s="1"/>
  <c r="L174" i="4" s="1"/>
  <c r="J175" i="4"/>
  <c r="K175" i="4" s="1"/>
  <c r="L175" i="4" s="1"/>
  <c r="J176" i="4"/>
  <c r="K176" i="4" s="1"/>
  <c r="L176" i="4" s="1"/>
  <c r="J177" i="4"/>
  <c r="K177" i="4" s="1"/>
  <c r="L177" i="4" s="1"/>
  <c r="J178" i="4"/>
  <c r="K178" i="4" s="1"/>
  <c r="L178" i="4" s="1"/>
  <c r="J179" i="4"/>
  <c r="K179" i="4" s="1"/>
  <c r="L179" i="4" s="1"/>
  <c r="J180" i="4"/>
  <c r="K180" i="4" s="1"/>
  <c r="L180" i="4" s="1"/>
  <c r="J181" i="4"/>
  <c r="K181" i="4" s="1"/>
  <c r="L181" i="4" s="1"/>
  <c r="J182" i="4"/>
  <c r="K182" i="4" s="1"/>
  <c r="L182" i="4" s="1"/>
  <c r="J183" i="4"/>
  <c r="K183" i="4"/>
  <c r="L183" i="4"/>
  <c r="J184" i="4"/>
  <c r="K184" i="4" s="1"/>
  <c r="L184" i="4" s="1"/>
  <c r="J185" i="4"/>
  <c r="K185" i="4"/>
  <c r="L185" i="4" s="1"/>
  <c r="J186" i="4"/>
  <c r="K186" i="4"/>
  <c r="L186" i="4"/>
  <c r="J187" i="4"/>
  <c r="K187" i="4"/>
  <c r="L187" i="4" s="1"/>
  <c r="J188" i="4"/>
  <c r="K188" i="4" s="1"/>
  <c r="L188" i="4" s="1"/>
  <c r="J189" i="4"/>
  <c r="K189" i="4"/>
  <c r="L189" i="4" s="1"/>
  <c r="J190" i="4"/>
  <c r="K190" i="4"/>
  <c r="L190" i="4" s="1"/>
  <c r="J191" i="4"/>
  <c r="K191" i="4"/>
  <c r="L191" i="4" s="1"/>
  <c r="J192" i="4"/>
  <c r="K192" i="4" s="1"/>
  <c r="L192" i="4" s="1"/>
  <c r="J193" i="4"/>
  <c r="K193" i="4"/>
  <c r="L193" i="4" s="1"/>
  <c r="J194" i="4"/>
  <c r="K194" i="4" s="1"/>
  <c r="L194" i="4" s="1"/>
  <c r="J195" i="4"/>
  <c r="K195" i="4" s="1"/>
  <c r="L195" i="4" s="1"/>
  <c r="J196" i="4"/>
  <c r="K196" i="4" s="1"/>
  <c r="L196" i="4" s="1"/>
  <c r="J197" i="4"/>
  <c r="K197" i="4" s="1"/>
  <c r="L197" i="4" s="1"/>
  <c r="J198" i="4"/>
  <c r="K198" i="4" s="1"/>
  <c r="L198" i="4" s="1"/>
  <c r="J199" i="4"/>
  <c r="K199" i="4" s="1"/>
  <c r="L199" i="4" s="1"/>
  <c r="J200" i="4"/>
  <c r="K200" i="4" s="1"/>
  <c r="L200" i="4" s="1"/>
  <c r="J201" i="4"/>
  <c r="K201" i="4" s="1"/>
  <c r="L201" i="4" s="1"/>
  <c r="J202" i="4"/>
  <c r="K202" i="4" s="1"/>
  <c r="L202" i="4" s="1"/>
  <c r="J203" i="4"/>
  <c r="K203" i="4"/>
  <c r="L203" i="4"/>
  <c r="J204" i="4"/>
  <c r="K204" i="4" s="1"/>
  <c r="L204" i="4" s="1"/>
  <c r="J205" i="4"/>
  <c r="K205" i="4"/>
  <c r="L205" i="4" s="1"/>
  <c r="J206" i="4"/>
  <c r="K206" i="4"/>
  <c r="L206" i="4"/>
  <c r="J207" i="4"/>
  <c r="K207" i="4"/>
  <c r="L207" i="4" s="1"/>
  <c r="J208" i="4"/>
  <c r="K208" i="4" s="1"/>
  <c r="L208" i="4" s="1"/>
  <c r="J209" i="4"/>
  <c r="K209" i="4"/>
  <c r="L209" i="4" s="1"/>
  <c r="J210" i="4"/>
  <c r="K210" i="4"/>
  <c r="L210" i="4" s="1"/>
  <c r="J211" i="4"/>
  <c r="K211" i="4"/>
  <c r="L211" i="4" s="1"/>
  <c r="J212" i="4"/>
  <c r="K212" i="4" s="1"/>
  <c r="L212" i="4" s="1"/>
  <c r="J213" i="4"/>
  <c r="K213" i="4"/>
  <c r="L213" i="4" s="1"/>
  <c r="J214" i="4"/>
  <c r="K214" i="4" s="1"/>
  <c r="L214" i="4" s="1"/>
  <c r="J215" i="4"/>
  <c r="K215" i="4" s="1"/>
  <c r="L215" i="4" s="1"/>
  <c r="J216" i="4"/>
  <c r="K216" i="4" s="1"/>
  <c r="L216" i="4" s="1"/>
  <c r="J217" i="4"/>
  <c r="K217" i="4" s="1"/>
  <c r="L217" i="4" s="1"/>
  <c r="J218" i="4"/>
  <c r="K218" i="4" s="1"/>
  <c r="L218" i="4" s="1"/>
  <c r="J219" i="4"/>
  <c r="K219" i="4" s="1"/>
  <c r="L219" i="4" s="1"/>
  <c r="J220" i="4"/>
  <c r="K220" i="4" s="1"/>
  <c r="L220" i="4" s="1"/>
  <c r="J221" i="4"/>
  <c r="K221" i="4" s="1"/>
  <c r="L221" i="4" s="1"/>
  <c r="J222" i="4"/>
  <c r="K222" i="4" s="1"/>
  <c r="L222" i="4" s="1"/>
  <c r="J223" i="4"/>
  <c r="K223" i="4"/>
  <c r="L223" i="4"/>
  <c r="J224" i="4"/>
  <c r="K224" i="4" s="1"/>
  <c r="L224" i="4" s="1"/>
  <c r="J225" i="4"/>
  <c r="K225" i="4"/>
  <c r="L225" i="4" s="1"/>
  <c r="J226" i="4"/>
  <c r="K226" i="4"/>
  <c r="L226" i="4"/>
  <c r="J227" i="4"/>
  <c r="K227" i="4"/>
  <c r="L227" i="4" s="1"/>
  <c r="J228" i="4"/>
  <c r="K228" i="4" s="1"/>
  <c r="L228" i="4" s="1"/>
  <c r="J229" i="4"/>
  <c r="K229" i="4"/>
  <c r="L229" i="4" s="1"/>
  <c r="J230" i="4"/>
  <c r="K230" i="4"/>
  <c r="L230" i="4" s="1"/>
  <c r="J231" i="4"/>
  <c r="K231" i="4"/>
  <c r="L231" i="4" s="1"/>
  <c r="J232" i="4"/>
  <c r="K232" i="4" s="1"/>
  <c r="L232" i="4" s="1"/>
  <c r="J233" i="4"/>
  <c r="K233" i="4"/>
  <c r="L233" i="4" s="1"/>
  <c r="J234" i="4"/>
  <c r="K234" i="4" s="1"/>
  <c r="L234" i="4" s="1"/>
  <c r="J235" i="4"/>
  <c r="K235" i="4" s="1"/>
  <c r="L235" i="4" s="1"/>
  <c r="J236" i="4"/>
  <c r="K236" i="4" s="1"/>
  <c r="L236" i="4" s="1"/>
  <c r="J237" i="4"/>
  <c r="K237" i="4" s="1"/>
  <c r="L237" i="4" s="1"/>
  <c r="J238" i="4"/>
  <c r="K238" i="4" s="1"/>
  <c r="L238" i="4" s="1"/>
  <c r="J239" i="4"/>
  <c r="K239" i="4" s="1"/>
  <c r="L239" i="4" s="1"/>
  <c r="J240" i="4"/>
  <c r="K240" i="4" s="1"/>
  <c r="L240" i="4" s="1"/>
  <c r="J241" i="4"/>
  <c r="K241" i="4" s="1"/>
  <c r="L241" i="4" s="1"/>
  <c r="J242" i="4"/>
  <c r="K242" i="4" s="1"/>
  <c r="L242" i="4" s="1"/>
  <c r="J243" i="4"/>
  <c r="K243" i="4"/>
  <c r="L243" i="4"/>
  <c r="J244" i="4"/>
  <c r="K244" i="4" s="1"/>
  <c r="L244" i="4" s="1"/>
  <c r="H4" i="4" a="1"/>
  <c r="H4" i="4" s="1"/>
  <c r="D4" i="4" a="1"/>
  <c r="D4" i="4" s="1"/>
  <c r="W124" i="4"/>
  <c r="X124" i="4" s="1"/>
  <c r="Y124" i="4" s="1"/>
  <c r="T124" i="4"/>
  <c r="P124" i="4"/>
  <c r="W123" i="4"/>
  <c r="X123" i="4" s="1"/>
  <c r="Y123" i="4" s="1"/>
  <c r="T123" i="4"/>
  <c r="P123" i="4"/>
  <c r="W122" i="4"/>
  <c r="X122" i="4" s="1"/>
  <c r="Y122" i="4" s="1"/>
  <c r="T122" i="4"/>
  <c r="P122" i="4"/>
  <c r="W121" i="4"/>
  <c r="X121" i="4" s="1"/>
  <c r="Y121" i="4" s="1"/>
  <c r="T121" i="4"/>
  <c r="P121" i="4"/>
  <c r="W120" i="4"/>
  <c r="X120" i="4" s="1"/>
  <c r="Y120" i="4" s="1"/>
  <c r="T120" i="4"/>
  <c r="P120" i="4"/>
  <c r="W119" i="4"/>
  <c r="X119" i="4" s="1"/>
  <c r="Y119" i="4" s="1"/>
  <c r="T119" i="4"/>
  <c r="P119" i="4"/>
  <c r="W118" i="4"/>
  <c r="X118" i="4" s="1"/>
  <c r="Y118" i="4" s="1"/>
  <c r="T118" i="4"/>
  <c r="P118" i="4"/>
  <c r="W117" i="4"/>
  <c r="X117" i="4" s="1"/>
  <c r="Y117" i="4" s="1"/>
  <c r="T117" i="4"/>
  <c r="P117" i="4"/>
  <c r="W116" i="4"/>
  <c r="X116" i="4" s="1"/>
  <c r="Y116" i="4" s="1"/>
  <c r="T116" i="4"/>
  <c r="P116" i="4"/>
  <c r="W115" i="4"/>
  <c r="X115" i="4" s="1"/>
  <c r="Y115" i="4" s="1"/>
  <c r="T115" i="4"/>
  <c r="P115" i="4"/>
  <c r="W114" i="4"/>
  <c r="X114" i="4" s="1"/>
  <c r="Y114" i="4" s="1"/>
  <c r="T114" i="4"/>
  <c r="P114" i="4"/>
  <c r="W113" i="4"/>
  <c r="X113" i="4" s="1"/>
  <c r="Y113" i="4" s="1"/>
  <c r="T113" i="4"/>
  <c r="P113" i="4"/>
  <c r="W112" i="4"/>
  <c r="X112" i="4" s="1"/>
  <c r="Y112" i="4" s="1"/>
  <c r="T112" i="4"/>
  <c r="P112" i="4"/>
  <c r="W111" i="4"/>
  <c r="X111" i="4" s="1"/>
  <c r="Y111" i="4" s="1"/>
  <c r="T111" i="4"/>
  <c r="P111" i="4"/>
  <c r="W110" i="4"/>
  <c r="X110" i="4" s="1"/>
  <c r="Y110" i="4" s="1"/>
  <c r="T110" i="4"/>
  <c r="P110" i="4"/>
  <c r="W109" i="4"/>
  <c r="X109" i="4" s="1"/>
  <c r="Y109" i="4" s="1"/>
  <c r="T109" i="4"/>
  <c r="P109" i="4"/>
  <c r="W108" i="4"/>
  <c r="X108" i="4" s="1"/>
  <c r="Y108" i="4" s="1"/>
  <c r="T108" i="4"/>
  <c r="P108" i="4"/>
  <c r="W107" i="4"/>
  <c r="X107" i="4" s="1"/>
  <c r="Y107" i="4" s="1"/>
  <c r="T107" i="4"/>
  <c r="P107" i="4"/>
  <c r="W106" i="4"/>
  <c r="X106" i="4" s="1"/>
  <c r="Y106" i="4" s="1"/>
  <c r="T106" i="4"/>
  <c r="P106" i="4"/>
  <c r="W105" i="4"/>
  <c r="X105" i="4" s="1"/>
  <c r="Y105" i="4" s="1"/>
  <c r="T105" i="4"/>
  <c r="P105" i="4"/>
  <c r="W104" i="4"/>
  <c r="X104" i="4" s="1"/>
  <c r="Y104" i="4" s="1"/>
  <c r="T104" i="4"/>
  <c r="P104" i="4"/>
  <c r="W103" i="4"/>
  <c r="X103" i="4" s="1"/>
  <c r="Y103" i="4" s="1"/>
  <c r="T103" i="4"/>
  <c r="P103" i="4"/>
  <c r="W102" i="4"/>
  <c r="X102" i="4" s="1"/>
  <c r="Y102" i="4" s="1"/>
  <c r="T102" i="4"/>
  <c r="P102" i="4"/>
  <c r="W101" i="4"/>
  <c r="X101" i="4" s="1"/>
  <c r="Y101" i="4" s="1"/>
  <c r="T101" i="4"/>
  <c r="P101" i="4"/>
  <c r="W100" i="4"/>
  <c r="X100" i="4" s="1"/>
  <c r="Y100" i="4" s="1"/>
  <c r="T100" i="4"/>
  <c r="P100" i="4"/>
  <c r="W99" i="4"/>
  <c r="X99" i="4" s="1"/>
  <c r="Y99" i="4" s="1"/>
  <c r="T99" i="4"/>
  <c r="P99" i="4"/>
  <c r="W98" i="4"/>
  <c r="X98" i="4" s="1"/>
  <c r="Y98" i="4" s="1"/>
  <c r="T98" i="4"/>
  <c r="P98" i="4"/>
  <c r="W97" i="4"/>
  <c r="X97" i="4" s="1"/>
  <c r="Y97" i="4" s="1"/>
  <c r="T97" i="4"/>
  <c r="P97" i="4"/>
  <c r="W96" i="4"/>
  <c r="X96" i="4" s="1"/>
  <c r="Y96" i="4" s="1"/>
  <c r="T96" i="4"/>
  <c r="P96" i="4"/>
  <c r="W95" i="4"/>
  <c r="X95" i="4" s="1"/>
  <c r="Y95" i="4" s="1"/>
  <c r="T95" i="4"/>
  <c r="P95" i="4"/>
  <c r="W94" i="4"/>
  <c r="X94" i="4" s="1"/>
  <c r="Y94" i="4" s="1"/>
  <c r="T94" i="4"/>
  <c r="P94" i="4"/>
  <c r="W93" i="4"/>
  <c r="X93" i="4" s="1"/>
  <c r="Y93" i="4" s="1"/>
  <c r="T93" i="4"/>
  <c r="P93" i="4"/>
  <c r="W92" i="4"/>
  <c r="X92" i="4" s="1"/>
  <c r="Y92" i="4" s="1"/>
  <c r="T92" i="4"/>
  <c r="P92" i="4"/>
  <c r="W91" i="4"/>
  <c r="X91" i="4" s="1"/>
  <c r="Y91" i="4" s="1"/>
  <c r="T91" i="4"/>
  <c r="P91" i="4"/>
  <c r="W90" i="4"/>
  <c r="X90" i="4" s="1"/>
  <c r="Y90" i="4" s="1"/>
  <c r="T90" i="4"/>
  <c r="P90" i="4"/>
  <c r="W89" i="4"/>
  <c r="X89" i="4" s="1"/>
  <c r="Y89" i="4" s="1"/>
  <c r="T89" i="4"/>
  <c r="P89" i="4"/>
  <c r="W88" i="4"/>
  <c r="X88" i="4" s="1"/>
  <c r="Y88" i="4" s="1"/>
  <c r="T88" i="4"/>
  <c r="P88" i="4"/>
  <c r="W87" i="4"/>
  <c r="X87" i="4" s="1"/>
  <c r="Y87" i="4" s="1"/>
  <c r="T87" i="4"/>
  <c r="P87" i="4"/>
  <c r="W86" i="4"/>
  <c r="X86" i="4" s="1"/>
  <c r="Y86" i="4" s="1"/>
  <c r="T86" i="4"/>
  <c r="P86" i="4"/>
  <c r="W85" i="4"/>
  <c r="X85" i="4" s="1"/>
  <c r="Y85" i="4" s="1"/>
  <c r="T85" i="4"/>
  <c r="P85" i="4"/>
  <c r="W84" i="4"/>
  <c r="X84" i="4" s="1"/>
  <c r="Y84" i="4" s="1"/>
  <c r="T84" i="4"/>
  <c r="P84" i="4"/>
  <c r="W83" i="4"/>
  <c r="X83" i="4" s="1"/>
  <c r="Y83" i="4" s="1"/>
  <c r="T83" i="4"/>
  <c r="P83" i="4"/>
  <c r="W82" i="4"/>
  <c r="X82" i="4" s="1"/>
  <c r="Y82" i="4" s="1"/>
  <c r="T82" i="4"/>
  <c r="P82" i="4"/>
  <c r="W81" i="4"/>
  <c r="X81" i="4" s="1"/>
  <c r="Y81" i="4" s="1"/>
  <c r="T81" i="4"/>
  <c r="P81" i="4"/>
  <c r="W80" i="4"/>
  <c r="X80" i="4" s="1"/>
  <c r="Y80" i="4" s="1"/>
  <c r="T80" i="4"/>
  <c r="P80" i="4"/>
  <c r="W79" i="4"/>
  <c r="X79" i="4" s="1"/>
  <c r="Y79" i="4" s="1"/>
  <c r="T79" i="4"/>
  <c r="P79" i="4"/>
  <c r="W78" i="4"/>
  <c r="X78" i="4" s="1"/>
  <c r="Y78" i="4" s="1"/>
  <c r="T78" i="4"/>
  <c r="P78" i="4"/>
  <c r="W77" i="4"/>
  <c r="X77" i="4" s="1"/>
  <c r="Y77" i="4" s="1"/>
  <c r="T77" i="4"/>
  <c r="P77" i="4"/>
  <c r="W76" i="4"/>
  <c r="X76" i="4" s="1"/>
  <c r="Y76" i="4" s="1"/>
  <c r="T76" i="4"/>
  <c r="P76" i="4"/>
  <c r="W75" i="4"/>
  <c r="X75" i="4" s="1"/>
  <c r="Y75" i="4" s="1"/>
  <c r="T75" i="4"/>
  <c r="P75" i="4"/>
  <c r="W74" i="4"/>
  <c r="X74" i="4" s="1"/>
  <c r="Y74" i="4" s="1"/>
  <c r="T74" i="4"/>
  <c r="P74" i="4"/>
  <c r="W73" i="4"/>
  <c r="X73" i="4" s="1"/>
  <c r="Y73" i="4" s="1"/>
  <c r="T73" i="4"/>
  <c r="P73" i="4"/>
  <c r="W72" i="4"/>
  <c r="X72" i="4" s="1"/>
  <c r="Y72" i="4" s="1"/>
  <c r="T72" i="4"/>
  <c r="P72" i="4"/>
  <c r="W71" i="4"/>
  <c r="X71" i="4" s="1"/>
  <c r="Y71" i="4" s="1"/>
  <c r="T71" i="4"/>
  <c r="P71" i="4"/>
  <c r="W70" i="4"/>
  <c r="X70" i="4" s="1"/>
  <c r="Y70" i="4" s="1"/>
  <c r="T70" i="4"/>
  <c r="P70" i="4"/>
  <c r="W69" i="4"/>
  <c r="X69" i="4" s="1"/>
  <c r="Y69" i="4" s="1"/>
  <c r="T69" i="4"/>
  <c r="P69" i="4"/>
  <c r="W68" i="4"/>
  <c r="X68" i="4" s="1"/>
  <c r="Y68" i="4" s="1"/>
  <c r="T68" i="4"/>
  <c r="P68" i="4"/>
  <c r="W67" i="4"/>
  <c r="X67" i="4" s="1"/>
  <c r="Y67" i="4" s="1"/>
  <c r="T67" i="4"/>
  <c r="P67" i="4"/>
  <c r="W66" i="4"/>
  <c r="X66" i="4" s="1"/>
  <c r="Y66" i="4" s="1"/>
  <c r="T66" i="4"/>
  <c r="P66" i="4"/>
  <c r="W65" i="4"/>
  <c r="X65" i="4" s="1"/>
  <c r="Y65" i="4" s="1"/>
  <c r="T65" i="4"/>
  <c r="P65" i="4"/>
  <c r="W64" i="4"/>
  <c r="X64" i="4" s="1"/>
  <c r="Y64" i="4" s="1"/>
  <c r="T64" i="4"/>
  <c r="P64" i="4"/>
  <c r="W63" i="4"/>
  <c r="X63" i="4" s="1"/>
  <c r="Y63" i="4" s="1"/>
  <c r="T63" i="4"/>
  <c r="P63" i="4"/>
  <c r="W62" i="4"/>
  <c r="X62" i="4" s="1"/>
  <c r="Y62" i="4" s="1"/>
  <c r="T62" i="4"/>
  <c r="P62" i="4"/>
  <c r="W61" i="4"/>
  <c r="X61" i="4" s="1"/>
  <c r="Y61" i="4" s="1"/>
  <c r="T61" i="4"/>
  <c r="P61" i="4"/>
  <c r="W60" i="4"/>
  <c r="X60" i="4" s="1"/>
  <c r="Y60" i="4" s="1"/>
  <c r="T60" i="4"/>
  <c r="P60" i="4"/>
  <c r="W59" i="4"/>
  <c r="X59" i="4" s="1"/>
  <c r="Y59" i="4" s="1"/>
  <c r="T59" i="4"/>
  <c r="P59" i="4"/>
  <c r="W58" i="4"/>
  <c r="X58" i="4" s="1"/>
  <c r="Y58" i="4" s="1"/>
  <c r="T58" i="4"/>
  <c r="P58" i="4"/>
  <c r="W57" i="4"/>
  <c r="X57" i="4" s="1"/>
  <c r="Y57" i="4" s="1"/>
  <c r="T57" i="4"/>
  <c r="P57" i="4"/>
  <c r="W56" i="4"/>
  <c r="X56" i="4" s="1"/>
  <c r="Y56" i="4" s="1"/>
  <c r="T56" i="4"/>
  <c r="P56" i="4"/>
  <c r="W55" i="4"/>
  <c r="X55" i="4" s="1"/>
  <c r="Y55" i="4" s="1"/>
  <c r="T55" i="4"/>
  <c r="P55" i="4"/>
  <c r="W54" i="4"/>
  <c r="X54" i="4" s="1"/>
  <c r="Y54" i="4" s="1"/>
  <c r="T54" i="4"/>
  <c r="P54" i="4"/>
  <c r="W53" i="4"/>
  <c r="X53" i="4" s="1"/>
  <c r="Y53" i="4" s="1"/>
  <c r="T53" i="4"/>
  <c r="P53" i="4"/>
  <c r="W52" i="4"/>
  <c r="X52" i="4" s="1"/>
  <c r="Y52" i="4" s="1"/>
  <c r="T52" i="4"/>
  <c r="P52" i="4"/>
  <c r="W51" i="4"/>
  <c r="X51" i="4" s="1"/>
  <c r="Y51" i="4" s="1"/>
  <c r="T51" i="4"/>
  <c r="P51" i="4"/>
  <c r="W50" i="4"/>
  <c r="X50" i="4" s="1"/>
  <c r="Y50" i="4" s="1"/>
  <c r="T50" i="4"/>
  <c r="P50" i="4"/>
  <c r="W49" i="4"/>
  <c r="X49" i="4" s="1"/>
  <c r="Y49" i="4" s="1"/>
  <c r="T49" i="4"/>
  <c r="P49" i="4"/>
  <c r="W48" i="4"/>
  <c r="X48" i="4" s="1"/>
  <c r="Y48" i="4" s="1"/>
  <c r="T48" i="4"/>
  <c r="P48" i="4"/>
  <c r="W47" i="4"/>
  <c r="X47" i="4" s="1"/>
  <c r="Y47" i="4" s="1"/>
  <c r="T47" i="4"/>
  <c r="P47" i="4"/>
  <c r="W46" i="4"/>
  <c r="X46" i="4" s="1"/>
  <c r="Y46" i="4" s="1"/>
  <c r="T46" i="4"/>
  <c r="P46" i="4"/>
  <c r="W45" i="4"/>
  <c r="X45" i="4" s="1"/>
  <c r="Y45" i="4" s="1"/>
  <c r="T45" i="4"/>
  <c r="P45" i="4"/>
  <c r="W44" i="4"/>
  <c r="X44" i="4" s="1"/>
  <c r="Y44" i="4" s="1"/>
  <c r="T44" i="4"/>
  <c r="P44" i="4"/>
  <c r="W43" i="4"/>
  <c r="X43" i="4" s="1"/>
  <c r="Y43" i="4" s="1"/>
  <c r="T43" i="4"/>
  <c r="P43" i="4"/>
  <c r="W42" i="4"/>
  <c r="X42" i="4" s="1"/>
  <c r="Y42" i="4" s="1"/>
  <c r="T42" i="4"/>
  <c r="P42" i="4"/>
  <c r="W41" i="4"/>
  <c r="X41" i="4" s="1"/>
  <c r="Y41" i="4" s="1"/>
  <c r="T41" i="4"/>
  <c r="P41" i="4"/>
  <c r="W40" i="4"/>
  <c r="X40" i="4" s="1"/>
  <c r="Y40" i="4" s="1"/>
  <c r="T40" i="4"/>
  <c r="P40" i="4"/>
  <c r="W39" i="4"/>
  <c r="X39" i="4" s="1"/>
  <c r="Y39" i="4" s="1"/>
  <c r="T39" i="4"/>
  <c r="P39" i="4"/>
  <c r="W38" i="4"/>
  <c r="X38" i="4" s="1"/>
  <c r="Y38" i="4" s="1"/>
  <c r="T38" i="4"/>
  <c r="P38" i="4"/>
  <c r="W37" i="4"/>
  <c r="X37" i="4" s="1"/>
  <c r="Y37" i="4" s="1"/>
  <c r="T37" i="4"/>
  <c r="P37" i="4"/>
  <c r="W36" i="4"/>
  <c r="X36" i="4" s="1"/>
  <c r="Y36" i="4" s="1"/>
  <c r="T36" i="4"/>
  <c r="P36" i="4"/>
  <c r="W35" i="4"/>
  <c r="X35" i="4" s="1"/>
  <c r="Y35" i="4" s="1"/>
  <c r="T35" i="4"/>
  <c r="P35" i="4"/>
  <c r="W34" i="4"/>
  <c r="X34" i="4" s="1"/>
  <c r="Y34" i="4" s="1"/>
  <c r="T34" i="4"/>
  <c r="P34" i="4"/>
  <c r="W33" i="4"/>
  <c r="X33" i="4" s="1"/>
  <c r="Y33" i="4" s="1"/>
  <c r="T33" i="4"/>
  <c r="P33" i="4"/>
  <c r="W32" i="4"/>
  <c r="X32" i="4" s="1"/>
  <c r="Y32" i="4" s="1"/>
  <c r="T32" i="4"/>
  <c r="P32" i="4"/>
  <c r="W31" i="4"/>
  <c r="X31" i="4" s="1"/>
  <c r="Y31" i="4" s="1"/>
  <c r="T31" i="4"/>
  <c r="P31" i="4"/>
  <c r="W30" i="4"/>
  <c r="X30" i="4" s="1"/>
  <c r="Y30" i="4" s="1"/>
  <c r="T30" i="4"/>
  <c r="P30" i="4"/>
  <c r="W29" i="4"/>
  <c r="X29" i="4" s="1"/>
  <c r="Y29" i="4" s="1"/>
  <c r="T29" i="4"/>
  <c r="P29" i="4"/>
  <c r="W28" i="4"/>
  <c r="X28" i="4" s="1"/>
  <c r="Y28" i="4" s="1"/>
  <c r="T28" i="4"/>
  <c r="P28" i="4"/>
  <c r="W27" i="4"/>
  <c r="X27" i="4" s="1"/>
  <c r="Y27" i="4" s="1"/>
  <c r="T27" i="4"/>
  <c r="P27" i="4"/>
  <c r="W26" i="4"/>
  <c r="X26" i="4" s="1"/>
  <c r="Y26" i="4" s="1"/>
  <c r="T26" i="4"/>
  <c r="P26" i="4"/>
  <c r="W25" i="4"/>
  <c r="X25" i="4" s="1"/>
  <c r="Y25" i="4" s="1"/>
  <c r="T25" i="4"/>
  <c r="P25" i="4"/>
  <c r="W24" i="4"/>
  <c r="X24" i="4" s="1"/>
  <c r="Y24" i="4" s="1"/>
  <c r="T24" i="4"/>
  <c r="P24" i="4"/>
  <c r="W23" i="4"/>
  <c r="X23" i="4" s="1"/>
  <c r="Y23" i="4" s="1"/>
  <c r="T23" i="4"/>
  <c r="P23" i="4"/>
  <c r="W22" i="4"/>
  <c r="X22" i="4" s="1"/>
  <c r="Y22" i="4" s="1"/>
  <c r="T22" i="4"/>
  <c r="P22" i="4"/>
  <c r="W21" i="4"/>
  <c r="X21" i="4" s="1"/>
  <c r="Y21" i="4" s="1"/>
  <c r="T21" i="4"/>
  <c r="P21" i="4"/>
  <c r="W20" i="4"/>
  <c r="X20" i="4" s="1"/>
  <c r="Y20" i="4" s="1"/>
  <c r="T20" i="4"/>
  <c r="P20" i="4"/>
  <c r="W19" i="4"/>
  <c r="X19" i="4" s="1"/>
  <c r="Y19" i="4" s="1"/>
  <c r="T19" i="4"/>
  <c r="P19" i="4"/>
  <c r="W18" i="4"/>
  <c r="X18" i="4" s="1"/>
  <c r="Y18" i="4" s="1"/>
  <c r="T18" i="4"/>
  <c r="P18" i="4"/>
  <c r="W17" i="4"/>
  <c r="X17" i="4" s="1"/>
  <c r="Y17" i="4" s="1"/>
  <c r="T17" i="4"/>
  <c r="P17" i="4"/>
  <c r="W16" i="4"/>
  <c r="X16" i="4" s="1"/>
  <c r="Y16" i="4" s="1"/>
  <c r="T16" i="4"/>
  <c r="P16" i="4"/>
  <c r="W15" i="4"/>
  <c r="X15" i="4" s="1"/>
  <c r="Y15" i="4" s="1"/>
  <c r="T15" i="4"/>
  <c r="P15" i="4"/>
  <c r="W14" i="4"/>
  <c r="X14" i="4" s="1"/>
  <c r="Y14" i="4" s="1"/>
  <c r="T14" i="4"/>
  <c r="P14" i="4"/>
  <c r="W13" i="4"/>
  <c r="X13" i="4" s="1"/>
  <c r="Y13" i="4" s="1"/>
  <c r="T13" i="4"/>
  <c r="P13" i="4"/>
  <c r="W12" i="4"/>
  <c r="X12" i="4" s="1"/>
  <c r="Y12" i="4" s="1"/>
  <c r="T12" i="4"/>
  <c r="P12" i="4"/>
  <c r="W11" i="4"/>
  <c r="X11" i="4" s="1"/>
  <c r="Y11" i="4" s="1"/>
  <c r="T11" i="4"/>
  <c r="P11" i="4"/>
  <c r="W10" i="4"/>
  <c r="X10" i="4" s="1"/>
  <c r="Y10" i="4" s="1"/>
  <c r="T10" i="4"/>
  <c r="P10" i="4"/>
  <c r="W9" i="4"/>
  <c r="X9" i="4" s="1"/>
  <c r="Y9" i="4" s="1"/>
  <c r="T9" i="4"/>
  <c r="P9" i="4"/>
  <c r="W8" i="4"/>
  <c r="X8" i="4" s="1"/>
  <c r="Y8" i="4" s="1"/>
  <c r="T8" i="4"/>
  <c r="P8" i="4"/>
  <c r="W7" i="4"/>
  <c r="X7" i="4" s="1"/>
  <c r="Y7" i="4" s="1"/>
  <c r="T7" i="4"/>
  <c r="P7" i="4"/>
  <c r="W6" i="4"/>
  <c r="X6" i="4" s="1"/>
  <c r="Y6" i="4" s="1"/>
  <c r="T6" i="4"/>
  <c r="P6" i="4"/>
  <c r="W5" i="4"/>
  <c r="X5" i="4" s="1"/>
  <c r="Y5" i="4" s="1"/>
  <c r="T5" i="4"/>
  <c r="P5" i="4"/>
  <c r="W4" i="4"/>
  <c r="X4" i="4" s="1"/>
  <c r="Y4" i="4" s="1"/>
  <c r="T4" i="4"/>
  <c r="P4" i="4"/>
  <c r="W124" i="3"/>
  <c r="X124" i="3" s="1"/>
  <c r="Y124" i="3" s="1"/>
  <c r="T124" i="3"/>
  <c r="P124" i="3"/>
  <c r="W123" i="3"/>
  <c r="X123" i="3" s="1"/>
  <c r="Y123" i="3" s="1"/>
  <c r="T123" i="3"/>
  <c r="P123" i="3"/>
  <c r="W122" i="3"/>
  <c r="X122" i="3" s="1"/>
  <c r="Y122" i="3" s="1"/>
  <c r="T122" i="3"/>
  <c r="P122" i="3"/>
  <c r="W121" i="3"/>
  <c r="X121" i="3" s="1"/>
  <c r="Y121" i="3" s="1"/>
  <c r="T121" i="3"/>
  <c r="P121" i="3"/>
  <c r="W120" i="3"/>
  <c r="X120" i="3" s="1"/>
  <c r="Y120" i="3" s="1"/>
  <c r="T120" i="3"/>
  <c r="P120" i="3"/>
  <c r="W119" i="3"/>
  <c r="X119" i="3" s="1"/>
  <c r="Y119" i="3" s="1"/>
  <c r="T119" i="3"/>
  <c r="P119" i="3"/>
  <c r="W118" i="3"/>
  <c r="X118" i="3" s="1"/>
  <c r="Y118" i="3" s="1"/>
  <c r="T118" i="3"/>
  <c r="P118" i="3"/>
  <c r="W117" i="3"/>
  <c r="X117" i="3" s="1"/>
  <c r="Y117" i="3" s="1"/>
  <c r="T117" i="3"/>
  <c r="P117" i="3"/>
  <c r="W116" i="3"/>
  <c r="X116" i="3" s="1"/>
  <c r="Y116" i="3" s="1"/>
  <c r="T116" i="3"/>
  <c r="P116" i="3"/>
  <c r="W115" i="3"/>
  <c r="X115" i="3" s="1"/>
  <c r="Y115" i="3" s="1"/>
  <c r="T115" i="3"/>
  <c r="P115" i="3"/>
  <c r="W114" i="3"/>
  <c r="X114" i="3" s="1"/>
  <c r="Y114" i="3" s="1"/>
  <c r="T114" i="3"/>
  <c r="P114" i="3"/>
  <c r="W113" i="3"/>
  <c r="X113" i="3" s="1"/>
  <c r="Y113" i="3" s="1"/>
  <c r="T113" i="3"/>
  <c r="P113" i="3"/>
  <c r="W112" i="3"/>
  <c r="X112" i="3" s="1"/>
  <c r="Y112" i="3" s="1"/>
  <c r="T112" i="3"/>
  <c r="P112" i="3"/>
  <c r="W111" i="3"/>
  <c r="X111" i="3" s="1"/>
  <c r="Y111" i="3" s="1"/>
  <c r="T111" i="3"/>
  <c r="P111" i="3"/>
  <c r="W110" i="3"/>
  <c r="X110" i="3" s="1"/>
  <c r="Y110" i="3" s="1"/>
  <c r="T110" i="3"/>
  <c r="P110" i="3"/>
  <c r="W109" i="3"/>
  <c r="X109" i="3" s="1"/>
  <c r="Y109" i="3" s="1"/>
  <c r="T109" i="3"/>
  <c r="P109" i="3"/>
  <c r="W108" i="3"/>
  <c r="X108" i="3" s="1"/>
  <c r="Y108" i="3" s="1"/>
  <c r="T108" i="3"/>
  <c r="P108" i="3"/>
  <c r="W107" i="3"/>
  <c r="X107" i="3" s="1"/>
  <c r="Y107" i="3" s="1"/>
  <c r="T107" i="3"/>
  <c r="P107" i="3"/>
  <c r="W106" i="3"/>
  <c r="X106" i="3" s="1"/>
  <c r="Y106" i="3" s="1"/>
  <c r="T106" i="3"/>
  <c r="P106" i="3"/>
  <c r="W105" i="3"/>
  <c r="X105" i="3" s="1"/>
  <c r="Y105" i="3" s="1"/>
  <c r="T105" i="3"/>
  <c r="P105" i="3"/>
  <c r="W104" i="3"/>
  <c r="X104" i="3" s="1"/>
  <c r="Y104" i="3" s="1"/>
  <c r="T104" i="3"/>
  <c r="P104" i="3"/>
  <c r="W103" i="3"/>
  <c r="X103" i="3" s="1"/>
  <c r="Y103" i="3" s="1"/>
  <c r="T103" i="3"/>
  <c r="P103" i="3"/>
  <c r="W102" i="3"/>
  <c r="X102" i="3" s="1"/>
  <c r="Y102" i="3" s="1"/>
  <c r="T102" i="3"/>
  <c r="P102" i="3"/>
  <c r="W101" i="3"/>
  <c r="X101" i="3" s="1"/>
  <c r="Y101" i="3" s="1"/>
  <c r="T101" i="3"/>
  <c r="P101" i="3"/>
  <c r="W100" i="3"/>
  <c r="X100" i="3" s="1"/>
  <c r="Y100" i="3" s="1"/>
  <c r="T100" i="3"/>
  <c r="P100" i="3"/>
  <c r="W99" i="3"/>
  <c r="X99" i="3" s="1"/>
  <c r="Y99" i="3" s="1"/>
  <c r="T99" i="3"/>
  <c r="P99" i="3"/>
  <c r="W98" i="3"/>
  <c r="X98" i="3" s="1"/>
  <c r="Y98" i="3" s="1"/>
  <c r="T98" i="3"/>
  <c r="P98" i="3"/>
  <c r="W97" i="3"/>
  <c r="X97" i="3" s="1"/>
  <c r="Y97" i="3" s="1"/>
  <c r="T97" i="3"/>
  <c r="P97" i="3"/>
  <c r="W96" i="3"/>
  <c r="X96" i="3" s="1"/>
  <c r="Y96" i="3" s="1"/>
  <c r="T96" i="3"/>
  <c r="P96" i="3"/>
  <c r="W95" i="3"/>
  <c r="X95" i="3" s="1"/>
  <c r="Y95" i="3" s="1"/>
  <c r="T95" i="3"/>
  <c r="P95" i="3"/>
  <c r="W94" i="3"/>
  <c r="X94" i="3" s="1"/>
  <c r="Y94" i="3" s="1"/>
  <c r="T94" i="3"/>
  <c r="P94" i="3"/>
  <c r="W93" i="3"/>
  <c r="X93" i="3" s="1"/>
  <c r="Y93" i="3" s="1"/>
  <c r="T93" i="3"/>
  <c r="P93" i="3"/>
  <c r="W92" i="3"/>
  <c r="X92" i="3" s="1"/>
  <c r="Y92" i="3" s="1"/>
  <c r="T92" i="3"/>
  <c r="P92" i="3"/>
  <c r="W91" i="3"/>
  <c r="X91" i="3" s="1"/>
  <c r="Y91" i="3" s="1"/>
  <c r="T91" i="3"/>
  <c r="P91" i="3"/>
  <c r="W90" i="3"/>
  <c r="X90" i="3" s="1"/>
  <c r="Y90" i="3" s="1"/>
  <c r="T90" i="3"/>
  <c r="P90" i="3"/>
  <c r="W89" i="3"/>
  <c r="X89" i="3" s="1"/>
  <c r="Y89" i="3" s="1"/>
  <c r="T89" i="3"/>
  <c r="P89" i="3"/>
  <c r="W88" i="3"/>
  <c r="X88" i="3" s="1"/>
  <c r="Y88" i="3" s="1"/>
  <c r="T88" i="3"/>
  <c r="P88" i="3"/>
  <c r="W87" i="3"/>
  <c r="X87" i="3" s="1"/>
  <c r="Y87" i="3" s="1"/>
  <c r="T87" i="3"/>
  <c r="P87" i="3"/>
  <c r="W86" i="3"/>
  <c r="X86" i="3" s="1"/>
  <c r="Y86" i="3" s="1"/>
  <c r="T86" i="3"/>
  <c r="P86" i="3"/>
  <c r="W85" i="3"/>
  <c r="X85" i="3" s="1"/>
  <c r="Y85" i="3" s="1"/>
  <c r="T85" i="3"/>
  <c r="P85" i="3"/>
  <c r="W84" i="3"/>
  <c r="X84" i="3" s="1"/>
  <c r="Y84" i="3" s="1"/>
  <c r="T84" i="3"/>
  <c r="P84" i="3"/>
  <c r="W83" i="3"/>
  <c r="X83" i="3" s="1"/>
  <c r="Y83" i="3" s="1"/>
  <c r="T83" i="3"/>
  <c r="P83" i="3"/>
  <c r="W82" i="3"/>
  <c r="X82" i="3" s="1"/>
  <c r="Y82" i="3" s="1"/>
  <c r="T82" i="3"/>
  <c r="P82" i="3"/>
  <c r="W81" i="3"/>
  <c r="X81" i="3" s="1"/>
  <c r="Y81" i="3" s="1"/>
  <c r="T81" i="3"/>
  <c r="P81" i="3"/>
  <c r="W80" i="3"/>
  <c r="X80" i="3" s="1"/>
  <c r="Y80" i="3" s="1"/>
  <c r="T80" i="3"/>
  <c r="P80" i="3"/>
  <c r="W79" i="3"/>
  <c r="X79" i="3" s="1"/>
  <c r="Y79" i="3" s="1"/>
  <c r="T79" i="3"/>
  <c r="P79" i="3"/>
  <c r="W78" i="3"/>
  <c r="X78" i="3" s="1"/>
  <c r="Y78" i="3" s="1"/>
  <c r="T78" i="3"/>
  <c r="P78" i="3"/>
  <c r="W77" i="3"/>
  <c r="X77" i="3" s="1"/>
  <c r="Y77" i="3" s="1"/>
  <c r="T77" i="3"/>
  <c r="P77" i="3"/>
  <c r="W76" i="3"/>
  <c r="X76" i="3" s="1"/>
  <c r="Y76" i="3" s="1"/>
  <c r="T76" i="3"/>
  <c r="P76" i="3"/>
  <c r="W75" i="3"/>
  <c r="X75" i="3" s="1"/>
  <c r="Y75" i="3" s="1"/>
  <c r="T75" i="3"/>
  <c r="P75" i="3"/>
  <c r="W74" i="3"/>
  <c r="X74" i="3" s="1"/>
  <c r="Y74" i="3" s="1"/>
  <c r="T74" i="3"/>
  <c r="P74" i="3"/>
  <c r="W73" i="3"/>
  <c r="X73" i="3" s="1"/>
  <c r="Y73" i="3" s="1"/>
  <c r="T73" i="3"/>
  <c r="P73" i="3"/>
  <c r="W72" i="3"/>
  <c r="X72" i="3" s="1"/>
  <c r="Y72" i="3" s="1"/>
  <c r="T72" i="3"/>
  <c r="P72" i="3"/>
  <c r="W71" i="3"/>
  <c r="X71" i="3" s="1"/>
  <c r="Y71" i="3" s="1"/>
  <c r="T71" i="3"/>
  <c r="P71" i="3"/>
  <c r="W70" i="3"/>
  <c r="X70" i="3" s="1"/>
  <c r="Y70" i="3" s="1"/>
  <c r="T70" i="3"/>
  <c r="P70" i="3"/>
  <c r="W69" i="3"/>
  <c r="X69" i="3" s="1"/>
  <c r="Y69" i="3" s="1"/>
  <c r="T69" i="3"/>
  <c r="P69" i="3"/>
  <c r="W68" i="3"/>
  <c r="X68" i="3" s="1"/>
  <c r="Y68" i="3" s="1"/>
  <c r="T68" i="3"/>
  <c r="P68" i="3"/>
  <c r="W67" i="3"/>
  <c r="X67" i="3" s="1"/>
  <c r="Y67" i="3" s="1"/>
  <c r="T67" i="3"/>
  <c r="P67" i="3"/>
  <c r="W66" i="3"/>
  <c r="X66" i="3" s="1"/>
  <c r="Y66" i="3" s="1"/>
  <c r="T66" i="3"/>
  <c r="P66" i="3"/>
  <c r="W65" i="3"/>
  <c r="X65" i="3" s="1"/>
  <c r="Y65" i="3" s="1"/>
  <c r="T65" i="3"/>
  <c r="P65" i="3"/>
  <c r="W64" i="3"/>
  <c r="X64" i="3" s="1"/>
  <c r="Y64" i="3" s="1"/>
  <c r="T64" i="3"/>
  <c r="P64" i="3"/>
  <c r="W63" i="3"/>
  <c r="X63" i="3" s="1"/>
  <c r="Y63" i="3" s="1"/>
  <c r="T63" i="3"/>
  <c r="P63" i="3"/>
  <c r="W62" i="3"/>
  <c r="X62" i="3" s="1"/>
  <c r="Y62" i="3" s="1"/>
  <c r="T62" i="3"/>
  <c r="P62" i="3"/>
  <c r="W61" i="3"/>
  <c r="X61" i="3" s="1"/>
  <c r="Y61" i="3" s="1"/>
  <c r="T61" i="3"/>
  <c r="P61" i="3"/>
  <c r="W60" i="3"/>
  <c r="X60" i="3" s="1"/>
  <c r="Y60" i="3" s="1"/>
  <c r="T60" i="3"/>
  <c r="P60" i="3"/>
  <c r="W59" i="3"/>
  <c r="X59" i="3" s="1"/>
  <c r="Y59" i="3" s="1"/>
  <c r="T59" i="3"/>
  <c r="P59" i="3"/>
  <c r="W58" i="3"/>
  <c r="X58" i="3" s="1"/>
  <c r="Y58" i="3" s="1"/>
  <c r="T58" i="3"/>
  <c r="P58" i="3"/>
  <c r="W57" i="3"/>
  <c r="X57" i="3" s="1"/>
  <c r="Y57" i="3" s="1"/>
  <c r="T57" i="3"/>
  <c r="P57" i="3"/>
  <c r="W56" i="3"/>
  <c r="X56" i="3" s="1"/>
  <c r="Y56" i="3" s="1"/>
  <c r="T56" i="3"/>
  <c r="P56" i="3"/>
  <c r="W55" i="3"/>
  <c r="X55" i="3" s="1"/>
  <c r="Y55" i="3" s="1"/>
  <c r="T55" i="3"/>
  <c r="P55" i="3"/>
  <c r="W54" i="3"/>
  <c r="X54" i="3" s="1"/>
  <c r="Y54" i="3" s="1"/>
  <c r="T54" i="3"/>
  <c r="P54" i="3"/>
  <c r="W53" i="3"/>
  <c r="X53" i="3" s="1"/>
  <c r="Y53" i="3" s="1"/>
  <c r="T53" i="3"/>
  <c r="P53" i="3"/>
  <c r="W52" i="3"/>
  <c r="X52" i="3" s="1"/>
  <c r="Y52" i="3" s="1"/>
  <c r="T52" i="3"/>
  <c r="P52" i="3"/>
  <c r="W51" i="3"/>
  <c r="X51" i="3" s="1"/>
  <c r="Y51" i="3" s="1"/>
  <c r="T51" i="3"/>
  <c r="P51" i="3"/>
  <c r="W50" i="3"/>
  <c r="X50" i="3" s="1"/>
  <c r="Y50" i="3" s="1"/>
  <c r="T50" i="3"/>
  <c r="P50" i="3"/>
  <c r="W49" i="3"/>
  <c r="X49" i="3" s="1"/>
  <c r="Y49" i="3" s="1"/>
  <c r="T49" i="3"/>
  <c r="P49" i="3"/>
  <c r="W48" i="3"/>
  <c r="X48" i="3" s="1"/>
  <c r="Y48" i="3" s="1"/>
  <c r="T48" i="3"/>
  <c r="P48" i="3"/>
  <c r="W47" i="3"/>
  <c r="X47" i="3" s="1"/>
  <c r="Y47" i="3" s="1"/>
  <c r="T47" i="3"/>
  <c r="P47" i="3"/>
  <c r="W46" i="3"/>
  <c r="X46" i="3" s="1"/>
  <c r="Y46" i="3" s="1"/>
  <c r="T46" i="3"/>
  <c r="P46" i="3"/>
  <c r="W45" i="3"/>
  <c r="X45" i="3" s="1"/>
  <c r="Y45" i="3" s="1"/>
  <c r="T45" i="3"/>
  <c r="P45" i="3"/>
  <c r="W44" i="3"/>
  <c r="X44" i="3" s="1"/>
  <c r="Y44" i="3" s="1"/>
  <c r="T44" i="3"/>
  <c r="P44" i="3"/>
  <c r="W43" i="3"/>
  <c r="X43" i="3" s="1"/>
  <c r="Y43" i="3" s="1"/>
  <c r="T43" i="3"/>
  <c r="P43" i="3"/>
  <c r="W42" i="3"/>
  <c r="X42" i="3" s="1"/>
  <c r="Y42" i="3" s="1"/>
  <c r="T42" i="3"/>
  <c r="P42" i="3"/>
  <c r="W41" i="3"/>
  <c r="X41" i="3" s="1"/>
  <c r="Y41" i="3" s="1"/>
  <c r="T41" i="3"/>
  <c r="P41" i="3"/>
  <c r="W40" i="3"/>
  <c r="X40" i="3" s="1"/>
  <c r="Y40" i="3" s="1"/>
  <c r="T40" i="3"/>
  <c r="P40" i="3"/>
  <c r="W39" i="3"/>
  <c r="X39" i="3" s="1"/>
  <c r="Y39" i="3" s="1"/>
  <c r="T39" i="3"/>
  <c r="P39" i="3"/>
  <c r="W38" i="3"/>
  <c r="X38" i="3" s="1"/>
  <c r="Y38" i="3" s="1"/>
  <c r="T38" i="3"/>
  <c r="P38" i="3"/>
  <c r="W37" i="3"/>
  <c r="X37" i="3" s="1"/>
  <c r="Y37" i="3" s="1"/>
  <c r="T37" i="3"/>
  <c r="P37" i="3"/>
  <c r="W36" i="3"/>
  <c r="X36" i="3" s="1"/>
  <c r="Y36" i="3" s="1"/>
  <c r="T36" i="3"/>
  <c r="P36" i="3"/>
  <c r="W35" i="3"/>
  <c r="X35" i="3" s="1"/>
  <c r="Y35" i="3" s="1"/>
  <c r="T35" i="3"/>
  <c r="P35" i="3"/>
  <c r="W34" i="3"/>
  <c r="X34" i="3" s="1"/>
  <c r="Y34" i="3" s="1"/>
  <c r="T34" i="3"/>
  <c r="P34" i="3"/>
  <c r="W33" i="3"/>
  <c r="X33" i="3" s="1"/>
  <c r="Y33" i="3" s="1"/>
  <c r="T33" i="3"/>
  <c r="P33" i="3"/>
  <c r="W32" i="3"/>
  <c r="X32" i="3" s="1"/>
  <c r="Y32" i="3" s="1"/>
  <c r="T32" i="3"/>
  <c r="P32" i="3"/>
  <c r="W31" i="3"/>
  <c r="X31" i="3" s="1"/>
  <c r="Y31" i="3" s="1"/>
  <c r="T31" i="3"/>
  <c r="P31" i="3"/>
  <c r="W30" i="3"/>
  <c r="X30" i="3" s="1"/>
  <c r="Y30" i="3" s="1"/>
  <c r="T30" i="3"/>
  <c r="P30" i="3"/>
  <c r="W29" i="3"/>
  <c r="X29" i="3" s="1"/>
  <c r="Y29" i="3" s="1"/>
  <c r="T29" i="3"/>
  <c r="P29" i="3"/>
  <c r="W28" i="3"/>
  <c r="X28" i="3" s="1"/>
  <c r="Y28" i="3" s="1"/>
  <c r="T28" i="3"/>
  <c r="P28" i="3"/>
  <c r="W27" i="3"/>
  <c r="X27" i="3" s="1"/>
  <c r="Y27" i="3" s="1"/>
  <c r="T27" i="3"/>
  <c r="P27" i="3"/>
  <c r="W26" i="3"/>
  <c r="X26" i="3" s="1"/>
  <c r="Y26" i="3" s="1"/>
  <c r="T26" i="3"/>
  <c r="P26" i="3"/>
  <c r="W25" i="3"/>
  <c r="X25" i="3" s="1"/>
  <c r="Y25" i="3" s="1"/>
  <c r="T25" i="3"/>
  <c r="P25" i="3"/>
  <c r="W24" i="3"/>
  <c r="X24" i="3" s="1"/>
  <c r="Y24" i="3" s="1"/>
  <c r="T24" i="3"/>
  <c r="P24" i="3"/>
  <c r="W23" i="3"/>
  <c r="X23" i="3" s="1"/>
  <c r="Y23" i="3" s="1"/>
  <c r="T23" i="3"/>
  <c r="P23" i="3"/>
  <c r="W22" i="3"/>
  <c r="X22" i="3" s="1"/>
  <c r="Y22" i="3" s="1"/>
  <c r="T22" i="3"/>
  <c r="P22" i="3"/>
  <c r="W21" i="3"/>
  <c r="X21" i="3" s="1"/>
  <c r="Y21" i="3" s="1"/>
  <c r="T21" i="3"/>
  <c r="P21" i="3"/>
  <c r="W20" i="3"/>
  <c r="X20" i="3" s="1"/>
  <c r="Y20" i="3" s="1"/>
  <c r="T20" i="3"/>
  <c r="P20" i="3"/>
  <c r="W19" i="3"/>
  <c r="X19" i="3" s="1"/>
  <c r="Y19" i="3" s="1"/>
  <c r="T19" i="3"/>
  <c r="P19" i="3"/>
  <c r="W18" i="3"/>
  <c r="X18" i="3" s="1"/>
  <c r="Y18" i="3" s="1"/>
  <c r="T18" i="3"/>
  <c r="P18" i="3"/>
  <c r="W17" i="3"/>
  <c r="X17" i="3" s="1"/>
  <c r="Y17" i="3" s="1"/>
  <c r="T17" i="3"/>
  <c r="P17" i="3"/>
  <c r="W16" i="3"/>
  <c r="X16" i="3" s="1"/>
  <c r="Y16" i="3" s="1"/>
  <c r="T16" i="3"/>
  <c r="P16" i="3"/>
  <c r="W15" i="3"/>
  <c r="X15" i="3" s="1"/>
  <c r="Y15" i="3" s="1"/>
  <c r="T15" i="3"/>
  <c r="P15" i="3"/>
  <c r="W14" i="3"/>
  <c r="X14" i="3" s="1"/>
  <c r="Y14" i="3" s="1"/>
  <c r="T14" i="3"/>
  <c r="P14" i="3"/>
  <c r="W13" i="3"/>
  <c r="X13" i="3" s="1"/>
  <c r="Y13" i="3" s="1"/>
  <c r="T13" i="3"/>
  <c r="P13" i="3"/>
  <c r="W12" i="3"/>
  <c r="X12" i="3" s="1"/>
  <c r="Y12" i="3" s="1"/>
  <c r="T12" i="3"/>
  <c r="P12" i="3"/>
  <c r="W11" i="3"/>
  <c r="X11" i="3" s="1"/>
  <c r="Y11" i="3" s="1"/>
  <c r="T11" i="3"/>
  <c r="P11" i="3"/>
  <c r="W10" i="3"/>
  <c r="X10" i="3" s="1"/>
  <c r="Y10" i="3" s="1"/>
  <c r="T10" i="3"/>
  <c r="P10" i="3"/>
  <c r="W9" i="3"/>
  <c r="X9" i="3" s="1"/>
  <c r="Y9" i="3" s="1"/>
  <c r="T9" i="3"/>
  <c r="P9" i="3"/>
  <c r="W8" i="3"/>
  <c r="X8" i="3" s="1"/>
  <c r="Y8" i="3" s="1"/>
  <c r="T8" i="3"/>
  <c r="P8" i="3"/>
  <c r="W7" i="3"/>
  <c r="X7" i="3" s="1"/>
  <c r="Y7" i="3" s="1"/>
  <c r="T7" i="3"/>
  <c r="P7" i="3"/>
  <c r="W6" i="3"/>
  <c r="X6" i="3" s="1"/>
  <c r="Y6" i="3" s="1"/>
  <c r="T6" i="3"/>
  <c r="P6" i="3"/>
  <c r="W5" i="3"/>
  <c r="X5" i="3" s="1"/>
  <c r="Y5" i="3" s="1"/>
  <c r="T5" i="3"/>
  <c r="P5" i="3"/>
  <c r="W4" i="3"/>
  <c r="X4" i="3" s="1"/>
  <c r="Y4" i="3" s="1"/>
  <c r="T4" i="3"/>
  <c r="P4" i="3"/>
  <c r="AI7" i="1"/>
  <c r="Y124" i="2"/>
  <c r="Z124" i="2" s="1"/>
  <c r="AA124" i="2" s="1"/>
  <c r="V124" i="2"/>
  <c r="R124" i="2"/>
  <c r="Y123" i="2"/>
  <c r="Z123" i="2" s="1"/>
  <c r="AA123" i="2" s="1"/>
  <c r="V123" i="2"/>
  <c r="R123" i="2"/>
  <c r="Y122" i="2"/>
  <c r="Z122" i="2" s="1"/>
  <c r="AA122" i="2" s="1"/>
  <c r="V122" i="2"/>
  <c r="R122" i="2"/>
  <c r="Y121" i="2"/>
  <c r="Z121" i="2" s="1"/>
  <c r="AA121" i="2" s="1"/>
  <c r="V121" i="2"/>
  <c r="R121" i="2"/>
  <c r="Y120" i="2"/>
  <c r="Z120" i="2" s="1"/>
  <c r="AA120" i="2" s="1"/>
  <c r="V120" i="2"/>
  <c r="R120" i="2"/>
  <c r="Y119" i="2"/>
  <c r="Z119" i="2" s="1"/>
  <c r="AA119" i="2" s="1"/>
  <c r="V119" i="2"/>
  <c r="R119" i="2"/>
  <c r="Y118" i="2"/>
  <c r="Z118" i="2" s="1"/>
  <c r="AA118" i="2" s="1"/>
  <c r="V118" i="2"/>
  <c r="R118" i="2"/>
  <c r="Y117" i="2"/>
  <c r="Z117" i="2" s="1"/>
  <c r="AA117" i="2" s="1"/>
  <c r="V117" i="2"/>
  <c r="R117" i="2"/>
  <c r="Y116" i="2"/>
  <c r="Z116" i="2" s="1"/>
  <c r="AA116" i="2" s="1"/>
  <c r="V116" i="2"/>
  <c r="R116" i="2"/>
  <c r="Y115" i="2"/>
  <c r="Z115" i="2" s="1"/>
  <c r="AA115" i="2" s="1"/>
  <c r="V115" i="2"/>
  <c r="R115" i="2"/>
  <c r="Y114" i="2"/>
  <c r="Z114" i="2" s="1"/>
  <c r="AA114" i="2" s="1"/>
  <c r="V114" i="2"/>
  <c r="R114" i="2"/>
  <c r="Y113" i="2"/>
  <c r="Z113" i="2" s="1"/>
  <c r="AA113" i="2" s="1"/>
  <c r="V113" i="2"/>
  <c r="R113" i="2"/>
  <c r="Y112" i="2"/>
  <c r="Z112" i="2" s="1"/>
  <c r="AA112" i="2" s="1"/>
  <c r="V112" i="2"/>
  <c r="R112" i="2"/>
  <c r="Y111" i="2"/>
  <c r="Z111" i="2" s="1"/>
  <c r="AA111" i="2" s="1"/>
  <c r="V111" i="2"/>
  <c r="R111" i="2"/>
  <c r="Y110" i="2"/>
  <c r="Z110" i="2" s="1"/>
  <c r="AA110" i="2" s="1"/>
  <c r="V110" i="2"/>
  <c r="R110" i="2"/>
  <c r="Y109" i="2"/>
  <c r="Z109" i="2" s="1"/>
  <c r="AA109" i="2" s="1"/>
  <c r="V109" i="2"/>
  <c r="R109" i="2"/>
  <c r="Y108" i="2"/>
  <c r="Z108" i="2" s="1"/>
  <c r="AA108" i="2" s="1"/>
  <c r="V108" i="2"/>
  <c r="R108" i="2"/>
  <c r="Y107" i="2"/>
  <c r="Z107" i="2" s="1"/>
  <c r="AA107" i="2" s="1"/>
  <c r="V107" i="2"/>
  <c r="R107" i="2"/>
  <c r="Y106" i="2"/>
  <c r="Z106" i="2" s="1"/>
  <c r="AA106" i="2" s="1"/>
  <c r="V106" i="2"/>
  <c r="R106" i="2"/>
  <c r="Y105" i="2"/>
  <c r="Z105" i="2" s="1"/>
  <c r="AA105" i="2" s="1"/>
  <c r="V105" i="2"/>
  <c r="R105" i="2"/>
  <c r="Y104" i="2"/>
  <c r="Z104" i="2" s="1"/>
  <c r="AA104" i="2" s="1"/>
  <c r="V104" i="2"/>
  <c r="R104" i="2"/>
  <c r="Y103" i="2"/>
  <c r="Z103" i="2" s="1"/>
  <c r="AA103" i="2" s="1"/>
  <c r="V103" i="2"/>
  <c r="R103" i="2"/>
  <c r="Y102" i="2"/>
  <c r="Z102" i="2" s="1"/>
  <c r="AA102" i="2" s="1"/>
  <c r="V102" i="2"/>
  <c r="R102" i="2"/>
  <c r="Y101" i="2"/>
  <c r="Z101" i="2" s="1"/>
  <c r="AA101" i="2" s="1"/>
  <c r="V101" i="2"/>
  <c r="R101" i="2"/>
  <c r="Y100" i="2"/>
  <c r="Z100" i="2" s="1"/>
  <c r="AA100" i="2" s="1"/>
  <c r="V100" i="2"/>
  <c r="R100" i="2"/>
  <c r="Y99" i="2"/>
  <c r="Z99" i="2" s="1"/>
  <c r="AA99" i="2" s="1"/>
  <c r="V99" i="2"/>
  <c r="R99" i="2"/>
  <c r="Y98" i="2"/>
  <c r="Z98" i="2" s="1"/>
  <c r="AA98" i="2" s="1"/>
  <c r="V98" i="2"/>
  <c r="R98" i="2"/>
  <c r="Y97" i="2"/>
  <c r="Z97" i="2" s="1"/>
  <c r="AA97" i="2" s="1"/>
  <c r="V97" i="2"/>
  <c r="R97" i="2"/>
  <c r="Y96" i="2"/>
  <c r="Z96" i="2" s="1"/>
  <c r="AA96" i="2" s="1"/>
  <c r="V96" i="2"/>
  <c r="R96" i="2"/>
  <c r="Y95" i="2"/>
  <c r="Z95" i="2" s="1"/>
  <c r="AA95" i="2" s="1"/>
  <c r="V95" i="2"/>
  <c r="R95" i="2"/>
  <c r="Y94" i="2"/>
  <c r="Z94" i="2" s="1"/>
  <c r="AA94" i="2" s="1"/>
  <c r="V94" i="2"/>
  <c r="R94" i="2"/>
  <c r="Y93" i="2"/>
  <c r="Z93" i="2" s="1"/>
  <c r="AA93" i="2" s="1"/>
  <c r="V93" i="2"/>
  <c r="R93" i="2"/>
  <c r="Y92" i="2"/>
  <c r="Z92" i="2" s="1"/>
  <c r="AA92" i="2" s="1"/>
  <c r="V92" i="2"/>
  <c r="R92" i="2"/>
  <c r="Y91" i="2"/>
  <c r="Z91" i="2" s="1"/>
  <c r="AA91" i="2" s="1"/>
  <c r="V91" i="2"/>
  <c r="R91" i="2"/>
  <c r="Y90" i="2"/>
  <c r="Z90" i="2" s="1"/>
  <c r="AA90" i="2" s="1"/>
  <c r="V90" i="2"/>
  <c r="R90" i="2"/>
  <c r="Y89" i="2"/>
  <c r="Z89" i="2" s="1"/>
  <c r="AA89" i="2" s="1"/>
  <c r="V89" i="2"/>
  <c r="R89" i="2"/>
  <c r="Y88" i="2"/>
  <c r="Z88" i="2" s="1"/>
  <c r="AA88" i="2" s="1"/>
  <c r="V88" i="2"/>
  <c r="R88" i="2"/>
  <c r="Y87" i="2"/>
  <c r="Z87" i="2" s="1"/>
  <c r="AA87" i="2" s="1"/>
  <c r="V87" i="2"/>
  <c r="R87" i="2"/>
  <c r="Y86" i="2"/>
  <c r="Z86" i="2" s="1"/>
  <c r="AA86" i="2" s="1"/>
  <c r="V86" i="2"/>
  <c r="R86" i="2"/>
  <c r="Y85" i="2"/>
  <c r="Z85" i="2" s="1"/>
  <c r="AA85" i="2" s="1"/>
  <c r="V85" i="2"/>
  <c r="R85" i="2"/>
  <c r="Y84" i="2"/>
  <c r="Z84" i="2" s="1"/>
  <c r="AA84" i="2" s="1"/>
  <c r="V84" i="2"/>
  <c r="R84" i="2"/>
  <c r="Y83" i="2"/>
  <c r="Z83" i="2" s="1"/>
  <c r="AA83" i="2" s="1"/>
  <c r="V83" i="2"/>
  <c r="R83" i="2"/>
  <c r="Y82" i="2"/>
  <c r="Z82" i="2" s="1"/>
  <c r="AA82" i="2" s="1"/>
  <c r="V82" i="2"/>
  <c r="R82" i="2"/>
  <c r="Y81" i="2"/>
  <c r="Z81" i="2" s="1"/>
  <c r="AA81" i="2" s="1"/>
  <c r="V81" i="2"/>
  <c r="R81" i="2"/>
  <c r="Y80" i="2"/>
  <c r="Z80" i="2" s="1"/>
  <c r="AA80" i="2" s="1"/>
  <c r="V80" i="2"/>
  <c r="R80" i="2"/>
  <c r="Y79" i="2"/>
  <c r="Z79" i="2" s="1"/>
  <c r="AA79" i="2" s="1"/>
  <c r="V79" i="2"/>
  <c r="R79" i="2"/>
  <c r="Y78" i="2"/>
  <c r="Z78" i="2" s="1"/>
  <c r="AA78" i="2" s="1"/>
  <c r="V78" i="2"/>
  <c r="R78" i="2"/>
  <c r="Y77" i="2"/>
  <c r="Z77" i="2" s="1"/>
  <c r="AA77" i="2" s="1"/>
  <c r="V77" i="2"/>
  <c r="R77" i="2"/>
  <c r="Y76" i="2"/>
  <c r="Z76" i="2" s="1"/>
  <c r="AA76" i="2" s="1"/>
  <c r="V76" i="2"/>
  <c r="R76" i="2"/>
  <c r="Y75" i="2"/>
  <c r="Z75" i="2" s="1"/>
  <c r="AA75" i="2" s="1"/>
  <c r="V75" i="2"/>
  <c r="R75" i="2"/>
  <c r="Y74" i="2"/>
  <c r="Z74" i="2" s="1"/>
  <c r="AA74" i="2" s="1"/>
  <c r="V74" i="2"/>
  <c r="R74" i="2"/>
  <c r="Y73" i="2"/>
  <c r="Z73" i="2" s="1"/>
  <c r="AA73" i="2" s="1"/>
  <c r="V73" i="2"/>
  <c r="R73" i="2"/>
  <c r="Y72" i="2"/>
  <c r="Z72" i="2" s="1"/>
  <c r="AA72" i="2" s="1"/>
  <c r="V72" i="2"/>
  <c r="R72" i="2"/>
  <c r="Y71" i="2"/>
  <c r="Z71" i="2" s="1"/>
  <c r="AA71" i="2" s="1"/>
  <c r="V71" i="2"/>
  <c r="R71" i="2"/>
  <c r="Y70" i="2"/>
  <c r="Z70" i="2" s="1"/>
  <c r="AA70" i="2" s="1"/>
  <c r="V70" i="2"/>
  <c r="R70" i="2"/>
  <c r="Y69" i="2"/>
  <c r="Z69" i="2" s="1"/>
  <c r="AA69" i="2" s="1"/>
  <c r="V69" i="2"/>
  <c r="R69" i="2"/>
  <c r="Y68" i="2"/>
  <c r="Z68" i="2" s="1"/>
  <c r="AA68" i="2" s="1"/>
  <c r="V68" i="2"/>
  <c r="R68" i="2"/>
  <c r="Y67" i="2"/>
  <c r="Z67" i="2" s="1"/>
  <c r="AA67" i="2" s="1"/>
  <c r="V67" i="2"/>
  <c r="R67" i="2"/>
  <c r="Y66" i="2"/>
  <c r="Z66" i="2" s="1"/>
  <c r="AA66" i="2" s="1"/>
  <c r="V66" i="2"/>
  <c r="R66" i="2"/>
  <c r="Y65" i="2"/>
  <c r="Z65" i="2" s="1"/>
  <c r="AA65" i="2" s="1"/>
  <c r="V65" i="2"/>
  <c r="R65" i="2"/>
  <c r="Y64" i="2"/>
  <c r="Z64" i="2" s="1"/>
  <c r="AA64" i="2" s="1"/>
  <c r="V64" i="2"/>
  <c r="R64" i="2"/>
  <c r="Y63" i="2"/>
  <c r="Z63" i="2" s="1"/>
  <c r="AA63" i="2" s="1"/>
  <c r="V63" i="2"/>
  <c r="R63" i="2"/>
  <c r="Y62" i="2"/>
  <c r="Z62" i="2" s="1"/>
  <c r="AA62" i="2" s="1"/>
  <c r="V62" i="2"/>
  <c r="R62" i="2"/>
  <c r="Y61" i="2"/>
  <c r="Z61" i="2" s="1"/>
  <c r="AA61" i="2" s="1"/>
  <c r="V61" i="2"/>
  <c r="R61" i="2"/>
  <c r="Y60" i="2"/>
  <c r="Z60" i="2" s="1"/>
  <c r="AA60" i="2" s="1"/>
  <c r="V60" i="2"/>
  <c r="R60" i="2"/>
  <c r="Y59" i="2"/>
  <c r="Z59" i="2" s="1"/>
  <c r="AA59" i="2" s="1"/>
  <c r="V59" i="2"/>
  <c r="R59" i="2"/>
  <c r="Y58" i="2"/>
  <c r="Z58" i="2" s="1"/>
  <c r="AA58" i="2" s="1"/>
  <c r="V58" i="2"/>
  <c r="R58" i="2"/>
  <c r="Y57" i="2"/>
  <c r="Z57" i="2" s="1"/>
  <c r="AA57" i="2" s="1"/>
  <c r="V57" i="2"/>
  <c r="R57" i="2"/>
  <c r="Y56" i="2"/>
  <c r="Z56" i="2" s="1"/>
  <c r="AA56" i="2" s="1"/>
  <c r="V56" i="2"/>
  <c r="R56" i="2"/>
  <c r="Y55" i="2"/>
  <c r="Z55" i="2" s="1"/>
  <c r="AA55" i="2" s="1"/>
  <c r="V55" i="2"/>
  <c r="R55" i="2"/>
  <c r="Y54" i="2"/>
  <c r="Z54" i="2" s="1"/>
  <c r="AA54" i="2" s="1"/>
  <c r="V54" i="2"/>
  <c r="R54" i="2"/>
  <c r="Y53" i="2"/>
  <c r="Z53" i="2" s="1"/>
  <c r="AA53" i="2" s="1"/>
  <c r="V53" i="2"/>
  <c r="R53" i="2"/>
  <c r="Y52" i="2"/>
  <c r="Z52" i="2" s="1"/>
  <c r="AA52" i="2" s="1"/>
  <c r="V52" i="2"/>
  <c r="R52" i="2"/>
  <c r="Y51" i="2"/>
  <c r="Z51" i="2" s="1"/>
  <c r="AA51" i="2" s="1"/>
  <c r="V51" i="2"/>
  <c r="R51" i="2"/>
  <c r="Y50" i="2"/>
  <c r="Z50" i="2" s="1"/>
  <c r="AA50" i="2" s="1"/>
  <c r="V50" i="2"/>
  <c r="R50" i="2"/>
  <c r="Y49" i="2"/>
  <c r="Z49" i="2" s="1"/>
  <c r="AA49" i="2" s="1"/>
  <c r="V49" i="2"/>
  <c r="R49" i="2"/>
  <c r="Y48" i="2"/>
  <c r="Z48" i="2" s="1"/>
  <c r="AA48" i="2" s="1"/>
  <c r="V48" i="2"/>
  <c r="R48" i="2"/>
  <c r="Y47" i="2"/>
  <c r="Z47" i="2" s="1"/>
  <c r="AA47" i="2" s="1"/>
  <c r="V47" i="2"/>
  <c r="R47" i="2"/>
  <c r="Y46" i="2"/>
  <c r="Z46" i="2" s="1"/>
  <c r="AA46" i="2" s="1"/>
  <c r="V46" i="2"/>
  <c r="R46" i="2"/>
  <c r="Y45" i="2"/>
  <c r="Z45" i="2" s="1"/>
  <c r="AA45" i="2" s="1"/>
  <c r="V45" i="2"/>
  <c r="R45" i="2"/>
  <c r="Y44" i="2"/>
  <c r="Z44" i="2" s="1"/>
  <c r="AA44" i="2" s="1"/>
  <c r="V44" i="2"/>
  <c r="R44" i="2"/>
  <c r="Y43" i="2"/>
  <c r="Z43" i="2" s="1"/>
  <c r="AA43" i="2" s="1"/>
  <c r="V43" i="2"/>
  <c r="R43" i="2"/>
  <c r="Y42" i="2"/>
  <c r="Z42" i="2" s="1"/>
  <c r="AA42" i="2" s="1"/>
  <c r="V42" i="2"/>
  <c r="R42" i="2"/>
  <c r="Y41" i="2"/>
  <c r="Z41" i="2" s="1"/>
  <c r="AA41" i="2" s="1"/>
  <c r="V41" i="2"/>
  <c r="R41" i="2"/>
  <c r="Y40" i="2"/>
  <c r="Z40" i="2" s="1"/>
  <c r="AA40" i="2" s="1"/>
  <c r="V40" i="2"/>
  <c r="R40" i="2"/>
  <c r="Y39" i="2"/>
  <c r="Z39" i="2" s="1"/>
  <c r="AA39" i="2" s="1"/>
  <c r="V39" i="2"/>
  <c r="R39" i="2"/>
  <c r="Y38" i="2"/>
  <c r="Z38" i="2" s="1"/>
  <c r="AA38" i="2" s="1"/>
  <c r="V38" i="2"/>
  <c r="R38" i="2"/>
  <c r="Y37" i="2"/>
  <c r="Z37" i="2" s="1"/>
  <c r="AA37" i="2" s="1"/>
  <c r="V37" i="2"/>
  <c r="R37" i="2"/>
  <c r="Y36" i="2"/>
  <c r="Z36" i="2" s="1"/>
  <c r="AA36" i="2" s="1"/>
  <c r="V36" i="2"/>
  <c r="R36" i="2"/>
  <c r="Y35" i="2"/>
  <c r="Z35" i="2" s="1"/>
  <c r="AA35" i="2" s="1"/>
  <c r="V35" i="2"/>
  <c r="R35" i="2"/>
  <c r="Y34" i="2"/>
  <c r="Z34" i="2" s="1"/>
  <c r="AA34" i="2" s="1"/>
  <c r="V34" i="2"/>
  <c r="R34" i="2"/>
  <c r="Y33" i="2"/>
  <c r="Z33" i="2" s="1"/>
  <c r="AA33" i="2" s="1"/>
  <c r="V33" i="2"/>
  <c r="R33" i="2"/>
  <c r="Y32" i="2"/>
  <c r="Z32" i="2" s="1"/>
  <c r="AA32" i="2" s="1"/>
  <c r="V32" i="2"/>
  <c r="R32" i="2"/>
  <c r="Y31" i="2"/>
  <c r="Z31" i="2" s="1"/>
  <c r="AA31" i="2" s="1"/>
  <c r="V31" i="2"/>
  <c r="R31" i="2"/>
  <c r="Y30" i="2"/>
  <c r="Z30" i="2" s="1"/>
  <c r="AA30" i="2" s="1"/>
  <c r="V30" i="2"/>
  <c r="R30" i="2"/>
  <c r="Y29" i="2"/>
  <c r="Z29" i="2" s="1"/>
  <c r="AA29" i="2" s="1"/>
  <c r="V29" i="2"/>
  <c r="R29" i="2"/>
  <c r="Y28" i="2"/>
  <c r="Z28" i="2" s="1"/>
  <c r="AA28" i="2" s="1"/>
  <c r="V28" i="2"/>
  <c r="R28" i="2"/>
  <c r="Y27" i="2"/>
  <c r="Z27" i="2" s="1"/>
  <c r="AA27" i="2" s="1"/>
  <c r="V27" i="2"/>
  <c r="R27" i="2"/>
  <c r="Y26" i="2"/>
  <c r="Z26" i="2" s="1"/>
  <c r="AA26" i="2" s="1"/>
  <c r="V26" i="2"/>
  <c r="R26" i="2"/>
  <c r="Y25" i="2"/>
  <c r="Z25" i="2" s="1"/>
  <c r="AA25" i="2" s="1"/>
  <c r="V25" i="2"/>
  <c r="R25" i="2"/>
  <c r="Y24" i="2"/>
  <c r="Z24" i="2" s="1"/>
  <c r="AA24" i="2" s="1"/>
  <c r="V24" i="2"/>
  <c r="R24" i="2"/>
  <c r="Y23" i="2"/>
  <c r="Z23" i="2" s="1"/>
  <c r="AA23" i="2" s="1"/>
  <c r="V23" i="2"/>
  <c r="R23" i="2"/>
  <c r="Y22" i="2"/>
  <c r="Z22" i="2" s="1"/>
  <c r="AA22" i="2" s="1"/>
  <c r="V22" i="2"/>
  <c r="R22" i="2"/>
  <c r="Y21" i="2"/>
  <c r="Z21" i="2" s="1"/>
  <c r="AA21" i="2" s="1"/>
  <c r="V21" i="2"/>
  <c r="R21" i="2"/>
  <c r="Y20" i="2"/>
  <c r="Z20" i="2" s="1"/>
  <c r="AA20" i="2" s="1"/>
  <c r="V20" i="2"/>
  <c r="R20" i="2"/>
  <c r="Y19" i="2"/>
  <c r="Z19" i="2" s="1"/>
  <c r="AA19" i="2" s="1"/>
  <c r="V19" i="2"/>
  <c r="R19" i="2"/>
  <c r="Y18" i="2"/>
  <c r="Z18" i="2" s="1"/>
  <c r="AA18" i="2" s="1"/>
  <c r="V18" i="2"/>
  <c r="R18" i="2"/>
  <c r="Y17" i="2"/>
  <c r="Z17" i="2" s="1"/>
  <c r="AA17" i="2" s="1"/>
  <c r="V17" i="2"/>
  <c r="R17" i="2"/>
  <c r="Y16" i="2"/>
  <c r="Z16" i="2" s="1"/>
  <c r="AA16" i="2" s="1"/>
  <c r="V16" i="2"/>
  <c r="R16" i="2"/>
  <c r="Y15" i="2"/>
  <c r="V15" i="2"/>
  <c r="R15" i="2"/>
  <c r="Y14" i="2"/>
  <c r="Z14" i="2" s="1"/>
  <c r="AA14" i="2" s="1"/>
  <c r="V14" i="2"/>
  <c r="R14" i="2"/>
  <c r="Y13" i="2"/>
  <c r="Z13" i="2" s="1"/>
  <c r="AA13" i="2" s="1"/>
  <c r="V13" i="2"/>
  <c r="R13" i="2"/>
  <c r="Y12" i="2"/>
  <c r="Z12" i="2" s="1"/>
  <c r="AA12" i="2" s="1"/>
  <c r="V12" i="2"/>
  <c r="R12" i="2"/>
  <c r="Y11" i="2"/>
  <c r="Z11" i="2" s="1"/>
  <c r="AA11" i="2" s="1"/>
  <c r="V11" i="2"/>
  <c r="R11" i="2"/>
  <c r="Y10" i="2"/>
  <c r="Z10" i="2" s="1"/>
  <c r="AA10" i="2" s="1"/>
  <c r="V10" i="2"/>
  <c r="R10" i="2"/>
  <c r="Y9" i="2"/>
  <c r="Z9" i="2" s="1"/>
  <c r="AA9" i="2" s="1"/>
  <c r="V9" i="2"/>
  <c r="R9" i="2"/>
  <c r="Y8" i="2"/>
  <c r="Z8" i="2" s="1"/>
  <c r="AA8" i="2" s="1"/>
  <c r="V8" i="2"/>
  <c r="R8" i="2"/>
  <c r="AI7" i="2"/>
  <c r="AI8" i="2" s="1"/>
  <c r="C14" i="2" s="1"/>
  <c r="Y7" i="2"/>
  <c r="Z7" i="2" s="1"/>
  <c r="AA7" i="2" s="1"/>
  <c r="V7" i="2"/>
  <c r="R7" i="2"/>
  <c r="Y6" i="2"/>
  <c r="Z6" i="2" s="1"/>
  <c r="AA6" i="2" s="1"/>
  <c r="V6" i="2"/>
  <c r="R6" i="2"/>
  <c r="Y5" i="2"/>
  <c r="Z5" i="2" s="1"/>
  <c r="AA5" i="2" s="1"/>
  <c r="V5" i="2"/>
  <c r="R5" i="2"/>
  <c r="Y4" i="2"/>
  <c r="Z4" i="2" s="1"/>
  <c r="AA4" i="2" s="1"/>
  <c r="V4" i="2"/>
  <c r="R4" i="2"/>
  <c r="J4" i="2" a="1"/>
  <c r="E4" i="2" a="1"/>
  <c r="AA57" i="1"/>
  <c r="AA4" i="1"/>
  <c r="Z122" i="1"/>
  <c r="AA122" i="1" s="1"/>
  <c r="Z110" i="1"/>
  <c r="AA110" i="1" s="1"/>
  <c r="Z70" i="1"/>
  <c r="AA70" i="1" s="1"/>
  <c r="Z30" i="1"/>
  <c r="AA30" i="1" s="1"/>
  <c r="Z27" i="1"/>
  <c r="AA27" i="1" s="1"/>
  <c r="Y5" i="1"/>
  <c r="Z5" i="1" s="1"/>
  <c r="AA5" i="1" s="1"/>
  <c r="Y6" i="1"/>
  <c r="Z6" i="1" s="1"/>
  <c r="AA6" i="1" s="1"/>
  <c r="Y7" i="1"/>
  <c r="Z7" i="1" s="1"/>
  <c r="AA7" i="1" s="1"/>
  <c r="Y8" i="1"/>
  <c r="Z8" i="1" s="1"/>
  <c r="AA8" i="1" s="1"/>
  <c r="Y9" i="1"/>
  <c r="Z9" i="1" s="1"/>
  <c r="AA9" i="1" s="1"/>
  <c r="Y10" i="1"/>
  <c r="Z10" i="1" s="1"/>
  <c r="AA10" i="1" s="1"/>
  <c r="Y11" i="1"/>
  <c r="Z11" i="1" s="1"/>
  <c r="AA11" i="1" s="1"/>
  <c r="Y12" i="1"/>
  <c r="Z12" i="1" s="1"/>
  <c r="AA12" i="1" s="1"/>
  <c r="Y13" i="1"/>
  <c r="Z13" i="1" s="1"/>
  <c r="AA13" i="1" s="1"/>
  <c r="Y14" i="1"/>
  <c r="Z14" i="1" s="1"/>
  <c r="AA14" i="1" s="1"/>
  <c r="Y15" i="1"/>
  <c r="Z15" i="1" s="1"/>
  <c r="AA15" i="1" s="1"/>
  <c r="Y16" i="1"/>
  <c r="Z16" i="1" s="1"/>
  <c r="AA16" i="1" s="1"/>
  <c r="Y17" i="1"/>
  <c r="Z17" i="1" s="1"/>
  <c r="AA17" i="1" s="1"/>
  <c r="Y18" i="1"/>
  <c r="Z18" i="1" s="1"/>
  <c r="AA18" i="1" s="1"/>
  <c r="Y19" i="1"/>
  <c r="Z19" i="1" s="1"/>
  <c r="AA19" i="1" s="1"/>
  <c r="Y20" i="1"/>
  <c r="Z20" i="1" s="1"/>
  <c r="AA20" i="1" s="1"/>
  <c r="Y21" i="1"/>
  <c r="Z21" i="1" s="1"/>
  <c r="AA21" i="1" s="1"/>
  <c r="Y22" i="1"/>
  <c r="Z22" i="1" s="1"/>
  <c r="AA22" i="1" s="1"/>
  <c r="Y23" i="1"/>
  <c r="Z23" i="1" s="1"/>
  <c r="AA23" i="1" s="1"/>
  <c r="Y24" i="1"/>
  <c r="Z24" i="1" s="1"/>
  <c r="AA24" i="1" s="1"/>
  <c r="Y25" i="1"/>
  <c r="Z25" i="1" s="1"/>
  <c r="AA25" i="1" s="1"/>
  <c r="Y26" i="1"/>
  <c r="Z26" i="1" s="1"/>
  <c r="AA26" i="1" s="1"/>
  <c r="Y27" i="1"/>
  <c r="Y28" i="1"/>
  <c r="Z28" i="1" s="1"/>
  <c r="AA28" i="1" s="1"/>
  <c r="Y29" i="1"/>
  <c r="Z29" i="1" s="1"/>
  <c r="AA29" i="1" s="1"/>
  <c r="Y30" i="1"/>
  <c r="Y31" i="1"/>
  <c r="Z31" i="1" s="1"/>
  <c r="AA31" i="1" s="1"/>
  <c r="Y32" i="1"/>
  <c r="Z32" i="1" s="1"/>
  <c r="AA32" i="1" s="1"/>
  <c r="Y33" i="1"/>
  <c r="Z33" i="1" s="1"/>
  <c r="AA33" i="1" s="1"/>
  <c r="Y34" i="1"/>
  <c r="Z34" i="1" s="1"/>
  <c r="AA34" i="1" s="1"/>
  <c r="Y35" i="1"/>
  <c r="Z35" i="1" s="1"/>
  <c r="AA35" i="1" s="1"/>
  <c r="Y36" i="1"/>
  <c r="Z36" i="1" s="1"/>
  <c r="AA36" i="1" s="1"/>
  <c r="Y37" i="1"/>
  <c r="Z37" i="1" s="1"/>
  <c r="AA37" i="1" s="1"/>
  <c r="Y38" i="1"/>
  <c r="Z38" i="1" s="1"/>
  <c r="AA38" i="1" s="1"/>
  <c r="Y39" i="1"/>
  <c r="Z39" i="1" s="1"/>
  <c r="AA39" i="1" s="1"/>
  <c r="Y40" i="1"/>
  <c r="Z40" i="1" s="1"/>
  <c r="AA40" i="1" s="1"/>
  <c r="Y41" i="1"/>
  <c r="Z41" i="1" s="1"/>
  <c r="AA41" i="1" s="1"/>
  <c r="Y42" i="1"/>
  <c r="Z42" i="1" s="1"/>
  <c r="AA42" i="1" s="1"/>
  <c r="Y43" i="1"/>
  <c r="Z43" i="1" s="1"/>
  <c r="AA43" i="1" s="1"/>
  <c r="Y44" i="1"/>
  <c r="Z44" i="1" s="1"/>
  <c r="AA44" i="1" s="1"/>
  <c r="Y45" i="1"/>
  <c r="Z45" i="1" s="1"/>
  <c r="AA45" i="1" s="1"/>
  <c r="Y46" i="1"/>
  <c r="Z46" i="1" s="1"/>
  <c r="AA46" i="1" s="1"/>
  <c r="Y47" i="1"/>
  <c r="Z47" i="1" s="1"/>
  <c r="AA47" i="1" s="1"/>
  <c r="Y48" i="1"/>
  <c r="Z48" i="1" s="1"/>
  <c r="AA48" i="1" s="1"/>
  <c r="Y49" i="1"/>
  <c r="Z49" i="1" s="1"/>
  <c r="AA49" i="1" s="1"/>
  <c r="Y50" i="1"/>
  <c r="Z50" i="1" s="1"/>
  <c r="AA50" i="1" s="1"/>
  <c r="Y51" i="1"/>
  <c r="Z51" i="1" s="1"/>
  <c r="AA51" i="1" s="1"/>
  <c r="Y52" i="1"/>
  <c r="Z52" i="1" s="1"/>
  <c r="AA52" i="1" s="1"/>
  <c r="Y53" i="1"/>
  <c r="Z53" i="1" s="1"/>
  <c r="AA53" i="1" s="1"/>
  <c r="Y54" i="1"/>
  <c r="Z54" i="1" s="1"/>
  <c r="AA54" i="1" s="1"/>
  <c r="Y55" i="1"/>
  <c r="Z55" i="1" s="1"/>
  <c r="AA55" i="1" s="1"/>
  <c r="Y56" i="1"/>
  <c r="Z56" i="1" s="1"/>
  <c r="AA56" i="1" s="1"/>
  <c r="Y57" i="1"/>
  <c r="Z57" i="1" s="1"/>
  <c r="Y58" i="1"/>
  <c r="Z58" i="1" s="1"/>
  <c r="AA58" i="1" s="1"/>
  <c r="Y59" i="1"/>
  <c r="Z59" i="1" s="1"/>
  <c r="AA59" i="1" s="1"/>
  <c r="Y60" i="1"/>
  <c r="Z60" i="1" s="1"/>
  <c r="AA60" i="1" s="1"/>
  <c r="Y61" i="1"/>
  <c r="Z61" i="1" s="1"/>
  <c r="AA61" i="1" s="1"/>
  <c r="Y62" i="1"/>
  <c r="Z62" i="1" s="1"/>
  <c r="AA62" i="1" s="1"/>
  <c r="Y63" i="1"/>
  <c r="Z63" i="1" s="1"/>
  <c r="AA63" i="1" s="1"/>
  <c r="Y64" i="1"/>
  <c r="Z64" i="1" s="1"/>
  <c r="AA64" i="1" s="1"/>
  <c r="Y65" i="1"/>
  <c r="Z65" i="1" s="1"/>
  <c r="AA65" i="1" s="1"/>
  <c r="Y66" i="1"/>
  <c r="Z66" i="1" s="1"/>
  <c r="AA66" i="1" s="1"/>
  <c r="Y67" i="1"/>
  <c r="Z67" i="1" s="1"/>
  <c r="AA67" i="1" s="1"/>
  <c r="Y68" i="1"/>
  <c r="Z68" i="1" s="1"/>
  <c r="AA68" i="1" s="1"/>
  <c r="Y69" i="1"/>
  <c r="Z69" i="1" s="1"/>
  <c r="AA69" i="1" s="1"/>
  <c r="Y70" i="1"/>
  <c r="Y71" i="1"/>
  <c r="Z71" i="1" s="1"/>
  <c r="AA71" i="1" s="1"/>
  <c r="Y72" i="1"/>
  <c r="Z72" i="1" s="1"/>
  <c r="AA72" i="1" s="1"/>
  <c r="Y73" i="1"/>
  <c r="Z73" i="1" s="1"/>
  <c r="AA73" i="1" s="1"/>
  <c r="Y74" i="1"/>
  <c r="Z74" i="1" s="1"/>
  <c r="AA74" i="1" s="1"/>
  <c r="Y75" i="1"/>
  <c r="Z75" i="1" s="1"/>
  <c r="AA75" i="1" s="1"/>
  <c r="Y76" i="1"/>
  <c r="Z76" i="1" s="1"/>
  <c r="AA76" i="1" s="1"/>
  <c r="Y77" i="1"/>
  <c r="Z77" i="1" s="1"/>
  <c r="AA77" i="1" s="1"/>
  <c r="Y78" i="1"/>
  <c r="Z78" i="1" s="1"/>
  <c r="AA78" i="1" s="1"/>
  <c r="Y79" i="1"/>
  <c r="Z79" i="1" s="1"/>
  <c r="AA79" i="1" s="1"/>
  <c r="Y80" i="1"/>
  <c r="Z80" i="1" s="1"/>
  <c r="AA80" i="1" s="1"/>
  <c r="Y81" i="1"/>
  <c r="Z81" i="1" s="1"/>
  <c r="AA81" i="1" s="1"/>
  <c r="Y82" i="1"/>
  <c r="Z82" i="1" s="1"/>
  <c r="AA82" i="1" s="1"/>
  <c r="Y83" i="1"/>
  <c r="Z83" i="1" s="1"/>
  <c r="AA83" i="1" s="1"/>
  <c r="Y84" i="1"/>
  <c r="Z84" i="1" s="1"/>
  <c r="AA84" i="1" s="1"/>
  <c r="Y85" i="1"/>
  <c r="Z85" i="1" s="1"/>
  <c r="AA85" i="1" s="1"/>
  <c r="Y86" i="1"/>
  <c r="Z86" i="1" s="1"/>
  <c r="AA86" i="1" s="1"/>
  <c r="Y87" i="1"/>
  <c r="Z87" i="1" s="1"/>
  <c r="AA87" i="1" s="1"/>
  <c r="Y88" i="1"/>
  <c r="Z88" i="1" s="1"/>
  <c r="AA88" i="1" s="1"/>
  <c r="Y89" i="1"/>
  <c r="Z89" i="1" s="1"/>
  <c r="AA89" i="1" s="1"/>
  <c r="Y90" i="1"/>
  <c r="Z90" i="1" s="1"/>
  <c r="AA90" i="1" s="1"/>
  <c r="Y91" i="1"/>
  <c r="Z91" i="1" s="1"/>
  <c r="AA91" i="1" s="1"/>
  <c r="Y92" i="1"/>
  <c r="Z92" i="1" s="1"/>
  <c r="AA92" i="1" s="1"/>
  <c r="Y93" i="1"/>
  <c r="Z93" i="1" s="1"/>
  <c r="AA93" i="1" s="1"/>
  <c r="Y94" i="1"/>
  <c r="Z94" i="1" s="1"/>
  <c r="AA94" i="1" s="1"/>
  <c r="Y95" i="1"/>
  <c r="Z95" i="1" s="1"/>
  <c r="AA95" i="1" s="1"/>
  <c r="Y96" i="1"/>
  <c r="Z96" i="1" s="1"/>
  <c r="AA96" i="1" s="1"/>
  <c r="Y97" i="1"/>
  <c r="Z97" i="1" s="1"/>
  <c r="AA97" i="1" s="1"/>
  <c r="Y98" i="1"/>
  <c r="Z98" i="1" s="1"/>
  <c r="AA98" i="1" s="1"/>
  <c r="Y99" i="1"/>
  <c r="Z99" i="1" s="1"/>
  <c r="AA99" i="1" s="1"/>
  <c r="Y100" i="1"/>
  <c r="Z100" i="1" s="1"/>
  <c r="AA100" i="1" s="1"/>
  <c r="Y101" i="1"/>
  <c r="Z101" i="1" s="1"/>
  <c r="AA101" i="1" s="1"/>
  <c r="Y102" i="1"/>
  <c r="Z102" i="1" s="1"/>
  <c r="AA102" i="1" s="1"/>
  <c r="Y103" i="1"/>
  <c r="Z103" i="1" s="1"/>
  <c r="AA103" i="1" s="1"/>
  <c r="Y104" i="1"/>
  <c r="Z104" i="1" s="1"/>
  <c r="AA104" i="1" s="1"/>
  <c r="Y105" i="1"/>
  <c r="Z105" i="1" s="1"/>
  <c r="AA105" i="1" s="1"/>
  <c r="Y106" i="1"/>
  <c r="Z106" i="1" s="1"/>
  <c r="AA106" i="1" s="1"/>
  <c r="Y107" i="1"/>
  <c r="Z107" i="1" s="1"/>
  <c r="AA107" i="1" s="1"/>
  <c r="Y108" i="1"/>
  <c r="Z108" i="1" s="1"/>
  <c r="AA108" i="1" s="1"/>
  <c r="Y109" i="1"/>
  <c r="Z109" i="1" s="1"/>
  <c r="AA109" i="1" s="1"/>
  <c r="Y110" i="1"/>
  <c r="Y111" i="1"/>
  <c r="Z111" i="1" s="1"/>
  <c r="AA111" i="1" s="1"/>
  <c r="Y112" i="1"/>
  <c r="Z112" i="1" s="1"/>
  <c r="AA112" i="1" s="1"/>
  <c r="Y113" i="1"/>
  <c r="Z113" i="1" s="1"/>
  <c r="AA113" i="1" s="1"/>
  <c r="Y114" i="1"/>
  <c r="Z114" i="1" s="1"/>
  <c r="AA114" i="1" s="1"/>
  <c r="Y115" i="1"/>
  <c r="Z115" i="1" s="1"/>
  <c r="AA115" i="1" s="1"/>
  <c r="Y116" i="1"/>
  <c r="Z116" i="1" s="1"/>
  <c r="AA116" i="1" s="1"/>
  <c r="Y117" i="1"/>
  <c r="Z117" i="1" s="1"/>
  <c r="AA117" i="1" s="1"/>
  <c r="Y118" i="1"/>
  <c r="Z118" i="1" s="1"/>
  <c r="AA118" i="1" s="1"/>
  <c r="Y119" i="1"/>
  <c r="Z119" i="1" s="1"/>
  <c r="AA119" i="1" s="1"/>
  <c r="Y120" i="1"/>
  <c r="Z120" i="1" s="1"/>
  <c r="AA120" i="1" s="1"/>
  <c r="Y121" i="1"/>
  <c r="Z121" i="1" s="1"/>
  <c r="AA121" i="1" s="1"/>
  <c r="Y122" i="1"/>
  <c r="Y123" i="1"/>
  <c r="Z123" i="1" s="1"/>
  <c r="AA123" i="1" s="1"/>
  <c r="Y124" i="1"/>
  <c r="Z124" i="1" s="1"/>
  <c r="AA124" i="1" s="1"/>
  <c r="Y4" i="1"/>
  <c r="Z4" i="1" s="1"/>
  <c r="AI8" i="1"/>
  <c r="H6" i="1" s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4" i="1"/>
  <c r="E4" i="1" a="1"/>
  <c r="E4" i="1" s="1"/>
  <c r="J4" i="1" a="1"/>
  <c r="J4" i="1" s="1"/>
  <c r="AB155" i="3" l="1"/>
  <c r="Y155" i="3"/>
  <c r="AC155" i="3" s="1"/>
  <c r="AA168" i="3"/>
  <c r="AA170" i="3"/>
  <c r="X154" i="3"/>
  <c r="Y154" i="3" s="1"/>
  <c r="AA215" i="3"/>
  <c r="AA175" i="3"/>
  <c r="AA150" i="3"/>
  <c r="AA187" i="3"/>
  <c r="AA135" i="3"/>
  <c r="AA183" i="3"/>
  <c r="Y195" i="3"/>
  <c r="AC195" i="3" s="1"/>
  <c r="X134" i="3"/>
  <c r="Y134" i="3" s="1"/>
  <c r="AC134" i="3" s="1"/>
  <c r="Y180" i="3"/>
  <c r="AB180" i="3"/>
  <c r="AB131" i="3"/>
  <c r="Y131" i="3"/>
  <c r="AC131" i="3" s="1"/>
  <c r="Y150" i="3"/>
  <c r="AC150" i="3" s="1"/>
  <c r="AB150" i="3"/>
  <c r="AB135" i="3"/>
  <c r="Y135" i="3"/>
  <c r="AC135" i="3" s="1"/>
  <c r="X241" i="3"/>
  <c r="Y241" i="3" s="1"/>
  <c r="AC241" i="3" s="1"/>
  <c r="AA180" i="3"/>
  <c r="AA163" i="3"/>
  <c r="Y215" i="3"/>
  <c r="AC215" i="3" s="1"/>
  <c r="AB190" i="3"/>
  <c r="AA125" i="3"/>
  <c r="AA190" i="3"/>
  <c r="X196" i="3"/>
  <c r="AA200" i="3"/>
  <c r="AB230" i="3"/>
  <c r="X186" i="3"/>
  <c r="Y186" i="3" s="1"/>
  <c r="AA140" i="3"/>
  <c r="AA233" i="3"/>
  <c r="X211" i="3"/>
  <c r="Y211" i="3" s="1"/>
  <c r="AC211" i="3" s="1"/>
  <c r="AA228" i="3"/>
  <c r="X141" i="3"/>
  <c r="Y141" i="3" s="1"/>
  <c r="AC141" i="3" s="1"/>
  <c r="AA243" i="3"/>
  <c r="AA220" i="3"/>
  <c r="X219" i="3"/>
  <c r="Y219" i="3" s="1"/>
  <c r="AC219" i="3" s="1"/>
  <c r="AB210" i="3"/>
  <c r="X201" i="3"/>
  <c r="Y201" i="3" s="1"/>
  <c r="AC201" i="3" s="1"/>
  <c r="X166" i="3"/>
  <c r="Y166" i="3" s="1"/>
  <c r="AC166" i="3" s="1"/>
  <c r="AA160" i="3"/>
  <c r="AA130" i="3"/>
  <c r="Y235" i="3"/>
  <c r="AC235" i="3" s="1"/>
  <c r="X226" i="3"/>
  <c r="Y226" i="3" s="1"/>
  <c r="AC226" i="3" s="1"/>
  <c r="AA240" i="3"/>
  <c r="Y144" i="4"/>
  <c r="AC144" i="4" s="1"/>
  <c r="AB144" i="4"/>
  <c r="Y172" i="4"/>
  <c r="AC172" i="4" s="1"/>
  <c r="AB172" i="4"/>
  <c r="AB201" i="4"/>
  <c r="AA203" i="4"/>
  <c r="AA235" i="4"/>
  <c r="X207" i="4"/>
  <c r="Y207" i="4" s="1"/>
  <c r="AC207" i="4" s="1"/>
  <c r="X148" i="4"/>
  <c r="AA234" i="4"/>
  <c r="AA201" i="4"/>
  <c r="AA146" i="4"/>
  <c r="X192" i="4"/>
  <c r="Y192" i="4" s="1"/>
  <c r="AC192" i="4" s="1"/>
  <c r="AA233" i="4"/>
  <c r="AA199" i="4"/>
  <c r="AA172" i="4"/>
  <c r="AB198" i="4"/>
  <c r="AA144" i="4"/>
  <c r="AB231" i="4"/>
  <c r="AA167" i="4"/>
  <c r="AA194" i="4"/>
  <c r="AB166" i="4"/>
  <c r="AA142" i="4"/>
  <c r="X145" i="4"/>
  <c r="Y145" i="4" s="1"/>
  <c r="AC145" i="4" s="1"/>
  <c r="AA166" i="4"/>
  <c r="AB141" i="4"/>
  <c r="AB189" i="4"/>
  <c r="AA141" i="4"/>
  <c r="X204" i="4"/>
  <c r="X128" i="4"/>
  <c r="AB128" i="4" s="1"/>
  <c r="AB162" i="4"/>
  <c r="AB136" i="4"/>
  <c r="AA187" i="4"/>
  <c r="X230" i="4"/>
  <c r="Y230" i="4" s="1"/>
  <c r="AC230" i="4" s="1"/>
  <c r="AB216" i="4"/>
  <c r="AB157" i="4"/>
  <c r="AB129" i="4"/>
  <c r="X125" i="4"/>
  <c r="AB125" i="4" s="1"/>
  <c r="AA216" i="4"/>
  <c r="AA157" i="4"/>
  <c r="AA211" i="4"/>
  <c r="AA177" i="4"/>
  <c r="AB241" i="4"/>
  <c r="AB176" i="4"/>
  <c r="AB153" i="4"/>
  <c r="AA152" i="4"/>
  <c r="AA241" i="4"/>
  <c r="AA176" i="4"/>
  <c r="X227" i="4"/>
  <c r="Y227" i="4" s="1"/>
  <c r="AC227" i="4" s="1"/>
  <c r="X210" i="4"/>
  <c r="Y210" i="4" s="1"/>
  <c r="AC210" i="4" s="1"/>
  <c r="AB236" i="4"/>
  <c r="AB175" i="4"/>
  <c r="AB151" i="4"/>
  <c r="Y209" i="4"/>
  <c r="AC209" i="4" s="1"/>
  <c r="AB209" i="4"/>
  <c r="AB225" i="4"/>
  <c r="Y225" i="4"/>
  <c r="AC225" i="4" s="1"/>
  <c r="Y132" i="4"/>
  <c r="AC132" i="4" s="1"/>
  <c r="AB132" i="4"/>
  <c r="AB203" i="4"/>
  <c r="Y203" i="4"/>
  <c r="AC203" i="4" s="1"/>
  <c r="Y235" i="4"/>
  <c r="AC235" i="4" s="1"/>
  <c r="AB235" i="4"/>
  <c r="Y191" i="4"/>
  <c r="AC191" i="4" s="1"/>
  <c r="AB191" i="4"/>
  <c r="AB164" i="4"/>
  <c r="Y164" i="4"/>
  <c r="AC164" i="4" s="1"/>
  <c r="Y187" i="4"/>
  <c r="AC187" i="4" s="1"/>
  <c r="AB187" i="4"/>
  <c r="Y232" i="4"/>
  <c r="AC232" i="4" s="1"/>
  <c r="AB232" i="4"/>
  <c r="Y208" i="4"/>
  <c r="AC208" i="4" s="1"/>
  <c r="AB208" i="4"/>
  <c r="Y170" i="4"/>
  <c r="AC170" i="4" s="1"/>
  <c r="AB170" i="4"/>
  <c r="Y152" i="4"/>
  <c r="AC152" i="4" s="1"/>
  <c r="AB152" i="4"/>
  <c r="Y215" i="4"/>
  <c r="AC215" i="4" s="1"/>
  <c r="AB215" i="4"/>
  <c r="Y229" i="4"/>
  <c r="AC229" i="4" s="1"/>
  <c r="AB229" i="4"/>
  <c r="Y211" i="4"/>
  <c r="AC211" i="4" s="1"/>
  <c r="AB211" i="4"/>
  <c r="Y150" i="4"/>
  <c r="AC150" i="4" s="1"/>
  <c r="AB150" i="4"/>
  <c r="AB182" i="4"/>
  <c r="AB181" i="4"/>
  <c r="AB240" i="4"/>
  <c r="AB230" i="4"/>
  <c r="AB220" i="4"/>
  <c r="AB210" i="4"/>
  <c r="AB200" i="4"/>
  <c r="AA181" i="4"/>
  <c r="AA161" i="4"/>
  <c r="AB131" i="4"/>
  <c r="AA182" i="4"/>
  <c r="AA221" i="4"/>
  <c r="AB171" i="4"/>
  <c r="AA132" i="4"/>
  <c r="AA240" i="4"/>
  <c r="AA220" i="4"/>
  <c r="AA200" i="4"/>
  <c r="AB190" i="4"/>
  <c r="AB180" i="4"/>
  <c r="AB160" i="4"/>
  <c r="AB140" i="4"/>
  <c r="AB239" i="4"/>
  <c r="AB219" i="4"/>
  <c r="AB199" i="4"/>
  <c r="AA180" i="4"/>
  <c r="AA170" i="4"/>
  <c r="AA160" i="4"/>
  <c r="AA150" i="4"/>
  <c r="AA140" i="4"/>
  <c r="AB130" i="4"/>
  <c r="AA191" i="4"/>
  <c r="Y224" i="4"/>
  <c r="AC224" i="4" s="1"/>
  <c r="X188" i="4"/>
  <c r="X165" i="4"/>
  <c r="X143" i="4"/>
  <c r="Y128" i="4"/>
  <c r="AC128" i="4" s="1"/>
  <c r="AA239" i="4"/>
  <c r="AA229" i="4"/>
  <c r="AA219" i="4"/>
  <c r="AA209" i="4"/>
  <c r="AB169" i="4"/>
  <c r="AB159" i="4"/>
  <c r="AB149" i="4"/>
  <c r="AB139" i="4"/>
  <c r="AB221" i="4"/>
  <c r="AB238" i="4"/>
  <c r="AB218" i="4"/>
  <c r="AA159" i="4"/>
  <c r="AA139" i="4"/>
  <c r="AA238" i="4"/>
  <c r="AA218" i="4"/>
  <c r="AA208" i="4"/>
  <c r="AA198" i="4"/>
  <c r="AB178" i="4"/>
  <c r="AB168" i="4"/>
  <c r="AB158" i="4"/>
  <c r="AA129" i="4"/>
  <c r="X127" i="4"/>
  <c r="AB237" i="4"/>
  <c r="AB227" i="4"/>
  <c r="AB217" i="4"/>
  <c r="AB207" i="4"/>
  <c r="AB197" i="4"/>
  <c r="AA178" i="4"/>
  <c r="AA158" i="4"/>
  <c r="AB138" i="4"/>
  <c r="X223" i="4"/>
  <c r="AA237" i="4"/>
  <c r="AA217" i="4"/>
  <c r="AA197" i="4"/>
  <c r="AB167" i="4"/>
  <c r="AB147" i="4"/>
  <c r="AA138" i="4"/>
  <c r="AB206" i="4"/>
  <c r="AB137" i="4"/>
  <c r="X244" i="4"/>
  <c r="X185" i="4"/>
  <c r="X163" i="4"/>
  <c r="AA226" i="4"/>
  <c r="AA206" i="4"/>
  <c r="AA196" i="4"/>
  <c r="AB186" i="4"/>
  <c r="AB156" i="4"/>
  <c r="AA137" i="4"/>
  <c r="AB195" i="4"/>
  <c r="AA156" i="4"/>
  <c r="AA215" i="4"/>
  <c r="AB155" i="4"/>
  <c r="AA136" i="4"/>
  <c r="AA126" i="4"/>
  <c r="X243" i="4"/>
  <c r="X184" i="4"/>
  <c r="X135" i="4"/>
  <c r="AB214" i="4"/>
  <c r="AB194" i="4"/>
  <c r="AA214" i="4"/>
  <c r="AB233" i="4"/>
  <c r="AB213" i="4"/>
  <c r="AB193" i="4"/>
  <c r="AB134" i="4"/>
  <c r="AA213" i="4"/>
  <c r="AA193" i="4"/>
  <c r="AB173" i="4"/>
  <c r="AA134" i="4"/>
  <c r="AB242" i="4"/>
  <c r="AB222" i="4"/>
  <c r="AB212" i="4"/>
  <c r="AB202" i="4"/>
  <c r="AA173" i="4"/>
  <c r="AA153" i="4"/>
  <c r="AB133" i="4"/>
  <c r="AD168" i="4"/>
  <c r="AD240" i="4"/>
  <c r="AD174" i="4"/>
  <c r="AD233" i="4"/>
  <c r="AD238" i="4"/>
  <c r="AD213" i="4"/>
  <c r="AD183" i="4"/>
  <c r="AD173" i="4"/>
  <c r="AD153" i="4"/>
  <c r="AD193" i="4"/>
  <c r="AD178" i="4"/>
  <c r="AD158" i="4"/>
  <c r="AD133" i="4"/>
  <c r="AD242" i="4"/>
  <c r="AD237" i="4"/>
  <c r="AD222" i="4"/>
  <c r="AD217" i="4"/>
  <c r="AD212" i="4"/>
  <c r="AD202" i="4"/>
  <c r="AD197" i="4"/>
  <c r="AD182" i="4"/>
  <c r="AD177" i="4"/>
  <c r="AD172" i="4"/>
  <c r="AD167" i="4"/>
  <c r="AD162" i="4"/>
  <c r="AD157" i="4"/>
  <c r="AD152" i="4"/>
  <c r="AD147" i="4"/>
  <c r="AD142" i="4"/>
  <c r="AD137" i="4"/>
  <c r="AD138" i="4"/>
  <c r="AD228" i="4"/>
  <c r="AC168" i="4"/>
  <c r="AD236" i="4"/>
  <c r="AD231" i="4"/>
  <c r="AD226" i="4"/>
  <c r="AD221" i="4"/>
  <c r="AD216" i="4"/>
  <c r="AD206" i="4"/>
  <c r="AD201" i="4"/>
  <c r="AD196" i="4"/>
  <c r="AD191" i="4"/>
  <c r="AD186" i="4"/>
  <c r="AD181" i="4"/>
  <c r="AD176" i="4"/>
  <c r="AD171" i="4"/>
  <c r="AD166" i="4"/>
  <c r="AD161" i="4"/>
  <c r="AD156" i="4"/>
  <c r="AD151" i="4"/>
  <c r="AD146" i="4"/>
  <c r="AD141" i="4"/>
  <c r="AD136" i="4"/>
  <c r="AD131" i="4"/>
  <c r="AD126" i="4"/>
  <c r="AD198" i="4"/>
  <c r="AD241" i="4"/>
  <c r="AD218" i="4"/>
  <c r="AD220" i="4"/>
  <c r="AD205" i="4"/>
  <c r="AD200" i="4"/>
  <c r="AD195" i="4"/>
  <c r="AD190" i="4"/>
  <c r="AD180" i="4"/>
  <c r="AD175" i="4"/>
  <c r="AD160" i="4"/>
  <c r="AD155" i="4"/>
  <c r="AD150" i="4"/>
  <c r="AD145" i="4"/>
  <c r="AD140" i="4"/>
  <c r="AD130" i="4"/>
  <c r="AD230" i="4"/>
  <c r="AD210" i="4"/>
  <c r="AD239" i="4"/>
  <c r="AD194" i="4"/>
  <c r="AD179" i="4"/>
  <c r="AD159" i="4"/>
  <c r="AD129" i="4"/>
  <c r="AD234" i="4"/>
  <c r="AD219" i="4"/>
  <c r="AD214" i="4"/>
  <c r="AD199" i="4"/>
  <c r="AD189" i="4"/>
  <c r="AD169" i="4"/>
  <c r="AD154" i="4"/>
  <c r="AD149" i="4"/>
  <c r="AD144" i="4"/>
  <c r="AD139" i="4"/>
  <c r="AD134" i="4"/>
  <c r="AB175" i="3"/>
  <c r="AA128" i="3"/>
  <c r="L205" i="3"/>
  <c r="AB205" i="3"/>
  <c r="L145" i="3"/>
  <c r="AC145" i="3" s="1"/>
  <c r="AB145" i="3"/>
  <c r="L225" i="3"/>
  <c r="AB225" i="3"/>
  <c r="L165" i="3"/>
  <c r="AC165" i="3" s="1"/>
  <c r="AB165" i="3"/>
  <c r="L185" i="3"/>
  <c r="AB185" i="3"/>
  <c r="L125" i="3"/>
  <c r="AC125" i="3" s="1"/>
  <c r="AB125" i="3"/>
  <c r="AA239" i="3"/>
  <c r="AA231" i="3"/>
  <c r="AA223" i="3"/>
  <c r="AB216" i="3"/>
  <c r="AC208" i="3"/>
  <c r="AB200" i="3"/>
  <c r="AA194" i="3"/>
  <c r="AC178" i="3"/>
  <c r="AB170" i="3"/>
  <c r="AC163" i="3"/>
  <c r="AC138" i="3"/>
  <c r="AB130" i="3"/>
  <c r="L190" i="3"/>
  <c r="AC190" i="3" s="1"/>
  <c r="AC238" i="3"/>
  <c r="AC223" i="3"/>
  <c r="AB208" i="3"/>
  <c r="AA193" i="3"/>
  <c r="AB178" i="3"/>
  <c r="AB163" i="3"/>
  <c r="AB138" i="3"/>
  <c r="AB238" i="3"/>
  <c r="AB223" i="3"/>
  <c r="AC200" i="3"/>
  <c r="AC185" i="3"/>
  <c r="AA178" i="3"/>
  <c r="AA146" i="3"/>
  <c r="AA138" i="3"/>
  <c r="K243" i="3"/>
  <c r="L243" i="3" s="1"/>
  <c r="K183" i="3"/>
  <c r="L183" i="3" s="1"/>
  <c r="AC183" i="3" s="1"/>
  <c r="AB231" i="3"/>
  <c r="AC191" i="3"/>
  <c r="AA153" i="3"/>
  <c r="AA131" i="3"/>
  <c r="AA238" i="3"/>
  <c r="AA207" i="3"/>
  <c r="AB191" i="3"/>
  <c r="AC176" i="3"/>
  <c r="AA161" i="3"/>
  <c r="AC136" i="3"/>
  <c r="AB171" i="3"/>
  <c r="AA171" i="3"/>
  <c r="AC236" i="3"/>
  <c r="AA221" i="3"/>
  <c r="AA206" i="3"/>
  <c r="AA199" i="3"/>
  <c r="AA191" i="3"/>
  <c r="AB176" i="3"/>
  <c r="AC168" i="3"/>
  <c r="AB136" i="3"/>
  <c r="AC231" i="3"/>
  <c r="AB236" i="3"/>
  <c r="AC228" i="3"/>
  <c r="AB220" i="3"/>
  <c r="AA214" i="3"/>
  <c r="AC198" i="3"/>
  <c r="AA176" i="3"/>
  <c r="AB168" i="3"/>
  <c r="AC151" i="3"/>
  <c r="AA136" i="3"/>
  <c r="AC128" i="3"/>
  <c r="AC216" i="3"/>
  <c r="AA236" i="3"/>
  <c r="AB228" i="3"/>
  <c r="AA213" i="3"/>
  <c r="AA205" i="3"/>
  <c r="AB198" i="3"/>
  <c r="AB151" i="3"/>
  <c r="AB128" i="3"/>
  <c r="AC220" i="3"/>
  <c r="AC205" i="3"/>
  <c r="AA198" i="3"/>
  <c r="AA167" i="3"/>
  <c r="AA151" i="3"/>
  <c r="AA227" i="3"/>
  <c r="AC158" i="3"/>
  <c r="AA127" i="3"/>
  <c r="K187" i="3"/>
  <c r="L187" i="3" s="1"/>
  <c r="AB158" i="3"/>
  <c r="AB143" i="3"/>
  <c r="AA158" i="3"/>
  <c r="K233" i="3"/>
  <c r="L233" i="3" s="1"/>
  <c r="AC188" i="3"/>
  <c r="AC218" i="3"/>
  <c r="AB188" i="3"/>
  <c r="AB218" i="3"/>
  <c r="AB203" i="3"/>
  <c r="AC180" i="3"/>
  <c r="AC240" i="3"/>
  <c r="AA218" i="3"/>
  <c r="AB156" i="3"/>
  <c r="AC148" i="3"/>
  <c r="AC156" i="3"/>
  <c r="AC171" i="3"/>
  <c r="AB148" i="3"/>
  <c r="AC194" i="3"/>
  <c r="Y147" i="3"/>
  <c r="AB147" i="3"/>
  <c r="AB193" i="3"/>
  <c r="Y193" i="3"/>
  <c r="AC170" i="3"/>
  <c r="AC154" i="3"/>
  <c r="AC130" i="3"/>
  <c r="Y209" i="3"/>
  <c r="AB209" i="3"/>
  <c r="AC186" i="3"/>
  <c r="AC139" i="3"/>
  <c r="AC239" i="3"/>
  <c r="Y224" i="3"/>
  <c r="AB224" i="3"/>
  <c r="AC146" i="3"/>
  <c r="AC230" i="3"/>
  <c r="Y192" i="3"/>
  <c r="AB192" i="3"/>
  <c r="Y177" i="3"/>
  <c r="AB177" i="3"/>
  <c r="AB162" i="3"/>
  <c r="Y162" i="3"/>
  <c r="Y137" i="3"/>
  <c r="AB137" i="3"/>
  <c r="Y164" i="3"/>
  <c r="AB164" i="3"/>
  <c r="Y237" i="3"/>
  <c r="AB237" i="3"/>
  <c r="AB222" i="3"/>
  <c r="Y222" i="3"/>
  <c r="Y207" i="3"/>
  <c r="AB207" i="3"/>
  <c r="Y129" i="3"/>
  <c r="AB129" i="3"/>
  <c r="Y229" i="3"/>
  <c r="AB229" i="3"/>
  <c r="AC221" i="3"/>
  <c r="AC199" i="3"/>
  <c r="AB153" i="3"/>
  <c r="Y153" i="3"/>
  <c r="AC214" i="3"/>
  <c r="Y160" i="3"/>
  <c r="AB160" i="3"/>
  <c r="Y169" i="3"/>
  <c r="AB169" i="3"/>
  <c r="AC161" i="3"/>
  <c r="AC206" i="3"/>
  <c r="Y184" i="3"/>
  <c r="AB184" i="3"/>
  <c r="Y244" i="3"/>
  <c r="AB244" i="3"/>
  <c r="Y152" i="3"/>
  <c r="AB152" i="3"/>
  <c r="AC159" i="3"/>
  <c r="Y144" i="3"/>
  <c r="AB144" i="3"/>
  <c r="AB213" i="3"/>
  <c r="Y213" i="3"/>
  <c r="Y212" i="3"/>
  <c r="AB212" i="3"/>
  <c r="Y197" i="3"/>
  <c r="AB197" i="3"/>
  <c r="Y182" i="3"/>
  <c r="AB182" i="3"/>
  <c r="Y167" i="3"/>
  <c r="AB167" i="3"/>
  <c r="AC179" i="3"/>
  <c r="AB242" i="3"/>
  <c r="Y242" i="3"/>
  <c r="Y227" i="3"/>
  <c r="AB227" i="3"/>
  <c r="Y189" i="3"/>
  <c r="AB189" i="3"/>
  <c r="AC181" i="3"/>
  <c r="Y127" i="3"/>
  <c r="AB127" i="3"/>
  <c r="Y204" i="3"/>
  <c r="AB204" i="3"/>
  <c r="AC174" i="3"/>
  <c r="Y126" i="3"/>
  <c r="AB126" i="3"/>
  <c r="AC234" i="3"/>
  <c r="Y157" i="3"/>
  <c r="AB157" i="3"/>
  <c r="Y142" i="3"/>
  <c r="AB142" i="3"/>
  <c r="Y149" i="3"/>
  <c r="AB149" i="3"/>
  <c r="AB173" i="3"/>
  <c r="Y173" i="3"/>
  <c r="AB133" i="3"/>
  <c r="Y133" i="3"/>
  <c r="AB233" i="3"/>
  <c r="Y233" i="3"/>
  <c r="AC210" i="3"/>
  <c r="Y172" i="3"/>
  <c r="AB172" i="3"/>
  <c r="Y132" i="3"/>
  <c r="AB132" i="3"/>
  <c r="Y232" i="3"/>
  <c r="AB232" i="3"/>
  <c r="Y217" i="3"/>
  <c r="AB217" i="3"/>
  <c r="AB202" i="3"/>
  <c r="Y202" i="3"/>
  <c r="Y187" i="3"/>
  <c r="AB187" i="3"/>
  <c r="Y140" i="3"/>
  <c r="AB140" i="3"/>
  <c r="AA244" i="3"/>
  <c r="AA224" i="3"/>
  <c r="AA204" i="3"/>
  <c r="AB181" i="3"/>
  <c r="AA164" i="3"/>
  <c r="AA144" i="3"/>
  <c r="AB221" i="3"/>
  <c r="AB201" i="3"/>
  <c r="AA184" i="3"/>
  <c r="AB161" i="3"/>
  <c r="AA232" i="3"/>
  <c r="AA212" i="3"/>
  <c r="AA172" i="3"/>
  <c r="AA229" i="3"/>
  <c r="AA209" i="3"/>
  <c r="AB206" i="3"/>
  <c r="AC203" i="3"/>
  <c r="AA189" i="3"/>
  <c r="AA169" i="3"/>
  <c r="AB166" i="3"/>
  <c r="AA149" i="3"/>
  <c r="AB146" i="3"/>
  <c r="AC143" i="3"/>
  <c r="AA129" i="3"/>
  <c r="AA192" i="3"/>
  <c r="AA152" i="3"/>
  <c r="AA132" i="3"/>
  <c r="AA126" i="3"/>
  <c r="AB234" i="3"/>
  <c r="AA217" i="3"/>
  <c r="AB214" i="3"/>
  <c r="AA197" i="3"/>
  <c r="AB194" i="3"/>
  <c r="AA177" i="3"/>
  <c r="AB174" i="3"/>
  <c r="AA157" i="3"/>
  <c r="AA137" i="3"/>
  <c r="AB134" i="3"/>
  <c r="AA237" i="3"/>
  <c r="AA242" i="3"/>
  <c r="AB239" i="3"/>
  <c r="AA222" i="3"/>
  <c r="AA202" i="3"/>
  <c r="AB179" i="3"/>
  <c r="AA162" i="3"/>
  <c r="AB199" i="3"/>
  <c r="AA182" i="3"/>
  <c r="AB159" i="3"/>
  <c r="AA142" i="3"/>
  <c r="AB139" i="3"/>
  <c r="AA96" i="4"/>
  <c r="AA66" i="4"/>
  <c r="AA116" i="4"/>
  <c r="AA16" i="4"/>
  <c r="AA22" i="4"/>
  <c r="AA62" i="4"/>
  <c r="AA46" i="4"/>
  <c r="J49" i="3"/>
  <c r="K49" i="3" s="1"/>
  <c r="L49" i="3" s="1"/>
  <c r="J4" i="4"/>
  <c r="J18" i="3"/>
  <c r="J82" i="3"/>
  <c r="J6" i="3"/>
  <c r="J9" i="3"/>
  <c r="J89" i="3"/>
  <c r="J8" i="3"/>
  <c r="J41" i="3"/>
  <c r="J32" i="3"/>
  <c r="J92" i="3"/>
  <c r="J80" i="3"/>
  <c r="J123" i="3"/>
  <c r="J113" i="3"/>
  <c r="J103" i="3"/>
  <c r="J93" i="3"/>
  <c r="J83" i="3"/>
  <c r="J73" i="3"/>
  <c r="J63" i="3"/>
  <c r="J53" i="3"/>
  <c r="J43" i="3"/>
  <c r="J120" i="3"/>
  <c r="J110" i="3"/>
  <c r="J100" i="3"/>
  <c r="J117" i="3"/>
  <c r="J107" i="3"/>
  <c r="J97" i="3"/>
  <c r="J87" i="3"/>
  <c r="J77" i="3"/>
  <c r="J67" i="3"/>
  <c r="J57" i="3"/>
  <c r="J124" i="3"/>
  <c r="J114" i="3"/>
  <c r="J104" i="3"/>
  <c r="J94" i="3"/>
  <c r="J84" i="3"/>
  <c r="J74" i="3"/>
  <c r="J64" i="3"/>
  <c r="J54" i="3"/>
  <c r="J44" i="3"/>
  <c r="J34" i="3"/>
  <c r="J24" i="3"/>
  <c r="J14" i="3"/>
  <c r="J7" i="3"/>
  <c r="J111" i="3"/>
  <c r="J101" i="3"/>
  <c r="J91" i="3"/>
  <c r="J121" i="3"/>
  <c r="J81" i="3"/>
  <c r="J71" i="3"/>
  <c r="J115" i="3"/>
  <c r="J105" i="3"/>
  <c r="J95" i="3"/>
  <c r="J85" i="3"/>
  <c r="J75" i="3"/>
  <c r="J65" i="3"/>
  <c r="J55" i="3"/>
  <c r="J45" i="3"/>
  <c r="J35" i="3"/>
  <c r="J25" i="3"/>
  <c r="J15" i="3"/>
  <c r="J4" i="3"/>
  <c r="J122" i="3"/>
  <c r="J76" i="3"/>
  <c r="J99" i="3"/>
  <c r="J78" i="3"/>
  <c r="J36" i="3"/>
  <c r="J20" i="3"/>
  <c r="J27" i="3"/>
  <c r="J109" i="3"/>
  <c r="J69" i="3"/>
  <c r="J47" i="3"/>
  <c r="J13" i="3"/>
  <c r="J11" i="3"/>
  <c r="J119" i="3"/>
  <c r="J106" i="3"/>
  <c r="J52" i="3"/>
  <c r="J39" i="3"/>
  <c r="J30" i="3"/>
  <c r="J16" i="3"/>
  <c r="J96" i="3"/>
  <c r="J62" i="3"/>
  <c r="J60" i="3"/>
  <c r="J58" i="3"/>
  <c r="J50" i="3"/>
  <c r="J108" i="3"/>
  <c r="J56" i="3"/>
  <c r="J23" i="3"/>
  <c r="J21" i="3"/>
  <c r="J116" i="3"/>
  <c r="J98" i="3"/>
  <c r="J48" i="3"/>
  <c r="J37" i="3"/>
  <c r="J28" i="3"/>
  <c r="J70" i="3"/>
  <c r="J19" i="3"/>
  <c r="J68" i="3"/>
  <c r="J118" i="3"/>
  <c r="J79" i="3"/>
  <c r="J66" i="3"/>
  <c r="J12" i="3"/>
  <c r="J46" i="3"/>
  <c r="J5" i="3"/>
  <c r="J72" i="3"/>
  <c r="J26" i="3"/>
  <c r="J86" i="3"/>
  <c r="J102" i="3"/>
  <c r="J88" i="3"/>
  <c r="J42" i="3"/>
  <c r="J33" i="3"/>
  <c r="J31" i="3"/>
  <c r="J10" i="3"/>
  <c r="J40" i="3"/>
  <c r="J17" i="3"/>
  <c r="J90" i="3"/>
  <c r="J59" i="3"/>
  <c r="J29" i="3"/>
  <c r="J22" i="3"/>
  <c r="J112" i="3"/>
  <c r="J51" i="3"/>
  <c r="J61" i="3"/>
  <c r="J38" i="3"/>
  <c r="AA1" i="1"/>
  <c r="H9" i="2"/>
  <c r="C51" i="2"/>
  <c r="H37" i="2"/>
  <c r="C18" i="2"/>
  <c r="C44" i="2"/>
  <c r="H58" i="2"/>
  <c r="C105" i="2"/>
  <c r="L114" i="2"/>
  <c r="AC114" i="2" s="1"/>
  <c r="L8" i="2"/>
  <c r="AC8" i="2" s="1"/>
  <c r="L29" i="2"/>
  <c r="M29" i="2" s="1"/>
  <c r="AD29" i="2" s="1"/>
  <c r="L117" i="2"/>
  <c r="M117" i="2" s="1"/>
  <c r="AD117" i="2" s="1"/>
  <c r="L61" i="2"/>
  <c r="M61" i="2" s="1"/>
  <c r="AD61" i="2" s="1"/>
  <c r="L10" i="2"/>
  <c r="AC10" i="2" s="1"/>
  <c r="L15" i="2"/>
  <c r="M15" i="2" s="1"/>
  <c r="L20" i="2"/>
  <c r="AC20" i="2" s="1"/>
  <c r="L31" i="2"/>
  <c r="AC31" i="2" s="1"/>
  <c r="L52" i="2"/>
  <c r="AC52" i="2" s="1"/>
  <c r="L91" i="2"/>
  <c r="AC91" i="2" s="1"/>
  <c r="L120" i="2"/>
  <c r="AC120" i="2" s="1"/>
  <c r="L83" i="2"/>
  <c r="L37" i="2"/>
  <c r="AC37" i="2" s="1"/>
  <c r="L17" i="2"/>
  <c r="M17" i="2" s="1"/>
  <c r="AD17" i="2" s="1"/>
  <c r="L60" i="2"/>
  <c r="M60" i="2" s="1"/>
  <c r="AD60" i="2" s="1"/>
  <c r="L70" i="2"/>
  <c r="AC70" i="2" s="1"/>
  <c r="L11" i="2"/>
  <c r="M11" i="2" s="1"/>
  <c r="AD11" i="2" s="1"/>
  <c r="L69" i="2"/>
  <c r="M69" i="2" s="1"/>
  <c r="AD69" i="2" s="1"/>
  <c r="L103" i="2"/>
  <c r="M103" i="2" s="1"/>
  <c r="AD103" i="2" s="1"/>
  <c r="L21" i="2"/>
  <c r="AC21" i="2" s="1"/>
  <c r="L32" i="2"/>
  <c r="AC32" i="2" s="1"/>
  <c r="L75" i="2"/>
  <c r="M75" i="2" s="1"/>
  <c r="AD75" i="2" s="1"/>
  <c r="L92" i="2"/>
  <c r="M92" i="2" s="1"/>
  <c r="AD92" i="2" s="1"/>
  <c r="L115" i="2"/>
  <c r="M115" i="2" s="1"/>
  <c r="AD115" i="2" s="1"/>
  <c r="L112" i="2"/>
  <c r="AC112" i="2" s="1"/>
  <c r="L55" i="2"/>
  <c r="M55" i="2" s="1"/>
  <c r="AD55" i="2" s="1"/>
  <c r="L123" i="2"/>
  <c r="AC123" i="2" s="1"/>
  <c r="E4" i="2"/>
  <c r="L95" i="2"/>
  <c r="M95" i="2" s="1"/>
  <c r="AD95" i="2" s="1"/>
  <c r="L6" i="2"/>
  <c r="AC6" i="2" s="1"/>
  <c r="L63" i="2"/>
  <c r="L38" i="2"/>
  <c r="M38" i="2" s="1"/>
  <c r="AD38" i="2" s="1"/>
  <c r="L40" i="2"/>
  <c r="L35" i="2"/>
  <c r="M35" i="2" s="1"/>
  <c r="AD35" i="2" s="1"/>
  <c r="L58" i="2"/>
  <c r="AC58" i="2" s="1"/>
  <c r="L80" i="2"/>
  <c r="AC80" i="2" s="1"/>
  <c r="L97" i="2"/>
  <c r="M97" i="2" s="1"/>
  <c r="AD97" i="2" s="1"/>
  <c r="L43" i="2"/>
  <c r="L12" i="2"/>
  <c r="M12" i="2" s="1"/>
  <c r="AD12" i="2" s="1"/>
  <c r="L49" i="2"/>
  <c r="AC49" i="2" s="1"/>
  <c r="L64" i="2"/>
  <c r="M64" i="2" s="1"/>
  <c r="AD64" i="2" s="1"/>
  <c r="L71" i="2"/>
  <c r="AC71" i="2" s="1"/>
  <c r="L23" i="2"/>
  <c r="AC23" i="2" s="1"/>
  <c r="L77" i="2"/>
  <c r="M77" i="2" s="1"/>
  <c r="AD77" i="2" s="1"/>
  <c r="L9" i="2"/>
  <c r="M9" i="2" s="1"/>
  <c r="AD9" i="2" s="1"/>
  <c r="L24" i="2"/>
  <c r="M24" i="2" s="1"/>
  <c r="AD24" i="2" s="1"/>
  <c r="L104" i="2"/>
  <c r="M104" i="2" s="1"/>
  <c r="AD104" i="2" s="1"/>
  <c r="L44" i="2"/>
  <c r="AC44" i="2" s="1"/>
  <c r="L100" i="2"/>
  <c r="M100" i="2" s="1"/>
  <c r="AD100" i="2" s="1"/>
  <c r="L51" i="2"/>
  <c r="AC51" i="2" s="1"/>
  <c r="L50" i="2"/>
  <c r="AC50" i="2" s="1"/>
  <c r="L18" i="2"/>
  <c r="AC18" i="2" s="1"/>
  <c r="L72" i="2"/>
  <c r="AC72" i="2" s="1"/>
  <c r="L30" i="2"/>
  <c r="AC30" i="2" s="1"/>
  <c r="L57" i="2"/>
  <c r="M57" i="2" s="1"/>
  <c r="AD57" i="2" s="1"/>
  <c r="L5" i="2"/>
  <c r="AC5" i="2" s="1"/>
  <c r="L41" i="2"/>
  <c r="M41" i="2" s="1"/>
  <c r="AD41" i="2" s="1"/>
  <c r="L84" i="2"/>
  <c r="M84" i="2" s="1"/>
  <c r="AD84" i="2" s="1"/>
  <c r="AC60" i="2"/>
  <c r="H111" i="2"/>
  <c r="C108" i="2"/>
  <c r="H91" i="2"/>
  <c r="C88" i="2"/>
  <c r="H71" i="2"/>
  <c r="C68" i="2"/>
  <c r="H51" i="2"/>
  <c r="C48" i="2"/>
  <c r="H31" i="2"/>
  <c r="C28" i="2"/>
  <c r="H11" i="2"/>
  <c r="H8" i="2"/>
  <c r="H5" i="2"/>
  <c r="H123" i="2"/>
  <c r="C120" i="2"/>
  <c r="H103" i="2"/>
  <c r="C100" i="2"/>
  <c r="H83" i="2"/>
  <c r="C80" i="2"/>
  <c r="H63" i="2"/>
  <c r="C60" i="2"/>
  <c r="H43" i="2"/>
  <c r="C40" i="2"/>
  <c r="H23" i="2"/>
  <c r="C20" i="2"/>
  <c r="C123" i="2"/>
  <c r="H106" i="2"/>
  <c r="C103" i="2"/>
  <c r="H86" i="2"/>
  <c r="C83" i="2"/>
  <c r="H115" i="2"/>
  <c r="C112" i="2"/>
  <c r="H95" i="2"/>
  <c r="C92" i="2"/>
  <c r="H75" i="2"/>
  <c r="C72" i="2"/>
  <c r="H118" i="2"/>
  <c r="C115" i="2"/>
  <c r="H98" i="2"/>
  <c r="C95" i="2"/>
  <c r="H78" i="2"/>
  <c r="C75" i="2"/>
  <c r="H121" i="2"/>
  <c r="H124" i="2"/>
  <c r="C121" i="2"/>
  <c r="H104" i="2"/>
  <c r="C101" i="2"/>
  <c r="H84" i="2"/>
  <c r="C81" i="2"/>
  <c r="H64" i="2"/>
  <c r="C61" i="2"/>
  <c r="H44" i="2"/>
  <c r="C41" i="2"/>
  <c r="H24" i="2"/>
  <c r="C21" i="2"/>
  <c r="H107" i="2"/>
  <c r="H87" i="2"/>
  <c r="C84" i="2"/>
  <c r="C124" i="2"/>
  <c r="C104" i="2"/>
  <c r="H110" i="2"/>
  <c r="C107" i="2"/>
  <c r="H90" i="2"/>
  <c r="C87" i="2"/>
  <c r="H70" i="2"/>
  <c r="C67" i="2"/>
  <c r="H50" i="2"/>
  <c r="C47" i="2"/>
  <c r="H30" i="2"/>
  <c r="C27" i="2"/>
  <c r="H10" i="2"/>
  <c r="H113" i="2"/>
  <c r="C110" i="2"/>
  <c r="H93" i="2"/>
  <c r="C90" i="2"/>
  <c r="H73" i="2"/>
  <c r="C70" i="2"/>
  <c r="H53" i="2"/>
  <c r="C50" i="2"/>
  <c r="H33" i="2"/>
  <c r="C30" i="2"/>
  <c r="H13" i="2"/>
  <c r="C10" i="2"/>
  <c r="H7" i="2"/>
  <c r="H116" i="2"/>
  <c r="C113" i="2"/>
  <c r="H96" i="2"/>
  <c r="C93" i="2"/>
  <c r="H76" i="2"/>
  <c r="C73" i="2"/>
  <c r="H56" i="2"/>
  <c r="C53" i="2"/>
  <c r="H36" i="2"/>
  <c r="C33" i="2"/>
  <c r="H16" i="2"/>
  <c r="C13" i="2"/>
  <c r="C7" i="2"/>
  <c r="H4" i="2"/>
  <c r="C36" i="2"/>
  <c r="H119" i="2"/>
  <c r="C116" i="2"/>
  <c r="H99" i="2"/>
  <c r="C96" i="2"/>
  <c r="H79" i="2"/>
  <c r="C76" i="2"/>
  <c r="H59" i="2"/>
  <c r="C56" i="2"/>
  <c r="H39" i="2"/>
  <c r="H19" i="2"/>
  <c r="C16" i="2"/>
  <c r="H122" i="2"/>
  <c r="C119" i="2"/>
  <c r="H102" i="2"/>
  <c r="C99" i="2"/>
  <c r="H82" i="2"/>
  <c r="C79" i="2"/>
  <c r="H62" i="2"/>
  <c r="C59" i="2"/>
  <c r="H42" i="2"/>
  <c r="C39" i="2"/>
  <c r="H22" i="2"/>
  <c r="C19" i="2"/>
  <c r="C122" i="2"/>
  <c r="H105" i="2"/>
  <c r="C102" i="2"/>
  <c r="H85" i="2"/>
  <c r="C82" i="2"/>
  <c r="H65" i="2"/>
  <c r="C62" i="2"/>
  <c r="H45" i="2"/>
  <c r="C42" i="2"/>
  <c r="H25" i="2"/>
  <c r="C22" i="2"/>
  <c r="C4" i="2"/>
  <c r="C111" i="2"/>
  <c r="H108" i="2"/>
  <c r="H81" i="2"/>
  <c r="C58" i="2"/>
  <c r="H46" i="2"/>
  <c r="C37" i="2"/>
  <c r="C9" i="2"/>
  <c r="C118" i="2"/>
  <c r="C78" i="2"/>
  <c r="H60" i="2"/>
  <c r="C46" i="2"/>
  <c r="C25" i="2"/>
  <c r="H72" i="2"/>
  <c r="H67" i="2"/>
  <c r="H32" i="2"/>
  <c r="C32" i="2"/>
  <c r="H18" i="2"/>
  <c r="C11" i="2"/>
  <c r="H114" i="2"/>
  <c r="H69" i="2"/>
  <c r="C114" i="2"/>
  <c r="C69" i="2"/>
  <c r="H48" i="2"/>
  <c r="H55" i="2"/>
  <c r="H41" i="2"/>
  <c r="H20" i="2"/>
  <c r="H6" i="2"/>
  <c r="H117" i="2"/>
  <c r="H89" i="2"/>
  <c r="C86" i="2"/>
  <c r="C55" i="2"/>
  <c r="C43" i="2"/>
  <c r="H34" i="2"/>
  <c r="H27" i="2"/>
  <c r="C6" i="2"/>
  <c r="C117" i="2"/>
  <c r="H101" i="2"/>
  <c r="H92" i="2"/>
  <c r="C89" i="2"/>
  <c r="H80" i="2"/>
  <c r="H77" i="2"/>
  <c r="H74" i="2"/>
  <c r="C64" i="2"/>
  <c r="H57" i="2"/>
  <c r="C34" i="2"/>
  <c r="H29" i="2"/>
  <c r="C98" i="2"/>
  <c r="C77" i="2"/>
  <c r="C74" i="2"/>
  <c r="C71" i="2"/>
  <c r="H66" i="2"/>
  <c r="C57" i="2"/>
  <c r="C29" i="2"/>
  <c r="H120" i="2"/>
  <c r="H52" i="2"/>
  <c r="C52" i="2"/>
  <c r="H38" i="2"/>
  <c r="C24" i="2"/>
  <c r="H17" i="2"/>
  <c r="C66" i="2"/>
  <c r="C45" i="2"/>
  <c r="H15" i="2"/>
  <c r="C8" i="2"/>
  <c r="C15" i="2"/>
  <c r="C31" i="2"/>
  <c r="C85" i="2"/>
  <c r="H68" i="2"/>
  <c r="C38" i="2"/>
  <c r="H26" i="2"/>
  <c r="C17" i="2"/>
  <c r="C5" i="2"/>
  <c r="H109" i="2"/>
  <c r="C106" i="2"/>
  <c r="C91" i="2"/>
  <c r="H88" i="2"/>
  <c r="H61" i="2"/>
  <c r="H40" i="2"/>
  <c r="C26" i="2"/>
  <c r="C109" i="2"/>
  <c r="H100" i="2"/>
  <c r="H97" i="2"/>
  <c r="H94" i="2"/>
  <c r="C63" i="2"/>
  <c r="H54" i="2"/>
  <c r="H47" i="2"/>
  <c r="H12" i="2"/>
  <c r="H35" i="2"/>
  <c r="C23" i="2"/>
  <c r="H112" i="2"/>
  <c r="C97" i="2"/>
  <c r="C94" i="2"/>
  <c r="C54" i="2"/>
  <c r="H49" i="2"/>
  <c r="C12" i="2"/>
  <c r="C49" i="2"/>
  <c r="H28" i="2"/>
  <c r="C65" i="2"/>
  <c r="H21" i="2"/>
  <c r="C35" i="2"/>
  <c r="H14" i="2"/>
  <c r="Z15" i="2"/>
  <c r="AA15" i="2" s="1"/>
  <c r="AA1" i="2" s="1"/>
  <c r="L111" i="2"/>
  <c r="L28" i="2"/>
  <c r="L48" i="2"/>
  <c r="L68" i="2"/>
  <c r="L88" i="2"/>
  <c r="L108" i="2"/>
  <c r="L25" i="2"/>
  <c r="L45" i="2"/>
  <c r="L65" i="2"/>
  <c r="L85" i="2"/>
  <c r="L105" i="2"/>
  <c r="L22" i="2"/>
  <c r="L42" i="2"/>
  <c r="L62" i="2"/>
  <c r="L82" i="2"/>
  <c r="L102" i="2"/>
  <c r="L122" i="2"/>
  <c r="L19" i="2"/>
  <c r="L39" i="2"/>
  <c r="L59" i="2"/>
  <c r="L79" i="2"/>
  <c r="L99" i="2"/>
  <c r="L119" i="2"/>
  <c r="L16" i="2"/>
  <c r="L36" i="2"/>
  <c r="L56" i="2"/>
  <c r="L76" i="2"/>
  <c r="L96" i="2"/>
  <c r="L116" i="2"/>
  <c r="J4" i="2"/>
  <c r="L7" i="2"/>
  <c r="L13" i="2"/>
  <c r="L33" i="2"/>
  <c r="L53" i="2"/>
  <c r="L73" i="2"/>
  <c r="L93" i="2"/>
  <c r="L113" i="2"/>
  <c r="L110" i="2"/>
  <c r="L90" i="2"/>
  <c r="L27" i="2"/>
  <c r="L47" i="2"/>
  <c r="L67" i="2"/>
  <c r="L87" i="2"/>
  <c r="L107" i="2"/>
  <c r="L124" i="2"/>
  <c r="L81" i="2"/>
  <c r="L101" i="2"/>
  <c r="L121" i="2"/>
  <c r="L78" i="2"/>
  <c r="L98" i="2"/>
  <c r="L118" i="2"/>
  <c r="L89" i="2"/>
  <c r="L109" i="2"/>
  <c r="L26" i="2"/>
  <c r="L46" i="2"/>
  <c r="L66" i="2"/>
  <c r="L86" i="2"/>
  <c r="L106" i="2"/>
  <c r="L14" i="2"/>
  <c r="L34" i="2"/>
  <c r="L54" i="2"/>
  <c r="L74" i="2"/>
  <c r="L94" i="2"/>
  <c r="L4" i="1"/>
  <c r="C33" i="1"/>
  <c r="C32" i="1"/>
  <c r="C27" i="1"/>
  <c r="H97" i="1"/>
  <c r="H90" i="1"/>
  <c r="H70" i="1"/>
  <c r="L25" i="1"/>
  <c r="C34" i="1"/>
  <c r="L5" i="1"/>
  <c r="L65" i="1"/>
  <c r="L84" i="1"/>
  <c r="L83" i="1"/>
  <c r="L42" i="1"/>
  <c r="L81" i="1"/>
  <c r="L20" i="1"/>
  <c r="L104" i="1"/>
  <c r="L118" i="1"/>
  <c r="L98" i="1"/>
  <c r="L78" i="1"/>
  <c r="L58" i="1"/>
  <c r="L38" i="1"/>
  <c r="L18" i="1"/>
  <c r="L63" i="1"/>
  <c r="L122" i="1"/>
  <c r="L41" i="1"/>
  <c r="L80" i="1"/>
  <c r="L40" i="1"/>
  <c r="L59" i="1"/>
  <c r="L97" i="1"/>
  <c r="L37" i="1"/>
  <c r="L96" i="1"/>
  <c r="L56" i="1"/>
  <c r="L36" i="1"/>
  <c r="L115" i="1"/>
  <c r="L95" i="1"/>
  <c r="L75" i="1"/>
  <c r="L55" i="1"/>
  <c r="L35" i="1"/>
  <c r="L15" i="1"/>
  <c r="L24" i="1"/>
  <c r="L103" i="1"/>
  <c r="L22" i="1"/>
  <c r="L121" i="1"/>
  <c r="L21" i="1"/>
  <c r="L120" i="1"/>
  <c r="L60" i="1"/>
  <c r="L119" i="1"/>
  <c r="L79" i="1"/>
  <c r="L39" i="1"/>
  <c r="L117" i="1"/>
  <c r="L77" i="1"/>
  <c r="L57" i="1"/>
  <c r="L116" i="1"/>
  <c r="L76" i="1"/>
  <c r="L16" i="1"/>
  <c r="C35" i="1"/>
  <c r="L114" i="1"/>
  <c r="L94" i="1"/>
  <c r="L74" i="1"/>
  <c r="L54" i="1"/>
  <c r="L34" i="1"/>
  <c r="L14" i="1"/>
  <c r="L99" i="1"/>
  <c r="L19" i="1"/>
  <c r="L17" i="1"/>
  <c r="L113" i="1"/>
  <c r="L93" i="1"/>
  <c r="L73" i="1"/>
  <c r="L53" i="1"/>
  <c r="L33" i="1"/>
  <c r="L13" i="1"/>
  <c r="L105" i="1"/>
  <c r="L123" i="1"/>
  <c r="L61" i="1"/>
  <c r="L100" i="1"/>
  <c r="L112" i="1"/>
  <c r="L92" i="1"/>
  <c r="L72" i="1"/>
  <c r="L52" i="1"/>
  <c r="L32" i="1"/>
  <c r="L12" i="1"/>
  <c r="L45" i="1"/>
  <c r="L43" i="1"/>
  <c r="L11" i="1"/>
  <c r="L111" i="1"/>
  <c r="L10" i="1"/>
  <c r="L124" i="1"/>
  <c r="L102" i="1"/>
  <c r="L51" i="1"/>
  <c r="L109" i="1"/>
  <c r="L89" i="1"/>
  <c r="L69" i="1"/>
  <c r="L49" i="1"/>
  <c r="L29" i="1"/>
  <c r="L9" i="1"/>
  <c r="L44" i="1"/>
  <c r="L82" i="1"/>
  <c r="L71" i="1"/>
  <c r="L108" i="1"/>
  <c r="L88" i="1"/>
  <c r="L68" i="1"/>
  <c r="L48" i="1"/>
  <c r="L28" i="1"/>
  <c r="L8" i="1"/>
  <c r="L85" i="1"/>
  <c r="L64" i="1"/>
  <c r="L23" i="1"/>
  <c r="L62" i="1"/>
  <c r="L101" i="1"/>
  <c r="L91" i="1"/>
  <c r="L31" i="1"/>
  <c r="L110" i="1"/>
  <c r="L90" i="1"/>
  <c r="L70" i="1"/>
  <c r="L50" i="1"/>
  <c r="L30" i="1"/>
  <c r="L107" i="1"/>
  <c r="L87" i="1"/>
  <c r="L67" i="1"/>
  <c r="L47" i="1"/>
  <c r="L27" i="1"/>
  <c r="L7" i="1"/>
  <c r="H40" i="1"/>
  <c r="L106" i="1"/>
  <c r="L86" i="1"/>
  <c r="L66" i="1"/>
  <c r="L46" i="1"/>
  <c r="L26" i="1"/>
  <c r="L6" i="1"/>
  <c r="C87" i="1"/>
  <c r="C84" i="1"/>
  <c r="C83" i="1"/>
  <c r="C82" i="1"/>
  <c r="C62" i="1"/>
  <c r="C31" i="1"/>
  <c r="H38" i="1"/>
  <c r="H36" i="1"/>
  <c r="H20" i="1"/>
  <c r="C89" i="1"/>
  <c r="H19" i="1"/>
  <c r="C88" i="1"/>
  <c r="H17" i="1"/>
  <c r="C23" i="1"/>
  <c r="C8" i="1"/>
  <c r="H98" i="1"/>
  <c r="H96" i="1"/>
  <c r="H93" i="1"/>
  <c r="C101" i="1"/>
  <c r="H91" i="1"/>
  <c r="C61" i="1"/>
  <c r="C114" i="1"/>
  <c r="C112" i="1"/>
  <c r="C57" i="1"/>
  <c r="H120" i="1"/>
  <c r="H61" i="1"/>
  <c r="H124" i="1"/>
  <c r="C60" i="1"/>
  <c r="C113" i="1"/>
  <c r="H123" i="1"/>
  <c r="C58" i="1"/>
  <c r="C111" i="1"/>
  <c r="C56" i="1"/>
  <c r="H118" i="1"/>
  <c r="H48" i="1"/>
  <c r="C110" i="1"/>
  <c r="C54" i="1"/>
  <c r="H117" i="1"/>
  <c r="H45" i="1"/>
  <c r="C109" i="1"/>
  <c r="C50" i="1"/>
  <c r="H101" i="1"/>
  <c r="H44" i="1"/>
  <c r="H65" i="1"/>
  <c r="H122" i="1"/>
  <c r="C107" i="1"/>
  <c r="C49" i="1"/>
  <c r="H100" i="1"/>
  <c r="H43" i="1"/>
  <c r="H69" i="1"/>
  <c r="H62" i="1"/>
  <c r="C102" i="1"/>
  <c r="C36" i="1"/>
  <c r="H99" i="1"/>
  <c r="H42" i="1"/>
  <c r="H15" i="1"/>
  <c r="C79" i="1"/>
  <c r="C22" i="1"/>
  <c r="H73" i="1"/>
  <c r="H13" i="1"/>
  <c r="H75" i="1"/>
  <c r="C77" i="1"/>
  <c r="C10" i="1"/>
  <c r="H72" i="1"/>
  <c r="H12" i="1"/>
  <c r="C76" i="1"/>
  <c r="C9" i="1"/>
  <c r="H71" i="1"/>
  <c r="H10" i="1"/>
  <c r="H35" i="1"/>
  <c r="H31" i="1"/>
  <c r="H30" i="1"/>
  <c r="C21" i="1"/>
  <c r="C72" i="1"/>
  <c r="H85" i="1"/>
  <c r="C123" i="1"/>
  <c r="C98" i="1"/>
  <c r="C71" i="1"/>
  <c r="C44" i="1"/>
  <c r="C19" i="1"/>
  <c r="H113" i="1"/>
  <c r="H58" i="1"/>
  <c r="H29" i="1"/>
  <c r="C122" i="1"/>
  <c r="C97" i="1"/>
  <c r="C70" i="1"/>
  <c r="C43" i="1"/>
  <c r="C18" i="1"/>
  <c r="H111" i="1"/>
  <c r="H83" i="1"/>
  <c r="H55" i="1"/>
  <c r="H28" i="1"/>
  <c r="H116" i="1"/>
  <c r="C124" i="1"/>
  <c r="C47" i="1"/>
  <c r="C20" i="1"/>
  <c r="H115" i="1"/>
  <c r="C69" i="1"/>
  <c r="C17" i="1"/>
  <c r="H110" i="1"/>
  <c r="H82" i="1"/>
  <c r="H25" i="1"/>
  <c r="C48" i="1"/>
  <c r="H60" i="1"/>
  <c r="C99" i="1"/>
  <c r="H59" i="1"/>
  <c r="H84" i="1"/>
  <c r="C121" i="1"/>
  <c r="C94" i="1"/>
  <c r="C42" i="1"/>
  <c r="H53" i="1"/>
  <c r="C120" i="1"/>
  <c r="C93" i="1"/>
  <c r="C68" i="1"/>
  <c r="C41" i="1"/>
  <c r="C16" i="1"/>
  <c r="H109" i="1"/>
  <c r="H81" i="1"/>
  <c r="H52" i="1"/>
  <c r="H24" i="1"/>
  <c r="C100" i="1"/>
  <c r="C75" i="1"/>
  <c r="H88" i="1"/>
  <c r="C119" i="1"/>
  <c r="C92" i="1"/>
  <c r="C67" i="1"/>
  <c r="C40" i="1"/>
  <c r="C14" i="1"/>
  <c r="H108" i="1"/>
  <c r="H78" i="1"/>
  <c r="H51" i="1"/>
  <c r="H23" i="1"/>
  <c r="C116" i="1"/>
  <c r="C91" i="1"/>
  <c r="C64" i="1"/>
  <c r="C39" i="1"/>
  <c r="C12" i="1"/>
  <c r="H105" i="1"/>
  <c r="H77" i="1"/>
  <c r="H50" i="1"/>
  <c r="H22" i="1"/>
  <c r="C115" i="1"/>
  <c r="C90" i="1"/>
  <c r="C63" i="1"/>
  <c r="C38" i="1"/>
  <c r="C11" i="1"/>
  <c r="H104" i="1"/>
  <c r="H76" i="1"/>
  <c r="H49" i="1"/>
  <c r="H21" i="1"/>
  <c r="C108" i="1"/>
  <c r="C80" i="1"/>
  <c r="C55" i="1"/>
  <c r="C28" i="1"/>
  <c r="H121" i="1"/>
  <c r="H95" i="1"/>
  <c r="H68" i="1"/>
  <c r="H39" i="1"/>
  <c r="H11" i="1"/>
  <c r="C104" i="1"/>
  <c r="C78" i="1"/>
  <c r="C53" i="1"/>
  <c r="C24" i="1"/>
  <c r="H119" i="1"/>
  <c r="H92" i="1"/>
  <c r="H63" i="1"/>
  <c r="H37" i="1"/>
  <c r="H5" i="1"/>
  <c r="C103" i="1"/>
  <c r="C81" i="1"/>
  <c r="C59" i="1"/>
  <c r="C37" i="1"/>
  <c r="C15" i="1"/>
  <c r="H112" i="1"/>
  <c r="H89" i="1"/>
  <c r="H64" i="1"/>
  <c r="H41" i="1"/>
  <c r="H18" i="1"/>
  <c r="C118" i="1"/>
  <c r="C96" i="1"/>
  <c r="C74" i="1"/>
  <c r="C52" i="1"/>
  <c r="C30" i="1"/>
  <c r="C7" i="1"/>
  <c r="H103" i="1"/>
  <c r="H80" i="1"/>
  <c r="H57" i="1"/>
  <c r="H33" i="1"/>
  <c r="H9" i="1"/>
  <c r="C117" i="1"/>
  <c r="C95" i="1"/>
  <c r="C73" i="1"/>
  <c r="C51" i="1"/>
  <c r="C29" i="1"/>
  <c r="H4" i="1"/>
  <c r="H102" i="1"/>
  <c r="H79" i="1"/>
  <c r="H56" i="1"/>
  <c r="H32" i="1"/>
  <c r="H8" i="1"/>
  <c r="H16" i="1"/>
  <c r="C13" i="1"/>
  <c r="H114" i="1"/>
  <c r="H94" i="1"/>
  <c r="H74" i="1"/>
  <c r="H54" i="1"/>
  <c r="H34" i="1"/>
  <c r="H14" i="1"/>
  <c r="C106" i="1"/>
  <c r="C86" i="1"/>
  <c r="C66" i="1"/>
  <c r="C46" i="1"/>
  <c r="C26" i="1"/>
  <c r="C6" i="1"/>
  <c r="H107" i="1"/>
  <c r="H87" i="1"/>
  <c r="H67" i="1"/>
  <c r="H47" i="1"/>
  <c r="H27" i="1"/>
  <c r="H7" i="1"/>
  <c r="C4" i="1"/>
  <c r="C105" i="1"/>
  <c r="C85" i="1"/>
  <c r="C65" i="1"/>
  <c r="C45" i="1"/>
  <c r="C25" i="1"/>
  <c r="C5" i="1"/>
  <c r="H106" i="1"/>
  <c r="H86" i="1"/>
  <c r="H66" i="1"/>
  <c r="H46" i="1"/>
  <c r="H26" i="1"/>
  <c r="AB154" i="3" l="1"/>
  <c r="AB141" i="3"/>
  <c r="AB196" i="3"/>
  <c r="Y196" i="3"/>
  <c r="AC196" i="3" s="1"/>
  <c r="AB186" i="3"/>
  <c r="Y1" i="3"/>
  <c r="AB211" i="3"/>
  <c r="AB219" i="3"/>
  <c r="AB226" i="3"/>
  <c r="AB241" i="3"/>
  <c r="AD227" i="4"/>
  <c r="AB192" i="4"/>
  <c r="AB145" i="4"/>
  <c r="AD164" i="4"/>
  <c r="AB204" i="4"/>
  <c r="Y204" i="4"/>
  <c r="AB148" i="4"/>
  <c r="Y148" i="4"/>
  <c r="AD192" i="4"/>
  <c r="Y125" i="4"/>
  <c r="AD187" i="4"/>
  <c r="AD207" i="4"/>
  <c r="AD128" i="4"/>
  <c r="AD215" i="4"/>
  <c r="AD225" i="4"/>
  <c r="AD235" i="4"/>
  <c r="AD211" i="4"/>
  <c r="AD208" i="4"/>
  <c r="AD224" i="4"/>
  <c r="AD170" i="4"/>
  <c r="AD203" i="4"/>
  <c r="AD209" i="4"/>
  <c r="AD132" i="4"/>
  <c r="AD232" i="4"/>
  <c r="AB163" i="4"/>
  <c r="Y163" i="4"/>
  <c r="Y127" i="4"/>
  <c r="AB127" i="4"/>
  <c r="AB223" i="4"/>
  <c r="Y223" i="4"/>
  <c r="AD229" i="4"/>
  <c r="AB185" i="4"/>
  <c r="Y185" i="4"/>
  <c r="AB244" i="4"/>
  <c r="Y244" i="4"/>
  <c r="Y135" i="4"/>
  <c r="AB135" i="4"/>
  <c r="AB143" i="4"/>
  <c r="Y143" i="4"/>
  <c r="AB184" i="4"/>
  <c r="Y184" i="4"/>
  <c r="AB165" i="4"/>
  <c r="Y165" i="4"/>
  <c r="AB243" i="4"/>
  <c r="Y243" i="4"/>
  <c r="AB188" i="4"/>
  <c r="Y188" i="4"/>
  <c r="AC243" i="3"/>
  <c r="AC225" i="3"/>
  <c r="AB243" i="3"/>
  <c r="AB183" i="3"/>
  <c r="AC232" i="3"/>
  <c r="AC157" i="3"/>
  <c r="AC127" i="3"/>
  <c r="AC212" i="3"/>
  <c r="AC169" i="3"/>
  <c r="AC237" i="3"/>
  <c r="AC132" i="3"/>
  <c r="AC160" i="3"/>
  <c r="AC164" i="3"/>
  <c r="AC213" i="3"/>
  <c r="AC187" i="3"/>
  <c r="AC172" i="3"/>
  <c r="AC126" i="3"/>
  <c r="AC209" i="3"/>
  <c r="AC153" i="3"/>
  <c r="AC233" i="3"/>
  <c r="AC222" i="3"/>
  <c r="AC217" i="3"/>
  <c r="AC137" i="3"/>
  <c r="AC227" i="3"/>
  <c r="AC177" i="3"/>
  <c r="AC162" i="3"/>
  <c r="AC189" i="3"/>
  <c r="AC144" i="3"/>
  <c r="AC133" i="3"/>
  <c r="AC242" i="3"/>
  <c r="AC152" i="3"/>
  <c r="AC192" i="3"/>
  <c r="AC173" i="3"/>
  <c r="AC193" i="3"/>
  <c r="AC140" i="3"/>
  <c r="AC204" i="3"/>
  <c r="AC244" i="3"/>
  <c r="AC229" i="3"/>
  <c r="AC167" i="3"/>
  <c r="AC184" i="3"/>
  <c r="AC129" i="3"/>
  <c r="AC147" i="3"/>
  <c r="AC202" i="3"/>
  <c r="AC149" i="3"/>
  <c r="AC182" i="3"/>
  <c r="AC207" i="3"/>
  <c r="AC224" i="3"/>
  <c r="AC142" i="3"/>
  <c r="AC197" i="3"/>
  <c r="AB96" i="4"/>
  <c r="AA49" i="3"/>
  <c r="AB16" i="4"/>
  <c r="AB116" i="4"/>
  <c r="AB42" i="4"/>
  <c r="AA42" i="4"/>
  <c r="AB49" i="3"/>
  <c r="AA91" i="4"/>
  <c r="AA103" i="4"/>
  <c r="AA122" i="4"/>
  <c r="AA8" i="4"/>
  <c r="AA108" i="4"/>
  <c r="AA112" i="4"/>
  <c r="AA118" i="4"/>
  <c r="AA11" i="4"/>
  <c r="AA68" i="4"/>
  <c r="AA49" i="4"/>
  <c r="AA21" i="4"/>
  <c r="AA37" i="4"/>
  <c r="AA34" i="4"/>
  <c r="AA26" i="4"/>
  <c r="AA29" i="4"/>
  <c r="AA23" i="4"/>
  <c r="AA9" i="4"/>
  <c r="AA35" i="4"/>
  <c r="AA101" i="4"/>
  <c r="AA111" i="4"/>
  <c r="AA114" i="4"/>
  <c r="AA100" i="4"/>
  <c r="AA27" i="4"/>
  <c r="AA28" i="4"/>
  <c r="AA38" i="4"/>
  <c r="AA31" i="4"/>
  <c r="AA47" i="4"/>
  <c r="AA60" i="4"/>
  <c r="AA13" i="4"/>
  <c r="AA18" i="4"/>
  <c r="AA24" i="4"/>
  <c r="AA45" i="4"/>
  <c r="AA99" i="4"/>
  <c r="AA110" i="4"/>
  <c r="AA7" i="4"/>
  <c r="AA119" i="4"/>
  <c r="AA44" i="4"/>
  <c r="AA51" i="4"/>
  <c r="AA67" i="4"/>
  <c r="AA98" i="4"/>
  <c r="AA12" i="4"/>
  <c r="AA17" i="4"/>
  <c r="AA57" i="4"/>
  <c r="AA4" i="4"/>
  <c r="K4" i="4"/>
  <c r="L4" i="4" s="1"/>
  <c r="AA61" i="4"/>
  <c r="AA77" i="4"/>
  <c r="AA32" i="4"/>
  <c r="AA89" i="4"/>
  <c r="AA59" i="4"/>
  <c r="AA88" i="4"/>
  <c r="AA113" i="4"/>
  <c r="AA76" i="4"/>
  <c r="AA72" i="4"/>
  <c r="AA73" i="4"/>
  <c r="AA56" i="4"/>
  <c r="AA19" i="4"/>
  <c r="AA78" i="4"/>
  <c r="AA93" i="4"/>
  <c r="AA15" i="4"/>
  <c r="AA71" i="4"/>
  <c r="AA87" i="4"/>
  <c r="AA10" i="4"/>
  <c r="AA39" i="4"/>
  <c r="AA86" i="4"/>
  <c r="AA104" i="4"/>
  <c r="AA6" i="4"/>
  <c r="AA41" i="4"/>
  <c r="AA25" i="4"/>
  <c r="AA81" i="4"/>
  <c r="AA97" i="4"/>
  <c r="AA58" i="4"/>
  <c r="AA69" i="4"/>
  <c r="AA14" i="4"/>
  <c r="AA106" i="4"/>
  <c r="AA85" i="4"/>
  <c r="AA120" i="4"/>
  <c r="AA83" i="4"/>
  <c r="AA33" i="4"/>
  <c r="AA43" i="4"/>
  <c r="AA65" i="4"/>
  <c r="AA54" i="4"/>
  <c r="AA48" i="4"/>
  <c r="AA75" i="4"/>
  <c r="AA53" i="4"/>
  <c r="AA123" i="4"/>
  <c r="AA36" i="4"/>
  <c r="AA20" i="4"/>
  <c r="AA107" i="4"/>
  <c r="AA117" i="4"/>
  <c r="AA55" i="4"/>
  <c r="AA121" i="4"/>
  <c r="AA82" i="4"/>
  <c r="AA63" i="4"/>
  <c r="AA50" i="4"/>
  <c r="AA40" i="4"/>
  <c r="AC42" i="4"/>
  <c r="AA64" i="4"/>
  <c r="AA5" i="4"/>
  <c r="AA94" i="4"/>
  <c r="AA90" i="4"/>
  <c r="AA95" i="4"/>
  <c r="AA124" i="4"/>
  <c r="AA109" i="4"/>
  <c r="AA79" i="4"/>
  <c r="AA70" i="4"/>
  <c r="AA105" i="4"/>
  <c r="AA74" i="4"/>
  <c r="AA92" i="4"/>
  <c r="AA52" i="4"/>
  <c r="AA115" i="4"/>
  <c r="AA84" i="4"/>
  <c r="AA80" i="4"/>
  <c r="AA30" i="4"/>
  <c r="AA102" i="4"/>
  <c r="K64" i="3"/>
  <c r="L64" i="3" s="1"/>
  <c r="AA64" i="3"/>
  <c r="AA59" i="3"/>
  <c r="K59" i="3"/>
  <c r="L59" i="3" s="1"/>
  <c r="K31" i="3"/>
  <c r="L31" i="3" s="1"/>
  <c r="AA31" i="3"/>
  <c r="K98" i="3"/>
  <c r="L98" i="3" s="1"/>
  <c r="AA98" i="3"/>
  <c r="K69" i="3"/>
  <c r="L69" i="3" s="1"/>
  <c r="AA69" i="3"/>
  <c r="AA115" i="3"/>
  <c r="K115" i="3"/>
  <c r="L115" i="3" s="1"/>
  <c r="K57" i="3"/>
  <c r="L57" i="3" s="1"/>
  <c r="AA57" i="3"/>
  <c r="AA33" i="3"/>
  <c r="K33" i="3"/>
  <c r="L33" i="3" s="1"/>
  <c r="AA116" i="3"/>
  <c r="K116" i="3"/>
  <c r="L116" i="3" s="1"/>
  <c r="AA109" i="3"/>
  <c r="K109" i="3"/>
  <c r="L109" i="3" s="1"/>
  <c r="AA71" i="3"/>
  <c r="K71" i="3"/>
  <c r="L71" i="3" s="1"/>
  <c r="K67" i="3"/>
  <c r="L67" i="3" s="1"/>
  <c r="AA67" i="3"/>
  <c r="AA42" i="3"/>
  <c r="K42" i="3"/>
  <c r="L42" i="3" s="1"/>
  <c r="K21" i="3"/>
  <c r="L21" i="3" s="1"/>
  <c r="AA21" i="3"/>
  <c r="K27" i="3"/>
  <c r="L27" i="3" s="1"/>
  <c r="AA27" i="3"/>
  <c r="AA81" i="3"/>
  <c r="K81" i="3"/>
  <c r="L81" i="3" s="1"/>
  <c r="K77" i="3"/>
  <c r="L77" i="3" s="1"/>
  <c r="AA77" i="3"/>
  <c r="AA54" i="3"/>
  <c r="K54" i="3"/>
  <c r="L54" i="3" s="1"/>
  <c r="AA29" i="3"/>
  <c r="K29" i="3"/>
  <c r="L29" i="3" s="1"/>
  <c r="K84" i="3"/>
  <c r="L84" i="3" s="1"/>
  <c r="AA84" i="3"/>
  <c r="AA88" i="3"/>
  <c r="K88" i="3"/>
  <c r="L88" i="3" s="1"/>
  <c r="AA23" i="3"/>
  <c r="K23" i="3"/>
  <c r="L23" i="3" s="1"/>
  <c r="K20" i="3"/>
  <c r="L20" i="3" s="1"/>
  <c r="AA20" i="3"/>
  <c r="AA121" i="3"/>
  <c r="K121" i="3"/>
  <c r="L121" i="3" s="1"/>
  <c r="K87" i="3"/>
  <c r="L87" i="3" s="1"/>
  <c r="AA87" i="3"/>
  <c r="K80" i="3"/>
  <c r="L80" i="3" s="1"/>
  <c r="AA80" i="3"/>
  <c r="K45" i="3"/>
  <c r="L45" i="3" s="1"/>
  <c r="AA45" i="3"/>
  <c r="AA83" i="3"/>
  <c r="K83" i="3"/>
  <c r="L83" i="3" s="1"/>
  <c r="AA56" i="3"/>
  <c r="K56" i="3"/>
  <c r="L56" i="3" s="1"/>
  <c r="AA86" i="3"/>
  <c r="K86" i="3"/>
  <c r="L86" i="3" s="1"/>
  <c r="AA108" i="3"/>
  <c r="K108" i="3"/>
  <c r="L108" i="3" s="1"/>
  <c r="K78" i="3"/>
  <c r="L78" i="3" s="1"/>
  <c r="AA78" i="3"/>
  <c r="AA101" i="3"/>
  <c r="K101" i="3"/>
  <c r="L101" i="3" s="1"/>
  <c r="K107" i="3"/>
  <c r="L107" i="3" s="1"/>
  <c r="AA107" i="3"/>
  <c r="AA92" i="3"/>
  <c r="K92" i="3"/>
  <c r="L92" i="3" s="1"/>
  <c r="AA24" i="3"/>
  <c r="K24" i="3"/>
  <c r="L24" i="3" s="1"/>
  <c r="AA79" i="3"/>
  <c r="K79" i="3"/>
  <c r="L79" i="3" s="1"/>
  <c r="AA6" i="3"/>
  <c r="K6" i="3"/>
  <c r="L6" i="3" s="1"/>
  <c r="AA55" i="3"/>
  <c r="K55" i="3"/>
  <c r="L55" i="3" s="1"/>
  <c r="AA102" i="3"/>
  <c r="K102" i="3"/>
  <c r="L102" i="3" s="1"/>
  <c r="K50" i="3"/>
  <c r="L50" i="3" s="1"/>
  <c r="AA50" i="3"/>
  <c r="AA99" i="3"/>
  <c r="K99" i="3"/>
  <c r="L99" i="3" s="1"/>
  <c r="AA111" i="3"/>
  <c r="K111" i="3"/>
  <c r="L111" i="3" s="1"/>
  <c r="AA32" i="3"/>
  <c r="K32" i="3"/>
  <c r="L32" i="3" s="1"/>
  <c r="AA38" i="3"/>
  <c r="K38" i="3"/>
  <c r="L38" i="3" s="1"/>
  <c r="AA89" i="3"/>
  <c r="K89" i="3"/>
  <c r="L89" i="3" s="1"/>
  <c r="AA91" i="3"/>
  <c r="K91" i="3"/>
  <c r="L91" i="3" s="1"/>
  <c r="AA39" i="3"/>
  <c r="K39" i="3"/>
  <c r="L39" i="3" s="1"/>
  <c r="AA73" i="3"/>
  <c r="K73" i="3"/>
  <c r="L73" i="3" s="1"/>
  <c r="AA74" i="3"/>
  <c r="K74" i="3"/>
  <c r="L74" i="3" s="1"/>
  <c r="K36" i="3"/>
  <c r="L36" i="3" s="1"/>
  <c r="AA36" i="3"/>
  <c r="K97" i="3"/>
  <c r="L97" i="3" s="1"/>
  <c r="AA97" i="3"/>
  <c r="K26" i="3"/>
  <c r="L26" i="3" s="1"/>
  <c r="AA26" i="3"/>
  <c r="K117" i="3"/>
  <c r="L117" i="3" s="1"/>
  <c r="AA117" i="3"/>
  <c r="AA72" i="3"/>
  <c r="K72" i="3"/>
  <c r="L72" i="3" s="1"/>
  <c r="AA58" i="3"/>
  <c r="K58" i="3"/>
  <c r="L58" i="3" s="1"/>
  <c r="AA76" i="3"/>
  <c r="K76" i="3"/>
  <c r="L76" i="3" s="1"/>
  <c r="K7" i="3"/>
  <c r="L7" i="3" s="1"/>
  <c r="AA7" i="3"/>
  <c r="K100" i="3"/>
  <c r="L100" i="3" s="1"/>
  <c r="AA100" i="3"/>
  <c r="AA41" i="3"/>
  <c r="K41" i="3"/>
  <c r="L41" i="3" s="1"/>
  <c r="AA5" i="3"/>
  <c r="K5" i="3"/>
  <c r="L5" i="3" s="1"/>
  <c r="K60" i="3"/>
  <c r="L60" i="3" s="1"/>
  <c r="AA60" i="3"/>
  <c r="AA122" i="3"/>
  <c r="K122" i="3"/>
  <c r="L122" i="3" s="1"/>
  <c r="K14" i="3"/>
  <c r="L14" i="3" s="1"/>
  <c r="AA14" i="3"/>
  <c r="K110" i="3"/>
  <c r="L110" i="3" s="1"/>
  <c r="AA110" i="3"/>
  <c r="K120" i="3"/>
  <c r="L120" i="3" s="1"/>
  <c r="AA120" i="3"/>
  <c r="AA61" i="3"/>
  <c r="K61" i="3"/>
  <c r="L61" i="3" s="1"/>
  <c r="AA12" i="3"/>
  <c r="K12" i="3"/>
  <c r="L12" i="3" s="1"/>
  <c r="AA96" i="3"/>
  <c r="K96" i="3"/>
  <c r="L96" i="3" s="1"/>
  <c r="AA15" i="3"/>
  <c r="K15" i="3"/>
  <c r="L15" i="3" s="1"/>
  <c r="K34" i="3"/>
  <c r="L34" i="3" s="1"/>
  <c r="AA34" i="3"/>
  <c r="AA43" i="3"/>
  <c r="K43" i="3"/>
  <c r="L43" i="3" s="1"/>
  <c r="AA51" i="3"/>
  <c r="K51" i="3"/>
  <c r="L51" i="3" s="1"/>
  <c r="K66" i="3"/>
  <c r="L66" i="3" s="1"/>
  <c r="AA66" i="3"/>
  <c r="AA16" i="3"/>
  <c r="K16" i="3"/>
  <c r="L16" i="3" s="1"/>
  <c r="AA25" i="3"/>
  <c r="K25" i="3"/>
  <c r="L25" i="3" s="1"/>
  <c r="AA44" i="3"/>
  <c r="K44" i="3"/>
  <c r="L44" i="3" s="1"/>
  <c r="AA53" i="3"/>
  <c r="K53" i="3"/>
  <c r="L53" i="3" s="1"/>
  <c r="AA8" i="3"/>
  <c r="K8" i="3"/>
  <c r="L8" i="3" s="1"/>
  <c r="AA112" i="3"/>
  <c r="K112" i="3"/>
  <c r="L112" i="3" s="1"/>
  <c r="AA9" i="3"/>
  <c r="K9" i="3"/>
  <c r="L9" i="3" s="1"/>
  <c r="AA62" i="3"/>
  <c r="K62" i="3"/>
  <c r="L62" i="3" s="1"/>
  <c r="K4" i="3"/>
  <c r="L4" i="3" s="1"/>
  <c r="AA4" i="3"/>
  <c r="K30" i="3"/>
  <c r="L30" i="3" s="1"/>
  <c r="AA30" i="3"/>
  <c r="AA52" i="3"/>
  <c r="K52" i="3"/>
  <c r="L52" i="3" s="1"/>
  <c r="K90" i="3"/>
  <c r="L90" i="3" s="1"/>
  <c r="AA90" i="3"/>
  <c r="K70" i="3"/>
  <c r="L70" i="3" s="1"/>
  <c r="AA70" i="3"/>
  <c r="AA119" i="3"/>
  <c r="K119" i="3"/>
  <c r="L119" i="3" s="1"/>
  <c r="AA75" i="3"/>
  <c r="K75" i="3"/>
  <c r="L75" i="3" s="1"/>
  <c r="K94" i="3"/>
  <c r="L94" i="3" s="1"/>
  <c r="AA94" i="3"/>
  <c r="AA103" i="3"/>
  <c r="K103" i="3"/>
  <c r="L103" i="3" s="1"/>
  <c r="K18" i="3"/>
  <c r="L18" i="3" s="1"/>
  <c r="AA18" i="3"/>
  <c r="AA22" i="3"/>
  <c r="K22" i="3"/>
  <c r="L22" i="3" s="1"/>
  <c r="AA106" i="3"/>
  <c r="K106" i="3"/>
  <c r="L106" i="3" s="1"/>
  <c r="AA93" i="3"/>
  <c r="K93" i="3"/>
  <c r="L93" i="3" s="1"/>
  <c r="AC49" i="3"/>
  <c r="AA82" i="3"/>
  <c r="K82" i="3"/>
  <c r="L82" i="3" s="1"/>
  <c r="K17" i="3"/>
  <c r="L17" i="3" s="1"/>
  <c r="AA17" i="3"/>
  <c r="AA28" i="3"/>
  <c r="K28" i="3"/>
  <c r="L28" i="3" s="1"/>
  <c r="K11" i="3"/>
  <c r="L11" i="3" s="1"/>
  <c r="AA11" i="3"/>
  <c r="AA85" i="3"/>
  <c r="K85" i="3"/>
  <c r="L85" i="3" s="1"/>
  <c r="K104" i="3"/>
  <c r="L104" i="3" s="1"/>
  <c r="AA104" i="3"/>
  <c r="K113" i="3"/>
  <c r="L113" i="3" s="1"/>
  <c r="AA113" i="3"/>
  <c r="K35" i="3"/>
  <c r="L35" i="3" s="1"/>
  <c r="AA35" i="3"/>
  <c r="AA65" i="3"/>
  <c r="K65" i="3"/>
  <c r="L65" i="3" s="1"/>
  <c r="K40" i="3"/>
  <c r="L40" i="3" s="1"/>
  <c r="AA40" i="3"/>
  <c r="K37" i="3"/>
  <c r="L37" i="3" s="1"/>
  <c r="AA37" i="3"/>
  <c r="AA13" i="3"/>
  <c r="K13" i="3"/>
  <c r="L13" i="3" s="1"/>
  <c r="AA95" i="3"/>
  <c r="K95" i="3"/>
  <c r="L95" i="3" s="1"/>
  <c r="K114" i="3"/>
  <c r="L114" i="3" s="1"/>
  <c r="AA114" i="3"/>
  <c r="K123" i="3"/>
  <c r="L123" i="3" s="1"/>
  <c r="AA123" i="3"/>
  <c r="K46" i="3"/>
  <c r="L46" i="3" s="1"/>
  <c r="AA46" i="3"/>
  <c r="AA63" i="3"/>
  <c r="K63" i="3"/>
  <c r="L63" i="3" s="1"/>
  <c r="AA118" i="3"/>
  <c r="K118" i="3"/>
  <c r="L118" i="3" s="1"/>
  <c r="K68" i="3"/>
  <c r="L68" i="3" s="1"/>
  <c r="AA68" i="3"/>
  <c r="K19" i="3"/>
  <c r="L19" i="3" s="1"/>
  <c r="AA19" i="3"/>
  <c r="K10" i="3"/>
  <c r="L10" i="3" s="1"/>
  <c r="AA10" i="3"/>
  <c r="AA48" i="3"/>
  <c r="K48" i="3"/>
  <c r="L48" i="3" s="1"/>
  <c r="K47" i="3"/>
  <c r="L47" i="3" s="1"/>
  <c r="AA47" i="3"/>
  <c r="AA105" i="3"/>
  <c r="K105" i="3"/>
  <c r="L105" i="3" s="1"/>
  <c r="K124" i="3"/>
  <c r="L124" i="3" s="1"/>
  <c r="AA124" i="3"/>
  <c r="AC11" i="2"/>
  <c r="M80" i="2"/>
  <c r="AD80" i="2" s="1"/>
  <c r="AC97" i="2"/>
  <c r="AC117" i="2"/>
  <c r="AC75" i="2"/>
  <c r="M96" i="1"/>
  <c r="AD96" i="1" s="1"/>
  <c r="AC96" i="1"/>
  <c r="M91" i="1"/>
  <c r="AD91" i="1" s="1"/>
  <c r="AC91" i="1"/>
  <c r="M37" i="1"/>
  <c r="AD37" i="1" s="1"/>
  <c r="AC37" i="1"/>
  <c r="M6" i="1"/>
  <c r="AD6" i="1" s="1"/>
  <c r="AC6" i="1"/>
  <c r="M101" i="1"/>
  <c r="AD101" i="1" s="1"/>
  <c r="AC101" i="1"/>
  <c r="M51" i="1"/>
  <c r="AD51" i="1" s="1"/>
  <c r="AC51" i="1"/>
  <c r="M53" i="1"/>
  <c r="AD53" i="1" s="1"/>
  <c r="AC53" i="1"/>
  <c r="M39" i="1"/>
  <c r="AD39" i="1" s="1"/>
  <c r="AC39" i="1"/>
  <c r="M97" i="1"/>
  <c r="AD97" i="1" s="1"/>
  <c r="AC97" i="1"/>
  <c r="M5" i="1"/>
  <c r="AD5" i="1" s="1"/>
  <c r="AC5" i="1"/>
  <c r="M89" i="1"/>
  <c r="AD89" i="1" s="1"/>
  <c r="AC89" i="1"/>
  <c r="M117" i="1"/>
  <c r="AD117" i="1" s="1"/>
  <c r="AC117" i="1"/>
  <c r="M26" i="1"/>
  <c r="AD26" i="1" s="1"/>
  <c r="AC26" i="1"/>
  <c r="M62" i="1"/>
  <c r="AD62" i="1" s="1"/>
  <c r="AC62" i="1"/>
  <c r="M102" i="1"/>
  <c r="AD102" i="1" s="1"/>
  <c r="AC102" i="1"/>
  <c r="M73" i="1"/>
  <c r="AD73" i="1" s="1"/>
  <c r="AC73" i="1"/>
  <c r="M79" i="1"/>
  <c r="AD79" i="1" s="1"/>
  <c r="AC79" i="1"/>
  <c r="M59" i="1"/>
  <c r="AD59" i="1" s="1"/>
  <c r="AC59" i="1"/>
  <c r="M46" i="1"/>
  <c r="AD46" i="1" s="1"/>
  <c r="AC46" i="1"/>
  <c r="M23" i="1"/>
  <c r="AD23" i="1" s="1"/>
  <c r="AC23" i="1"/>
  <c r="M124" i="1"/>
  <c r="AD124" i="1" s="1"/>
  <c r="AC124" i="1"/>
  <c r="M93" i="1"/>
  <c r="AD93" i="1" s="1"/>
  <c r="AC93" i="1"/>
  <c r="M119" i="1"/>
  <c r="AD119" i="1" s="1"/>
  <c r="AC119" i="1"/>
  <c r="M40" i="1"/>
  <c r="AD40" i="1" s="1"/>
  <c r="AC40" i="1"/>
  <c r="M25" i="1"/>
  <c r="AD25" i="1" s="1"/>
  <c r="AC25" i="1"/>
  <c r="M65" i="1"/>
  <c r="AD65" i="1" s="1"/>
  <c r="AC65" i="1"/>
  <c r="M66" i="1"/>
  <c r="AD66" i="1" s="1"/>
  <c r="AC66" i="1"/>
  <c r="M64" i="1"/>
  <c r="AD64" i="1" s="1"/>
  <c r="AC64" i="1"/>
  <c r="M10" i="1"/>
  <c r="AD10" i="1" s="1"/>
  <c r="AC10" i="1"/>
  <c r="M113" i="1"/>
  <c r="AD113" i="1" s="1"/>
  <c r="AC113" i="1"/>
  <c r="M60" i="1"/>
  <c r="AD60" i="1" s="1"/>
  <c r="AC60" i="1"/>
  <c r="M80" i="1"/>
  <c r="AD80" i="1" s="1"/>
  <c r="AC80" i="1"/>
  <c r="M13" i="1"/>
  <c r="AD13" i="1" s="1"/>
  <c r="AC13" i="1"/>
  <c r="M33" i="1"/>
  <c r="AD33" i="1" s="1"/>
  <c r="AC33" i="1"/>
  <c r="M86" i="1"/>
  <c r="AD86" i="1" s="1"/>
  <c r="AC86" i="1"/>
  <c r="M85" i="1"/>
  <c r="AD85" i="1" s="1"/>
  <c r="AC85" i="1"/>
  <c r="M111" i="1"/>
  <c r="AD111" i="1" s="1"/>
  <c r="AC111" i="1"/>
  <c r="M17" i="1"/>
  <c r="AD17" i="1" s="1"/>
  <c r="AC17" i="1"/>
  <c r="M120" i="1"/>
  <c r="AD120" i="1" s="1"/>
  <c r="AC120" i="1"/>
  <c r="M41" i="1"/>
  <c r="AD41" i="1" s="1"/>
  <c r="AC41" i="1"/>
  <c r="M84" i="1"/>
  <c r="AD84" i="1" s="1"/>
  <c r="AC84" i="1"/>
  <c r="M109" i="1"/>
  <c r="AD109" i="1" s="1"/>
  <c r="AC109" i="1"/>
  <c r="M106" i="1"/>
  <c r="AD106" i="1" s="1"/>
  <c r="AC106" i="1"/>
  <c r="M8" i="1"/>
  <c r="AD8" i="1" s="1"/>
  <c r="AC8" i="1"/>
  <c r="M11" i="1"/>
  <c r="AD11" i="1" s="1"/>
  <c r="AC11" i="1"/>
  <c r="M19" i="1"/>
  <c r="AD19" i="1" s="1"/>
  <c r="AC19" i="1"/>
  <c r="M21" i="1"/>
  <c r="AD21" i="1" s="1"/>
  <c r="AC21" i="1"/>
  <c r="M122" i="1"/>
  <c r="AD122" i="1" s="1"/>
  <c r="AC122" i="1"/>
  <c r="M31" i="1"/>
  <c r="AD31" i="1" s="1"/>
  <c r="AC31" i="1"/>
  <c r="M28" i="1"/>
  <c r="AD28" i="1" s="1"/>
  <c r="AC28" i="1"/>
  <c r="M43" i="1"/>
  <c r="AD43" i="1" s="1"/>
  <c r="AC43" i="1"/>
  <c r="M99" i="1"/>
  <c r="AD99" i="1" s="1"/>
  <c r="AC99" i="1"/>
  <c r="M121" i="1"/>
  <c r="AD121" i="1" s="1"/>
  <c r="AC121" i="1"/>
  <c r="M63" i="1"/>
  <c r="AD63" i="1" s="1"/>
  <c r="AC63" i="1"/>
  <c r="M77" i="1"/>
  <c r="AD77" i="1" s="1"/>
  <c r="AC77" i="1"/>
  <c r="M7" i="1"/>
  <c r="AD7" i="1" s="1"/>
  <c r="AC7" i="1"/>
  <c r="M48" i="1"/>
  <c r="AD48" i="1" s="1"/>
  <c r="AC48" i="1"/>
  <c r="M45" i="1"/>
  <c r="AD45" i="1" s="1"/>
  <c r="AC45" i="1"/>
  <c r="M14" i="1"/>
  <c r="AD14" i="1" s="1"/>
  <c r="AC14" i="1"/>
  <c r="M22" i="1"/>
  <c r="AD22" i="1" s="1"/>
  <c r="AC22" i="1"/>
  <c r="M18" i="1"/>
  <c r="AD18" i="1" s="1"/>
  <c r="AC18" i="1"/>
  <c r="M27" i="1"/>
  <c r="AD27" i="1" s="1"/>
  <c r="AC27" i="1"/>
  <c r="M68" i="1"/>
  <c r="AD68" i="1" s="1"/>
  <c r="AC68" i="1"/>
  <c r="M12" i="1"/>
  <c r="AD12" i="1" s="1"/>
  <c r="AC12" i="1"/>
  <c r="M34" i="1"/>
  <c r="AD34" i="1" s="1"/>
  <c r="AC34" i="1"/>
  <c r="M103" i="1"/>
  <c r="AD103" i="1" s="1"/>
  <c r="AC103" i="1"/>
  <c r="M38" i="1"/>
  <c r="AD38" i="1" s="1"/>
  <c r="AC38" i="1"/>
  <c r="M32" i="1"/>
  <c r="AD32" i="1" s="1"/>
  <c r="AC32" i="1"/>
  <c r="M67" i="1"/>
  <c r="AD67" i="1" s="1"/>
  <c r="AC67" i="1"/>
  <c r="M108" i="1"/>
  <c r="AD108" i="1" s="1"/>
  <c r="AC108" i="1"/>
  <c r="M52" i="1"/>
  <c r="AD52" i="1" s="1"/>
  <c r="AC52" i="1"/>
  <c r="M74" i="1"/>
  <c r="AD74" i="1" s="1"/>
  <c r="AC74" i="1"/>
  <c r="M15" i="1"/>
  <c r="AD15" i="1" s="1"/>
  <c r="AC15" i="1"/>
  <c r="M78" i="1"/>
  <c r="AD78" i="1" s="1"/>
  <c r="AC78" i="1"/>
  <c r="M47" i="1"/>
  <c r="AD47" i="1" s="1"/>
  <c r="AC47" i="1"/>
  <c r="M88" i="1"/>
  <c r="AD88" i="1" s="1"/>
  <c r="AC88" i="1"/>
  <c r="M54" i="1"/>
  <c r="AD54" i="1" s="1"/>
  <c r="AC54" i="1"/>
  <c r="M24" i="1"/>
  <c r="AD24" i="1" s="1"/>
  <c r="AC24" i="1"/>
  <c r="M58" i="1"/>
  <c r="AD58" i="1" s="1"/>
  <c r="AC58" i="1"/>
  <c r="M4" i="1"/>
  <c r="AD4" i="1" s="1"/>
  <c r="AC4" i="1"/>
  <c r="N103" i="1"/>
  <c r="M87" i="1"/>
  <c r="AD87" i="1" s="1"/>
  <c r="AC87" i="1"/>
  <c r="M71" i="1"/>
  <c r="AD71" i="1" s="1"/>
  <c r="AC71" i="1"/>
  <c r="M72" i="1"/>
  <c r="AD72" i="1" s="1"/>
  <c r="AC72" i="1"/>
  <c r="M94" i="1"/>
  <c r="AD94" i="1" s="1"/>
  <c r="AC94" i="1"/>
  <c r="M35" i="1"/>
  <c r="AD35" i="1" s="1"/>
  <c r="AC35" i="1"/>
  <c r="M98" i="1"/>
  <c r="AD98" i="1" s="1"/>
  <c r="AC98" i="1"/>
  <c r="M107" i="1"/>
  <c r="AD107" i="1" s="1"/>
  <c r="AC107" i="1"/>
  <c r="M82" i="1"/>
  <c r="AD82" i="1" s="1"/>
  <c r="AC82" i="1"/>
  <c r="M92" i="1"/>
  <c r="AD92" i="1" s="1"/>
  <c r="AC92" i="1"/>
  <c r="M114" i="1"/>
  <c r="AD114" i="1" s="1"/>
  <c r="AC114" i="1"/>
  <c r="M55" i="1"/>
  <c r="AD55" i="1" s="1"/>
  <c r="AC55" i="1"/>
  <c r="M118" i="1"/>
  <c r="AD118" i="1" s="1"/>
  <c r="AC118" i="1"/>
  <c r="M30" i="1"/>
  <c r="AD30" i="1" s="1"/>
  <c r="AC30" i="1"/>
  <c r="M44" i="1"/>
  <c r="AD44" i="1" s="1"/>
  <c r="AC44" i="1"/>
  <c r="M112" i="1"/>
  <c r="AD112" i="1" s="1"/>
  <c r="AC112" i="1"/>
  <c r="M75" i="1"/>
  <c r="AD75" i="1" s="1"/>
  <c r="AC75" i="1"/>
  <c r="M104" i="1"/>
  <c r="AD104" i="1" s="1"/>
  <c r="AC104" i="1"/>
  <c r="M50" i="1"/>
  <c r="AD50" i="1" s="1"/>
  <c r="AC50" i="1"/>
  <c r="M61" i="1"/>
  <c r="AD61" i="1" s="1"/>
  <c r="AC61" i="1"/>
  <c r="M115" i="1"/>
  <c r="AD115" i="1" s="1"/>
  <c r="AC115" i="1"/>
  <c r="N65" i="1"/>
  <c r="M90" i="1"/>
  <c r="AD90" i="1" s="1"/>
  <c r="AC90" i="1"/>
  <c r="M49" i="1"/>
  <c r="AD49" i="1" s="1"/>
  <c r="AC49" i="1"/>
  <c r="M123" i="1"/>
  <c r="AD123" i="1" s="1"/>
  <c r="AC123" i="1"/>
  <c r="M116" i="1"/>
  <c r="AD116" i="1" s="1"/>
  <c r="AC116" i="1"/>
  <c r="M36" i="1"/>
  <c r="AD36" i="1" s="1"/>
  <c r="AC36" i="1"/>
  <c r="M42" i="1"/>
  <c r="AD42" i="1" s="1"/>
  <c r="AC42" i="1"/>
  <c r="M9" i="1"/>
  <c r="AD9" i="1" s="1"/>
  <c r="AC9" i="1"/>
  <c r="M100" i="1"/>
  <c r="AD100" i="1" s="1"/>
  <c r="AC100" i="1"/>
  <c r="M16" i="1"/>
  <c r="AD16" i="1" s="1"/>
  <c r="AC16" i="1"/>
  <c r="M95" i="1"/>
  <c r="AD95" i="1" s="1"/>
  <c r="AC95" i="1"/>
  <c r="M20" i="1"/>
  <c r="AD20" i="1" s="1"/>
  <c r="AC20" i="1"/>
  <c r="M70" i="1"/>
  <c r="AD70" i="1" s="1"/>
  <c r="AC70" i="1"/>
  <c r="M29" i="1"/>
  <c r="AD29" i="1" s="1"/>
  <c r="AC29" i="1"/>
  <c r="M76" i="1"/>
  <c r="AD76" i="1" s="1"/>
  <c r="AC76" i="1"/>
  <c r="M81" i="1"/>
  <c r="AD81" i="1" s="1"/>
  <c r="AC81" i="1"/>
  <c r="M110" i="1"/>
  <c r="AD110" i="1" s="1"/>
  <c r="AC110" i="1"/>
  <c r="M69" i="1"/>
  <c r="AD69" i="1" s="1"/>
  <c r="AC69" i="1"/>
  <c r="M105" i="1"/>
  <c r="AD105" i="1" s="1"/>
  <c r="AC105" i="1"/>
  <c r="M57" i="1"/>
  <c r="AD57" i="1" s="1"/>
  <c r="AC57" i="1"/>
  <c r="M56" i="1"/>
  <c r="AD56" i="1" s="1"/>
  <c r="AC56" i="1"/>
  <c r="M83" i="1"/>
  <c r="AD83" i="1" s="1"/>
  <c r="AC83" i="1"/>
  <c r="AC57" i="2"/>
  <c r="M120" i="2"/>
  <c r="AD120" i="2" s="1"/>
  <c r="M51" i="2"/>
  <c r="AD51" i="2" s="1"/>
  <c r="M91" i="2"/>
  <c r="AD91" i="2" s="1"/>
  <c r="M58" i="2"/>
  <c r="AD58" i="2" s="1"/>
  <c r="M50" i="2"/>
  <c r="AD50" i="2" s="1"/>
  <c r="M37" i="2"/>
  <c r="AD37" i="2" s="1"/>
  <c r="AC17" i="2"/>
  <c r="M6" i="2"/>
  <c r="AD6" i="2" s="1"/>
  <c r="M72" i="2"/>
  <c r="AD72" i="2" s="1"/>
  <c r="M30" i="2"/>
  <c r="AD30" i="2" s="1"/>
  <c r="M18" i="2"/>
  <c r="AD18" i="2" s="1"/>
  <c r="N18" i="2"/>
  <c r="AC92" i="2"/>
  <c r="M71" i="2"/>
  <c r="AD71" i="2" s="1"/>
  <c r="M5" i="2"/>
  <c r="AD5" i="2" s="1"/>
  <c r="M10" i="2"/>
  <c r="AD10" i="2" s="1"/>
  <c r="M114" i="2"/>
  <c r="AD114" i="2" s="1"/>
  <c r="M32" i="2"/>
  <c r="AD32" i="2" s="1"/>
  <c r="M49" i="2"/>
  <c r="AD49" i="2" s="1"/>
  <c r="AC29" i="2"/>
  <c r="AC64" i="2"/>
  <c r="M21" i="2"/>
  <c r="AD21" i="2" s="1"/>
  <c r="M23" i="2"/>
  <c r="AD23" i="2" s="1"/>
  <c r="AC84" i="2"/>
  <c r="AC69" i="2"/>
  <c r="M8" i="2"/>
  <c r="AD8" i="2" s="1"/>
  <c r="AC9" i="2"/>
  <c r="M70" i="2"/>
  <c r="AD70" i="2" s="1"/>
  <c r="AC115" i="2"/>
  <c r="AC61" i="2"/>
  <c r="N41" i="2"/>
  <c r="AC35" i="2"/>
  <c r="L4" i="2"/>
  <c r="M4" i="2" s="1"/>
  <c r="AD4" i="2" s="1"/>
  <c r="N60" i="2"/>
  <c r="M112" i="2"/>
  <c r="AD112" i="2" s="1"/>
  <c r="AC77" i="2"/>
  <c r="N55" i="2"/>
  <c r="AC95" i="2"/>
  <c r="M123" i="2"/>
  <c r="AD123" i="2" s="1"/>
  <c r="AC55" i="2"/>
  <c r="AC24" i="2"/>
  <c r="M31" i="2"/>
  <c r="AD31" i="2" s="1"/>
  <c r="M44" i="2"/>
  <c r="AD44" i="2" s="1"/>
  <c r="AC104" i="2"/>
  <c r="AC100" i="2"/>
  <c r="AC40" i="2"/>
  <c r="M40" i="2"/>
  <c r="AD40" i="2" s="1"/>
  <c r="M52" i="2"/>
  <c r="AD52" i="2" s="1"/>
  <c r="AC15" i="2"/>
  <c r="AC43" i="2"/>
  <c r="M43" i="2"/>
  <c r="AD43" i="2" s="1"/>
  <c r="M20" i="2"/>
  <c r="AD20" i="2" s="1"/>
  <c r="AC63" i="2"/>
  <c r="M63" i="2"/>
  <c r="AD63" i="2" s="1"/>
  <c r="AC83" i="2"/>
  <c r="M83" i="2"/>
  <c r="AD83" i="2" s="1"/>
  <c r="N35" i="2"/>
  <c r="N12" i="2"/>
  <c r="AC41" i="2"/>
  <c r="N24" i="2"/>
  <c r="AC12" i="2"/>
  <c r="AC38" i="2"/>
  <c r="AC103" i="2"/>
  <c r="N104" i="2"/>
  <c r="N15" i="2"/>
  <c r="N103" i="2"/>
  <c r="AC86" i="2"/>
  <c r="M86" i="2"/>
  <c r="AD86" i="2" s="1"/>
  <c r="AC113" i="2"/>
  <c r="M113" i="2"/>
  <c r="AD113" i="2" s="1"/>
  <c r="AC122" i="2"/>
  <c r="M122" i="2"/>
  <c r="AD122" i="2" s="1"/>
  <c r="N97" i="2"/>
  <c r="N17" i="2"/>
  <c r="AC66" i="2"/>
  <c r="M66" i="2"/>
  <c r="AD66" i="2" s="1"/>
  <c r="AC93" i="2"/>
  <c r="M93" i="2"/>
  <c r="AD93" i="2" s="1"/>
  <c r="AC102" i="2"/>
  <c r="M102" i="2"/>
  <c r="AD102" i="2" s="1"/>
  <c r="AC106" i="2"/>
  <c r="M106" i="2"/>
  <c r="AD106" i="2" s="1"/>
  <c r="AC110" i="2"/>
  <c r="M110" i="2"/>
  <c r="AD110" i="2" s="1"/>
  <c r="M19" i="2"/>
  <c r="AD19" i="2" s="1"/>
  <c r="AC19" i="2"/>
  <c r="AC46" i="2"/>
  <c r="M46" i="2"/>
  <c r="AD46" i="2" s="1"/>
  <c r="M73" i="2"/>
  <c r="AD73" i="2" s="1"/>
  <c r="AC73" i="2"/>
  <c r="AC82" i="2"/>
  <c r="M82" i="2"/>
  <c r="AD82" i="2" s="1"/>
  <c r="N38" i="2"/>
  <c r="N77" i="2"/>
  <c r="N75" i="2"/>
  <c r="M124" i="2"/>
  <c r="AD124" i="2" s="1"/>
  <c r="AC124" i="2"/>
  <c r="AC94" i="2"/>
  <c r="M94" i="2"/>
  <c r="AD94" i="2" s="1"/>
  <c r="AC26" i="2"/>
  <c r="M26" i="2"/>
  <c r="AD26" i="2" s="1"/>
  <c r="M62" i="2"/>
  <c r="AD62" i="2" s="1"/>
  <c r="AC62" i="2"/>
  <c r="N9" i="2"/>
  <c r="N30" i="2"/>
  <c r="M109" i="2"/>
  <c r="AD109" i="2" s="1"/>
  <c r="AC109" i="2"/>
  <c r="AC33" i="2"/>
  <c r="M33" i="2"/>
  <c r="AD33" i="2" s="1"/>
  <c r="M42" i="2"/>
  <c r="AD42" i="2" s="1"/>
  <c r="AC42" i="2"/>
  <c r="N95" i="2"/>
  <c r="M45" i="2"/>
  <c r="AD45" i="2" s="1"/>
  <c r="AC45" i="2"/>
  <c r="M48" i="2"/>
  <c r="AD48" i="2" s="1"/>
  <c r="AC48" i="2"/>
  <c r="M53" i="2"/>
  <c r="AD53" i="2" s="1"/>
  <c r="AC53" i="2"/>
  <c r="AC13" i="2"/>
  <c r="M13" i="2"/>
  <c r="AD13" i="2" s="1"/>
  <c r="M22" i="2"/>
  <c r="AD22" i="2" s="1"/>
  <c r="AC22" i="2"/>
  <c r="N50" i="2"/>
  <c r="M7" i="2"/>
  <c r="AD7" i="2" s="1"/>
  <c r="AC7" i="2"/>
  <c r="AC105" i="2"/>
  <c r="M105" i="2"/>
  <c r="N84" i="2"/>
  <c r="N115" i="2"/>
  <c r="AC98" i="2"/>
  <c r="M98" i="2"/>
  <c r="AD98" i="2" s="1"/>
  <c r="AC85" i="2"/>
  <c r="M85" i="2"/>
  <c r="AD85" i="2" s="1"/>
  <c r="AD15" i="2"/>
  <c r="N64" i="2"/>
  <c r="N100" i="2"/>
  <c r="M88" i="2"/>
  <c r="AD88" i="2" s="1"/>
  <c r="AC88" i="2"/>
  <c r="M68" i="2"/>
  <c r="AD68" i="2" s="1"/>
  <c r="AC68" i="2"/>
  <c r="M89" i="2"/>
  <c r="AD89" i="2" s="1"/>
  <c r="AC89" i="2"/>
  <c r="N80" i="2"/>
  <c r="AC118" i="2"/>
  <c r="M118" i="2"/>
  <c r="AD118" i="2" s="1"/>
  <c r="AC78" i="2"/>
  <c r="M78" i="2"/>
  <c r="AD78" i="2" s="1"/>
  <c r="AC116" i="2"/>
  <c r="M116" i="2"/>
  <c r="AD116" i="2" s="1"/>
  <c r="M65" i="2"/>
  <c r="AD65" i="2" s="1"/>
  <c r="AC65" i="2"/>
  <c r="N69" i="2"/>
  <c r="M101" i="2"/>
  <c r="AD101" i="2" s="1"/>
  <c r="AC101" i="2"/>
  <c r="M76" i="2"/>
  <c r="AD76" i="2" s="1"/>
  <c r="AC76" i="2"/>
  <c r="M25" i="2"/>
  <c r="AD25" i="2" s="1"/>
  <c r="AC25" i="2"/>
  <c r="N99" i="2"/>
  <c r="N92" i="2"/>
  <c r="M81" i="2"/>
  <c r="AD81" i="2" s="1"/>
  <c r="AC81" i="2"/>
  <c r="M56" i="2"/>
  <c r="AD56" i="2" s="1"/>
  <c r="AC56" i="2"/>
  <c r="M108" i="2"/>
  <c r="AD108" i="2" s="1"/>
  <c r="AC108" i="2"/>
  <c r="M121" i="2"/>
  <c r="AD121" i="2" s="1"/>
  <c r="AC121" i="2"/>
  <c r="M36" i="2"/>
  <c r="AD36" i="2" s="1"/>
  <c r="AC36" i="2"/>
  <c r="N11" i="2"/>
  <c r="AC107" i="2"/>
  <c r="M107" i="2"/>
  <c r="AD107" i="2" s="1"/>
  <c r="N61" i="2"/>
  <c r="M119" i="2"/>
  <c r="AD119" i="2" s="1"/>
  <c r="AC119" i="2"/>
  <c r="N117" i="2"/>
  <c r="M96" i="2"/>
  <c r="AD96" i="2" s="1"/>
  <c r="AC96" i="2"/>
  <c r="M16" i="2"/>
  <c r="AD16" i="2" s="1"/>
  <c r="AC16" i="2"/>
  <c r="M87" i="2"/>
  <c r="AD87" i="2" s="1"/>
  <c r="AC87" i="2"/>
  <c r="AC74" i="2"/>
  <c r="M74" i="2"/>
  <c r="AD74" i="2" s="1"/>
  <c r="M67" i="2"/>
  <c r="AD67" i="2" s="1"/>
  <c r="AC67" i="2"/>
  <c r="M99" i="2"/>
  <c r="AD99" i="2" s="1"/>
  <c r="AC99" i="2"/>
  <c r="M28" i="2"/>
  <c r="AD28" i="2" s="1"/>
  <c r="AC28" i="2"/>
  <c r="AC54" i="2"/>
  <c r="M54" i="2"/>
  <c r="AD54" i="2" s="1"/>
  <c r="AC47" i="2"/>
  <c r="M47" i="2"/>
  <c r="AD47" i="2" s="1"/>
  <c r="M79" i="2"/>
  <c r="AD79" i="2" s="1"/>
  <c r="AC79" i="2"/>
  <c r="AC111" i="2"/>
  <c r="M111" i="2"/>
  <c r="AD111" i="2" s="1"/>
  <c r="AC34" i="2"/>
  <c r="M34" i="2"/>
  <c r="AD34" i="2" s="1"/>
  <c r="M27" i="2"/>
  <c r="AD27" i="2" s="1"/>
  <c r="AC27" i="2"/>
  <c r="M59" i="2"/>
  <c r="AD59" i="2" s="1"/>
  <c r="AC59" i="2"/>
  <c r="N29" i="2"/>
  <c r="AC14" i="2"/>
  <c r="M14" i="2"/>
  <c r="AD14" i="2" s="1"/>
  <c r="AC90" i="2"/>
  <c r="M90" i="2"/>
  <c r="AD90" i="2" s="1"/>
  <c r="M39" i="2"/>
  <c r="AD39" i="2" s="1"/>
  <c r="AC39" i="2"/>
  <c r="N57" i="2"/>
  <c r="N123" i="2"/>
  <c r="N40" i="1"/>
  <c r="N62" i="1"/>
  <c r="N24" i="1"/>
  <c r="N48" i="1"/>
  <c r="N51" i="1"/>
  <c r="N67" i="1"/>
  <c r="N118" i="1"/>
  <c r="N84" i="1"/>
  <c r="N96" i="1"/>
  <c r="N12" i="1"/>
  <c r="N16" i="1"/>
  <c r="N47" i="1"/>
  <c r="N8" i="1"/>
  <c r="N9" i="1"/>
  <c r="N111" i="1"/>
  <c r="N33" i="1"/>
  <c r="N90" i="1"/>
  <c r="N58" i="1"/>
  <c r="AC204" i="4" l="1"/>
  <c r="AD204" i="4"/>
  <c r="AC125" i="4"/>
  <c r="AD125" i="4"/>
  <c r="AC148" i="4"/>
  <c r="AD148" i="4"/>
  <c r="Y1" i="4"/>
  <c r="AC244" i="4"/>
  <c r="AD244" i="4"/>
  <c r="AC185" i="4"/>
  <c r="AD185" i="4"/>
  <c r="AC188" i="4"/>
  <c r="AD188" i="4"/>
  <c r="AC135" i="4"/>
  <c r="AD135" i="4"/>
  <c r="AC223" i="4"/>
  <c r="AD223" i="4"/>
  <c r="AC127" i="4"/>
  <c r="AD127" i="4"/>
  <c r="AC243" i="4"/>
  <c r="AD243" i="4"/>
  <c r="AC163" i="4"/>
  <c r="AD163" i="4"/>
  <c r="AC165" i="4"/>
  <c r="AD165" i="4"/>
  <c r="AC184" i="4"/>
  <c r="AD184" i="4"/>
  <c r="AC143" i="4"/>
  <c r="AD143" i="4"/>
  <c r="AD173" i="3"/>
  <c r="AD149" i="3"/>
  <c r="AD243" i="3"/>
  <c r="AD242" i="3"/>
  <c r="AD197" i="3"/>
  <c r="AD169" i="3"/>
  <c r="AD237" i="3"/>
  <c r="AD167" i="3"/>
  <c r="AD133" i="3"/>
  <c r="AD153" i="3"/>
  <c r="AD142" i="3"/>
  <c r="AD229" i="3"/>
  <c r="AD209" i="3"/>
  <c r="AD212" i="3"/>
  <c r="AD213" i="3"/>
  <c r="AD144" i="3"/>
  <c r="AD184" i="3"/>
  <c r="AD224" i="3"/>
  <c r="AD189" i="3"/>
  <c r="AD126" i="3"/>
  <c r="AD233" i="3"/>
  <c r="AD244" i="3"/>
  <c r="AD127" i="3"/>
  <c r="AD162" i="3"/>
  <c r="AD172" i="3"/>
  <c r="AD157" i="3"/>
  <c r="AD225" i="3"/>
  <c r="AD207" i="3"/>
  <c r="AD204" i="3"/>
  <c r="AD182" i="3"/>
  <c r="AD140" i="3"/>
  <c r="AD177" i="3"/>
  <c r="AD232" i="3"/>
  <c r="AD187" i="3"/>
  <c r="AD137" i="3"/>
  <c r="AD192" i="3"/>
  <c r="AD217" i="3"/>
  <c r="AD160" i="3"/>
  <c r="AD183" i="3"/>
  <c r="AD193" i="3"/>
  <c r="AD202" i="3"/>
  <c r="AD164" i="3"/>
  <c r="AD129" i="3"/>
  <c r="AD152" i="3"/>
  <c r="AD222" i="3"/>
  <c r="AD132" i="3"/>
  <c r="AD227" i="3"/>
  <c r="AD215" i="3"/>
  <c r="AD186" i="3"/>
  <c r="AD175" i="3"/>
  <c r="AD231" i="3"/>
  <c r="AD216" i="3"/>
  <c r="AD211" i="3"/>
  <c r="AD156" i="3"/>
  <c r="AD241" i="3"/>
  <c r="AD171" i="3"/>
  <c r="AD135" i="3"/>
  <c r="AD238" i="3"/>
  <c r="AD236" i="3"/>
  <c r="AD139" i="3"/>
  <c r="AD155" i="3"/>
  <c r="AD220" i="3"/>
  <c r="AD191" i="3"/>
  <c r="AD165" i="3"/>
  <c r="AD230" i="3"/>
  <c r="AD208" i="3"/>
  <c r="AD176" i="3"/>
  <c r="AD201" i="3"/>
  <c r="AD239" i="3"/>
  <c r="AD161" i="3"/>
  <c r="AD151" i="3"/>
  <c r="AD128" i="3"/>
  <c r="AD226" i="3"/>
  <c r="AD131" i="3"/>
  <c r="AD141" i="3"/>
  <c r="AD196" i="3"/>
  <c r="AD194" i="3"/>
  <c r="AD206" i="3"/>
  <c r="AD200" i="3"/>
  <c r="AD235" i="3"/>
  <c r="AD219" i="3"/>
  <c r="AD228" i="3"/>
  <c r="AD136" i="3"/>
  <c r="AD203" i="3"/>
  <c r="AD146" i="3"/>
  <c r="AD179" i="3"/>
  <c r="AD180" i="3"/>
  <c r="AD174" i="3"/>
  <c r="AD218" i="3"/>
  <c r="AD198" i="3"/>
  <c r="AD150" i="3"/>
  <c r="AD188" i="3"/>
  <c r="AD170" i="3"/>
  <c r="AD221" i="3"/>
  <c r="AD178" i="3"/>
  <c r="AD154" i="3"/>
  <c r="AD199" i="3"/>
  <c r="AD159" i="3"/>
  <c r="AD158" i="3"/>
  <c r="AD190" i="3"/>
  <c r="AD148" i="3"/>
  <c r="AD195" i="3"/>
  <c r="AD134" i="3"/>
  <c r="AD210" i="3"/>
  <c r="AD138" i="3"/>
  <c r="AD223" i="3"/>
  <c r="AD234" i="3"/>
  <c r="AD143" i="3"/>
  <c r="AD130" i="3"/>
  <c r="AD168" i="3"/>
  <c r="AD181" i="3"/>
  <c r="AD214" i="3"/>
  <c r="AD163" i="3"/>
  <c r="AD166" i="3"/>
  <c r="AD240" i="3"/>
  <c r="AD185" i="3"/>
  <c r="AD125" i="3"/>
  <c r="AD147" i="3"/>
  <c r="AD145" i="3"/>
  <c r="AD205" i="3"/>
  <c r="AC96" i="4"/>
  <c r="AC16" i="4"/>
  <c r="AB36" i="4"/>
  <c r="AB109" i="4"/>
  <c r="AB8" i="4"/>
  <c r="AC8" i="4"/>
  <c r="AB57" i="4"/>
  <c r="AB80" i="4"/>
  <c r="AB48" i="4"/>
  <c r="AC48" i="4"/>
  <c r="AB45" i="4"/>
  <c r="AB100" i="4"/>
  <c r="AB34" i="4"/>
  <c r="AB35" i="4"/>
  <c r="AC35" i="4"/>
  <c r="AB74" i="4"/>
  <c r="AC74" i="4"/>
  <c r="AB105" i="4"/>
  <c r="AB30" i="4"/>
  <c r="AB99" i="4"/>
  <c r="AC99" i="4"/>
  <c r="AB82" i="4"/>
  <c r="AC82" i="4"/>
  <c r="AB14" i="4"/>
  <c r="AC14" i="4"/>
  <c r="AB27" i="4"/>
  <c r="AB122" i="4"/>
  <c r="AC122" i="4"/>
  <c r="AB124" i="4"/>
  <c r="AB121" i="4"/>
  <c r="AC121" i="4"/>
  <c r="AB10" i="4"/>
  <c r="AB76" i="4"/>
  <c r="AC76" i="4"/>
  <c r="AB17" i="4"/>
  <c r="AB37" i="4"/>
  <c r="AC37" i="4"/>
  <c r="AB95" i="4"/>
  <c r="AC95" i="4"/>
  <c r="AB12" i="4"/>
  <c r="AC12" i="4"/>
  <c r="AB115" i="4"/>
  <c r="AB65" i="4"/>
  <c r="AB58" i="4"/>
  <c r="AC58" i="4"/>
  <c r="AB24" i="4"/>
  <c r="AC24" i="4"/>
  <c r="AB91" i="4"/>
  <c r="AB90" i="4"/>
  <c r="AB97" i="4"/>
  <c r="AB71" i="4"/>
  <c r="AC71" i="4"/>
  <c r="AB21" i="4"/>
  <c r="AC21" i="4"/>
  <c r="AB43" i="4"/>
  <c r="AB88" i="4"/>
  <c r="AC88" i="4"/>
  <c r="AB98" i="4"/>
  <c r="AB18" i="4"/>
  <c r="AB111" i="4"/>
  <c r="AB49" i="4"/>
  <c r="AB47" i="4"/>
  <c r="AC47" i="4"/>
  <c r="AB20" i="4"/>
  <c r="AB41" i="4"/>
  <c r="AC41" i="4"/>
  <c r="AB84" i="4"/>
  <c r="AC84" i="4"/>
  <c r="AB54" i="4"/>
  <c r="AC54" i="4"/>
  <c r="AB87" i="4"/>
  <c r="AB52" i="4"/>
  <c r="AC52" i="4"/>
  <c r="AB117" i="4"/>
  <c r="AC117" i="4"/>
  <c r="AB81" i="4"/>
  <c r="AB15" i="4"/>
  <c r="AC15" i="4"/>
  <c r="AB59" i="4"/>
  <c r="AB13" i="4"/>
  <c r="AB94" i="4"/>
  <c r="AB33" i="4"/>
  <c r="AC33" i="4"/>
  <c r="AB101" i="4"/>
  <c r="AB11" i="4"/>
  <c r="AB32" i="4"/>
  <c r="AB64" i="4"/>
  <c r="AB113" i="4"/>
  <c r="AB55" i="4"/>
  <c r="AC55" i="4"/>
  <c r="AB114" i="4"/>
  <c r="AB67" i="4"/>
  <c r="AC67" i="4"/>
  <c r="AB5" i="4"/>
  <c r="AB107" i="4"/>
  <c r="AC107" i="4"/>
  <c r="AB25" i="4"/>
  <c r="AB93" i="4"/>
  <c r="AB89" i="4"/>
  <c r="AB51" i="4"/>
  <c r="AC51" i="4"/>
  <c r="AB60" i="4"/>
  <c r="AB68" i="4"/>
  <c r="AB83" i="4"/>
  <c r="AB46" i="4"/>
  <c r="AB44" i="4"/>
  <c r="AC44" i="4"/>
  <c r="AB9" i="4"/>
  <c r="AB120" i="4"/>
  <c r="AB6" i="4"/>
  <c r="AB19" i="4"/>
  <c r="AC19" i="4"/>
  <c r="AB77" i="4"/>
  <c r="AC77" i="4"/>
  <c r="AB119" i="4"/>
  <c r="AC119" i="4"/>
  <c r="AB118" i="4"/>
  <c r="AC118" i="4"/>
  <c r="AB123" i="4"/>
  <c r="AC123" i="4"/>
  <c r="AB85" i="4"/>
  <c r="AC85" i="4"/>
  <c r="AB31" i="4"/>
  <c r="AB23" i="4"/>
  <c r="AC23" i="4"/>
  <c r="AB112" i="4"/>
  <c r="AB40" i="4"/>
  <c r="AB56" i="4"/>
  <c r="AB61" i="4"/>
  <c r="AC61" i="4"/>
  <c r="AB66" i="4"/>
  <c r="AC66" i="4"/>
  <c r="AB102" i="4"/>
  <c r="AB70" i="4"/>
  <c r="AB50" i="4"/>
  <c r="AC50" i="4"/>
  <c r="AB53" i="4"/>
  <c r="AB104" i="4"/>
  <c r="AC104" i="4"/>
  <c r="AB7" i="4"/>
  <c r="AB38" i="4"/>
  <c r="AC38" i="4"/>
  <c r="AB29" i="4"/>
  <c r="AB79" i="4"/>
  <c r="AB106" i="4"/>
  <c r="AB73" i="4"/>
  <c r="AB108" i="4"/>
  <c r="AB78" i="4"/>
  <c r="AC78" i="4"/>
  <c r="AB75" i="4"/>
  <c r="AC75" i="4"/>
  <c r="AB110" i="4"/>
  <c r="AB28" i="4"/>
  <c r="AB26" i="4"/>
  <c r="AC26" i="4"/>
  <c r="AB62" i="4"/>
  <c r="AC62" i="4"/>
  <c r="AB22" i="4"/>
  <c r="AC22" i="4"/>
  <c r="AB63" i="3"/>
  <c r="AB71" i="3"/>
  <c r="AB17" i="3"/>
  <c r="AC17" i="3"/>
  <c r="AB44" i="3"/>
  <c r="AB61" i="3"/>
  <c r="AC61" i="3"/>
  <c r="AB76" i="3"/>
  <c r="AB91" i="3"/>
  <c r="AB79" i="3"/>
  <c r="AB30" i="3"/>
  <c r="AB82" i="3"/>
  <c r="AC82" i="3"/>
  <c r="AB70" i="3"/>
  <c r="AB77" i="3"/>
  <c r="AB57" i="3"/>
  <c r="AB122" i="3"/>
  <c r="AC122" i="3"/>
  <c r="AB99" i="3"/>
  <c r="AC99" i="3"/>
  <c r="AB50" i="3"/>
  <c r="AB48" i="3"/>
  <c r="AB10" i="3"/>
  <c r="AB37" i="3"/>
  <c r="AC37" i="3"/>
  <c r="AB58" i="3"/>
  <c r="AB89" i="3"/>
  <c r="AB24" i="3"/>
  <c r="AC24" i="3"/>
  <c r="AB81" i="3"/>
  <c r="AB115" i="3"/>
  <c r="AC115" i="3"/>
  <c r="AB35" i="3"/>
  <c r="AC35" i="3"/>
  <c r="AB4" i="3"/>
  <c r="AC4" i="3"/>
  <c r="AB85" i="3"/>
  <c r="AB34" i="3"/>
  <c r="AB13" i="3"/>
  <c r="AB90" i="3"/>
  <c r="AC90" i="3"/>
  <c r="AB120" i="3"/>
  <c r="AB80" i="3"/>
  <c r="AB43" i="3"/>
  <c r="AB5" i="3"/>
  <c r="AB36" i="3"/>
  <c r="AB7" i="3"/>
  <c r="AC7" i="3"/>
  <c r="AB19" i="3"/>
  <c r="AB40" i="3"/>
  <c r="AB93" i="3"/>
  <c r="AC93" i="3"/>
  <c r="AB52" i="3"/>
  <c r="AB16" i="3"/>
  <c r="AC16" i="3"/>
  <c r="AB72" i="3"/>
  <c r="AB38" i="3"/>
  <c r="AB92" i="3"/>
  <c r="AB51" i="3"/>
  <c r="AC51" i="3"/>
  <c r="AB59" i="3"/>
  <c r="AB88" i="3"/>
  <c r="AB65" i="3"/>
  <c r="AB110" i="3"/>
  <c r="AC110" i="3"/>
  <c r="AB87" i="3"/>
  <c r="AB27" i="3"/>
  <c r="AB69" i="3"/>
  <c r="AB118" i="3"/>
  <c r="AC118" i="3"/>
  <c r="AB113" i="3"/>
  <c r="AB97" i="3"/>
  <c r="AB9" i="3"/>
  <c r="AB68" i="3"/>
  <c r="AB106" i="3"/>
  <c r="AB32" i="3"/>
  <c r="AC32" i="3"/>
  <c r="AB121" i="3"/>
  <c r="AC121" i="3"/>
  <c r="AB14" i="3"/>
  <c r="AB117" i="3"/>
  <c r="AB107" i="3"/>
  <c r="AC107" i="3"/>
  <c r="AB21" i="3"/>
  <c r="AC21" i="3"/>
  <c r="AB98" i="3"/>
  <c r="AB111" i="3"/>
  <c r="AC111" i="3"/>
  <c r="AB101" i="3"/>
  <c r="AB42" i="3"/>
  <c r="AB31" i="3"/>
  <c r="AC31" i="3"/>
  <c r="AB23" i="3"/>
  <c r="AB66" i="3"/>
  <c r="AB67" i="3"/>
  <c r="AB62" i="3"/>
  <c r="AC62" i="3"/>
  <c r="AB60" i="3"/>
  <c r="AC60" i="3"/>
  <c r="AB104" i="3"/>
  <c r="AC104" i="3"/>
  <c r="AB102" i="3"/>
  <c r="AC102" i="3"/>
  <c r="AB105" i="3"/>
  <c r="AC105" i="3"/>
  <c r="AB94" i="3"/>
  <c r="AB84" i="3"/>
  <c r="AC84" i="3"/>
  <c r="AB22" i="3"/>
  <c r="AB108" i="3"/>
  <c r="AC108" i="3"/>
  <c r="AB112" i="3"/>
  <c r="AB86" i="3"/>
  <c r="AB114" i="3"/>
  <c r="AC114" i="3"/>
  <c r="AB75" i="3"/>
  <c r="AC75" i="3"/>
  <c r="AB8" i="3"/>
  <c r="AB96" i="3"/>
  <c r="AC96" i="3"/>
  <c r="AB73" i="3"/>
  <c r="AB55" i="3"/>
  <c r="AB56" i="3"/>
  <c r="AB29" i="3"/>
  <c r="AB116" i="3"/>
  <c r="AB26" i="3"/>
  <c r="AB18" i="3"/>
  <c r="AB46" i="3"/>
  <c r="AC46" i="3"/>
  <c r="AB64" i="3"/>
  <c r="AC64" i="3"/>
  <c r="AB124" i="3"/>
  <c r="AB15" i="3"/>
  <c r="AB74" i="3"/>
  <c r="AC74" i="3"/>
  <c r="AB95" i="3"/>
  <c r="AC95" i="3"/>
  <c r="AB28" i="3"/>
  <c r="AC28" i="3"/>
  <c r="AB100" i="3"/>
  <c r="AC100" i="3"/>
  <c r="AB20" i="3"/>
  <c r="AB78" i="3"/>
  <c r="AC78" i="3"/>
  <c r="AB103" i="3"/>
  <c r="AC103" i="3"/>
  <c r="AB123" i="3"/>
  <c r="AB41" i="3"/>
  <c r="AC41" i="3"/>
  <c r="AB109" i="3"/>
  <c r="AC109" i="3"/>
  <c r="AB47" i="3"/>
  <c r="AB119" i="3"/>
  <c r="AC119" i="3"/>
  <c r="AB53" i="3"/>
  <c r="AB12" i="3"/>
  <c r="AC12" i="3"/>
  <c r="AB39" i="3"/>
  <c r="AB83" i="3"/>
  <c r="AC83" i="3"/>
  <c r="AB54" i="3"/>
  <c r="AC54" i="3"/>
  <c r="AB33" i="3"/>
  <c r="AC33" i="3"/>
  <c r="AC69" i="3"/>
  <c r="AC29" i="3"/>
  <c r="AC66" i="3"/>
  <c r="AC112" i="3"/>
  <c r="AC120" i="3"/>
  <c r="AB4" i="4"/>
  <c r="AB39" i="4"/>
  <c r="AC49" i="4"/>
  <c r="AB86" i="4"/>
  <c r="AC105" i="4"/>
  <c r="AC46" i="4"/>
  <c r="AB63" i="4"/>
  <c r="AC120" i="4"/>
  <c r="AB69" i="4"/>
  <c r="AC115" i="4"/>
  <c r="AB103" i="4"/>
  <c r="AC116" i="4"/>
  <c r="AB72" i="4"/>
  <c r="AB92" i="4"/>
  <c r="AB11" i="3"/>
  <c r="AB25" i="3"/>
  <c r="AC85" i="3"/>
  <c r="AC86" i="3"/>
  <c r="AC79" i="3"/>
  <c r="AC39" i="3"/>
  <c r="AB45" i="3"/>
  <c r="AB6" i="3"/>
  <c r="N98" i="2"/>
  <c r="N7" i="1"/>
  <c r="N93" i="1"/>
  <c r="N104" i="1"/>
  <c r="N110" i="1"/>
  <c r="N85" i="1"/>
  <c r="N91" i="1"/>
  <c r="N6" i="2"/>
  <c r="N87" i="1"/>
  <c r="N60" i="1"/>
  <c r="AF67" i="1"/>
  <c r="N52" i="1"/>
  <c r="N39" i="1"/>
  <c r="N79" i="1"/>
  <c r="N18" i="1"/>
  <c r="AE18" i="1" s="1"/>
  <c r="N80" i="1"/>
  <c r="N91" i="2"/>
  <c r="AE91" i="2" s="1"/>
  <c r="N56" i="1"/>
  <c r="N21" i="1"/>
  <c r="N38" i="1"/>
  <c r="N27" i="1"/>
  <c r="N58" i="2"/>
  <c r="N89" i="1"/>
  <c r="AE89" i="1" s="1"/>
  <c r="AF111" i="1"/>
  <c r="N114" i="1"/>
  <c r="N115" i="1"/>
  <c r="N116" i="1"/>
  <c r="N74" i="1"/>
  <c r="N124" i="1"/>
  <c r="N107" i="1"/>
  <c r="AE107" i="1" s="1"/>
  <c r="N124" i="2"/>
  <c r="AE124" i="2" s="1"/>
  <c r="N120" i="2"/>
  <c r="N51" i="2"/>
  <c r="AE51" i="2" s="1"/>
  <c r="AE58" i="1"/>
  <c r="AE115" i="1"/>
  <c r="AE24" i="1"/>
  <c r="AE85" i="1"/>
  <c r="AE90" i="1"/>
  <c r="N5" i="1"/>
  <c r="AE38" i="1"/>
  <c r="N11" i="1"/>
  <c r="AE9" i="1"/>
  <c r="AE62" i="1"/>
  <c r="N25" i="1"/>
  <c r="AE48" i="1"/>
  <c r="AE114" i="1"/>
  <c r="AE47" i="1"/>
  <c r="N82" i="1"/>
  <c r="N14" i="1"/>
  <c r="AE118" i="1"/>
  <c r="AE8" i="1"/>
  <c r="N41" i="1"/>
  <c r="AE104" i="1"/>
  <c r="AE33" i="1"/>
  <c r="AE110" i="1"/>
  <c r="AE74" i="1"/>
  <c r="AE111" i="1"/>
  <c r="N20" i="1"/>
  <c r="AE40" i="1"/>
  <c r="N102" i="1"/>
  <c r="AE16" i="1"/>
  <c r="N61" i="1"/>
  <c r="N121" i="1"/>
  <c r="N100" i="1"/>
  <c r="AE39" i="1"/>
  <c r="N113" i="1"/>
  <c r="N30" i="1"/>
  <c r="N13" i="1"/>
  <c r="N37" i="1"/>
  <c r="N105" i="1"/>
  <c r="N83" i="1"/>
  <c r="AE116" i="1"/>
  <c r="AE12" i="1"/>
  <c r="AE67" i="1"/>
  <c r="N15" i="1"/>
  <c r="AE96" i="1"/>
  <c r="N46" i="1"/>
  <c r="N99" i="1"/>
  <c r="AE84" i="1"/>
  <c r="N23" i="1"/>
  <c r="AE65" i="1"/>
  <c r="N69" i="1"/>
  <c r="N26" i="1"/>
  <c r="AE7" i="1"/>
  <c r="AE103" i="1"/>
  <c r="N28" i="1"/>
  <c r="N78" i="1"/>
  <c r="N77" i="1"/>
  <c r="N106" i="1"/>
  <c r="AE79" i="1"/>
  <c r="AE27" i="1"/>
  <c r="AE93" i="1"/>
  <c r="N22" i="1"/>
  <c r="AE51" i="1"/>
  <c r="N50" i="1"/>
  <c r="AE52" i="1"/>
  <c r="N44" i="1"/>
  <c r="N53" i="1"/>
  <c r="N68" i="1"/>
  <c r="N88" i="1"/>
  <c r="N81" i="1"/>
  <c r="N122" i="1"/>
  <c r="N29" i="1"/>
  <c r="N54" i="1"/>
  <c r="N92" i="1"/>
  <c r="N120" i="1"/>
  <c r="N6" i="1"/>
  <c r="N109" i="1"/>
  <c r="N98" i="1"/>
  <c r="N35" i="1"/>
  <c r="N75" i="1"/>
  <c r="N32" i="1"/>
  <c r="N19" i="1"/>
  <c r="AF19" i="1" s="1"/>
  <c r="N36" i="1"/>
  <c r="N97" i="1"/>
  <c r="N71" i="1"/>
  <c r="N45" i="1"/>
  <c r="N17" i="1"/>
  <c r="N31" i="1"/>
  <c r="N55" i="1"/>
  <c r="N63" i="1"/>
  <c r="N70" i="1"/>
  <c r="N64" i="1"/>
  <c r="N108" i="1"/>
  <c r="N112" i="1"/>
  <c r="N59" i="1"/>
  <c r="N10" i="1"/>
  <c r="N57" i="1"/>
  <c r="N95" i="1"/>
  <c r="N119" i="1"/>
  <c r="N34" i="1"/>
  <c r="N43" i="1"/>
  <c r="N94" i="1"/>
  <c r="AF94" i="1" s="1"/>
  <c r="N42" i="1"/>
  <c r="N72" i="1"/>
  <c r="N49" i="1"/>
  <c r="N4" i="1"/>
  <c r="N66" i="1"/>
  <c r="N76" i="1"/>
  <c r="N123" i="1"/>
  <c r="N101" i="1"/>
  <c r="N73" i="1"/>
  <c r="N117" i="1"/>
  <c r="N86" i="1"/>
  <c r="AE80" i="2"/>
  <c r="AE84" i="2"/>
  <c r="AE97" i="2"/>
  <c r="N34" i="2"/>
  <c r="AE60" i="2"/>
  <c r="AE55" i="2"/>
  <c r="AE115" i="2"/>
  <c r="AE92" i="2"/>
  <c r="AE30" i="2"/>
  <c r="N5" i="2"/>
  <c r="AE18" i="2"/>
  <c r="AE99" i="2"/>
  <c r="AE117" i="2"/>
  <c r="AE50" i="2"/>
  <c r="AE9" i="2"/>
  <c r="AE103" i="2"/>
  <c r="AE41" i="2"/>
  <c r="AE98" i="2"/>
  <c r="AE15" i="2"/>
  <c r="AE58" i="2"/>
  <c r="AE104" i="2"/>
  <c r="AE57" i="2"/>
  <c r="AE100" i="2"/>
  <c r="AE6" i="2"/>
  <c r="N8" i="2"/>
  <c r="AE11" i="2"/>
  <c r="AE75" i="2"/>
  <c r="AE12" i="2"/>
  <c r="AE61" i="2"/>
  <c r="N72" i="2"/>
  <c r="AE69" i="2"/>
  <c r="AE24" i="2"/>
  <c r="N32" i="2"/>
  <c r="AE29" i="2"/>
  <c r="AE95" i="2"/>
  <c r="AE77" i="2"/>
  <c r="AE35" i="2"/>
  <c r="AE123" i="2"/>
  <c r="AE64" i="2"/>
  <c r="N63" i="2"/>
  <c r="N37" i="2"/>
  <c r="AE38" i="2"/>
  <c r="AE17" i="2"/>
  <c r="N20" i="2"/>
  <c r="N49" i="2"/>
  <c r="N107" i="2"/>
  <c r="N74" i="2"/>
  <c r="N82" i="2"/>
  <c r="N110" i="2"/>
  <c r="N10" i="2"/>
  <c r="N28" i="2"/>
  <c r="N47" i="2"/>
  <c r="N19" i="2"/>
  <c r="N46" i="2"/>
  <c r="N112" i="2"/>
  <c r="N23" i="2"/>
  <c r="N78" i="2"/>
  <c r="N27" i="2"/>
  <c r="N21" i="2"/>
  <c r="N56" i="2"/>
  <c r="N116" i="2"/>
  <c r="AC4" i="2"/>
  <c r="N119" i="2"/>
  <c r="N71" i="2"/>
  <c r="N44" i="2"/>
  <c r="N81" i="2"/>
  <c r="N83" i="2"/>
  <c r="N70" i="2"/>
  <c r="N102" i="2"/>
  <c r="N22" i="2"/>
  <c r="N54" i="2"/>
  <c r="N114" i="2"/>
  <c r="N93" i="2"/>
  <c r="N40" i="2"/>
  <c r="N76" i="2"/>
  <c r="N43" i="2"/>
  <c r="N13" i="2"/>
  <c r="N109" i="2"/>
  <c r="N16" i="2"/>
  <c r="N65" i="2"/>
  <c r="N33" i="2"/>
  <c r="N45" i="2"/>
  <c r="N31" i="2"/>
  <c r="N85" i="2"/>
  <c r="N108" i="2"/>
  <c r="N62" i="2"/>
  <c r="N53" i="2"/>
  <c r="N59" i="2"/>
  <c r="N52" i="2"/>
  <c r="N4" i="2"/>
  <c r="N26" i="2"/>
  <c r="N66" i="2"/>
  <c r="N36" i="2"/>
  <c r="N88" i="2"/>
  <c r="N86" i="2"/>
  <c r="N87" i="2"/>
  <c r="N101" i="2"/>
  <c r="N39" i="2"/>
  <c r="N79" i="2"/>
  <c r="N89" i="2"/>
  <c r="AD105" i="2"/>
  <c r="N105" i="2"/>
  <c r="N68" i="2"/>
  <c r="N118" i="2"/>
  <c r="N90" i="2"/>
  <c r="N67" i="2"/>
  <c r="N122" i="2"/>
  <c r="N113" i="2"/>
  <c r="N42" i="2"/>
  <c r="N121" i="2"/>
  <c r="N106" i="2"/>
  <c r="N73" i="2"/>
  <c r="N96" i="2"/>
  <c r="N25" i="2"/>
  <c r="N7" i="2"/>
  <c r="AF7" i="2" s="1"/>
  <c r="N94" i="2"/>
  <c r="N48" i="2"/>
  <c r="N111" i="2"/>
  <c r="N14" i="2"/>
  <c r="AD48" i="4" l="1"/>
  <c r="AD76" i="4"/>
  <c r="AD54" i="3"/>
  <c r="AD85" i="3"/>
  <c r="K1" i="3"/>
  <c r="AD17" i="3"/>
  <c r="AD66" i="3"/>
  <c r="AD119" i="4"/>
  <c r="AC72" i="4"/>
  <c r="AD72" i="4"/>
  <c r="AD37" i="4"/>
  <c r="AD58" i="4"/>
  <c r="AD38" i="4"/>
  <c r="AC32" i="4"/>
  <c r="AD32" i="4"/>
  <c r="AD105" i="4"/>
  <c r="AD31" i="4"/>
  <c r="AC31" i="4"/>
  <c r="AD13" i="4"/>
  <c r="AC13" i="4"/>
  <c r="AD71" i="4"/>
  <c r="AC36" i="4"/>
  <c r="AD36" i="4"/>
  <c r="AD52" i="4"/>
  <c r="AC108" i="4"/>
  <c r="AD108" i="4"/>
  <c r="AD53" i="4"/>
  <c r="AC53" i="4"/>
  <c r="AD19" i="4"/>
  <c r="AD78" i="4"/>
  <c r="AC91" i="4"/>
  <c r="AD91" i="4"/>
  <c r="AC64" i="4"/>
  <c r="AD64" i="4"/>
  <c r="AD99" i="4"/>
  <c r="AD116" i="4"/>
  <c r="AD121" i="4"/>
  <c r="AD100" i="4"/>
  <c r="AC100" i="4"/>
  <c r="AD104" i="4"/>
  <c r="AC56" i="4"/>
  <c r="AD56" i="4"/>
  <c r="AD84" i="4"/>
  <c r="AD10" i="4"/>
  <c r="AC10" i="4"/>
  <c r="AD23" i="4"/>
  <c r="AD67" i="4"/>
  <c r="AD21" i="4"/>
  <c r="AD111" i="4"/>
  <c r="AC111" i="4"/>
  <c r="AC112" i="4"/>
  <c r="AD112" i="4"/>
  <c r="AD77" i="4"/>
  <c r="AD30" i="4"/>
  <c r="AC30" i="4"/>
  <c r="AD27" i="4"/>
  <c r="AC27" i="4"/>
  <c r="AD97" i="4"/>
  <c r="AC97" i="4"/>
  <c r="AD115" i="4"/>
  <c r="AD50" i="4"/>
  <c r="AD88" i="4"/>
  <c r="AD40" i="4"/>
  <c r="AC40" i="4"/>
  <c r="AC4" i="4"/>
  <c r="AD4" i="4"/>
  <c r="AD96" i="4"/>
  <c r="AD66" i="4"/>
  <c r="AD62" i="4"/>
  <c r="AD16" i="4"/>
  <c r="AD22" i="4"/>
  <c r="AD42" i="4"/>
  <c r="AD9" i="4"/>
  <c r="AC9" i="4"/>
  <c r="AD11" i="4"/>
  <c r="AC11" i="4"/>
  <c r="AD113" i="4"/>
  <c r="AC113" i="4"/>
  <c r="AD47" i="4"/>
  <c r="AD39" i="4"/>
  <c r="AC39" i="4"/>
  <c r="AD109" i="4"/>
  <c r="AC109" i="4"/>
  <c r="AC124" i="4"/>
  <c r="AD124" i="4"/>
  <c r="AD81" i="4"/>
  <c r="AC81" i="4"/>
  <c r="AC68" i="4"/>
  <c r="AD68" i="4"/>
  <c r="AC94" i="4"/>
  <c r="AD94" i="4"/>
  <c r="AD41" i="4"/>
  <c r="AC5" i="4"/>
  <c r="AD5" i="4"/>
  <c r="AD89" i="4"/>
  <c r="AC89" i="4"/>
  <c r="AC86" i="4"/>
  <c r="AD86" i="4"/>
  <c r="AD122" i="4"/>
  <c r="AD98" i="4"/>
  <c r="AC98" i="4"/>
  <c r="AD20" i="4"/>
  <c r="AC20" i="4"/>
  <c r="AD59" i="4"/>
  <c r="AC59" i="4"/>
  <c r="AD54" i="4"/>
  <c r="AD83" i="4"/>
  <c r="AC83" i="4"/>
  <c r="AC25" i="4"/>
  <c r="AD25" i="4"/>
  <c r="AD33" i="4"/>
  <c r="AD117" i="4"/>
  <c r="AD26" i="4"/>
  <c r="AD49" i="4"/>
  <c r="AD82" i="4"/>
  <c r="AD80" i="4"/>
  <c r="AC80" i="4"/>
  <c r="AD29" i="4"/>
  <c r="AC29" i="4"/>
  <c r="AC102" i="4"/>
  <c r="AD102" i="4"/>
  <c r="AD45" i="4"/>
  <c r="AC45" i="4"/>
  <c r="AD107" i="4"/>
  <c r="AD118" i="4"/>
  <c r="AD70" i="4"/>
  <c r="AC70" i="4"/>
  <c r="AD55" i="4"/>
  <c r="AD75" i="4"/>
  <c r="AC92" i="4"/>
  <c r="AD92" i="4"/>
  <c r="AD17" i="4"/>
  <c r="AC17" i="4"/>
  <c r="AD60" i="4"/>
  <c r="AC60" i="4"/>
  <c r="AD46" i="4"/>
  <c r="AD61" i="4"/>
  <c r="AD120" i="4"/>
  <c r="AD28" i="4"/>
  <c r="AC28" i="4"/>
  <c r="AD101" i="4"/>
  <c r="AC101" i="4"/>
  <c r="AD8" i="4"/>
  <c r="AD15" i="4"/>
  <c r="AD87" i="4"/>
  <c r="AC87" i="4"/>
  <c r="AC69" i="4"/>
  <c r="AD69" i="4"/>
  <c r="AD44" i="4"/>
  <c r="AD7" i="4"/>
  <c r="AC7" i="4"/>
  <c r="AD51" i="4"/>
  <c r="AD65" i="4"/>
  <c r="AC65" i="4"/>
  <c r="AC114" i="4"/>
  <c r="AD114" i="4"/>
  <c r="AD79" i="4"/>
  <c r="AC79" i="4"/>
  <c r="AD6" i="4"/>
  <c r="AC6" i="4"/>
  <c r="AD24" i="4"/>
  <c r="AD90" i="4"/>
  <c r="AC90" i="4"/>
  <c r="AD73" i="4"/>
  <c r="AC73" i="4"/>
  <c r="AD110" i="4"/>
  <c r="AC110" i="4"/>
  <c r="AD85" i="4"/>
  <c r="AD35" i="4"/>
  <c r="AD95" i="4"/>
  <c r="AC34" i="4"/>
  <c r="AD34" i="4"/>
  <c r="AD123" i="4"/>
  <c r="AD93" i="4"/>
  <c r="AC93" i="4"/>
  <c r="AD74" i="4"/>
  <c r="AD18" i="4"/>
  <c r="AC18" i="4"/>
  <c r="AD63" i="4"/>
  <c r="AC63" i="4"/>
  <c r="AC106" i="4"/>
  <c r="AD106" i="4"/>
  <c r="AD43" i="4"/>
  <c r="AC43" i="4"/>
  <c r="AD103" i="4"/>
  <c r="AC103" i="4"/>
  <c r="AD57" i="4"/>
  <c r="AC57" i="4"/>
  <c r="AD12" i="4"/>
  <c r="AD14" i="4"/>
  <c r="AD45" i="3"/>
  <c r="AC45" i="3"/>
  <c r="AD39" i="3"/>
  <c r="AD62" i="3"/>
  <c r="AD56" i="3"/>
  <c r="AC56" i="3"/>
  <c r="AD72" i="3"/>
  <c r="AC72" i="3"/>
  <c r="AC68" i="3"/>
  <c r="AD68" i="3"/>
  <c r="AD83" i="3"/>
  <c r="AD42" i="3"/>
  <c r="AC42" i="3"/>
  <c r="AD87" i="3"/>
  <c r="AC87" i="3"/>
  <c r="AD105" i="3"/>
  <c r="AC8" i="3"/>
  <c r="AD8" i="3"/>
  <c r="AC80" i="3"/>
  <c r="AD80" i="3"/>
  <c r="AD31" i="3"/>
  <c r="AD51" i="3"/>
  <c r="AC88" i="3"/>
  <c r="AD88" i="3"/>
  <c r="AC23" i="3"/>
  <c r="AD23" i="3"/>
  <c r="AD64" i="3"/>
  <c r="AD67" i="3"/>
  <c r="AC67" i="3"/>
  <c r="AD122" i="3"/>
  <c r="AD113" i="3"/>
  <c r="AC113" i="3"/>
  <c r="AC44" i="3"/>
  <c r="AD44" i="3"/>
  <c r="AD60" i="3"/>
  <c r="AD102" i="3"/>
  <c r="AC30" i="3"/>
  <c r="AD30" i="3"/>
  <c r="AD121" i="3"/>
  <c r="AD77" i="3"/>
  <c r="AC77" i="3"/>
  <c r="AD84" i="3"/>
  <c r="AD82" i="3"/>
  <c r="AD124" i="3"/>
  <c r="AC124" i="3"/>
  <c r="AC27" i="3"/>
  <c r="AD27" i="3"/>
  <c r="AC19" i="3"/>
  <c r="AD19" i="3"/>
  <c r="AD53" i="3"/>
  <c r="AC53" i="3"/>
  <c r="AD65" i="3"/>
  <c r="AC65" i="3"/>
  <c r="AC43" i="3"/>
  <c r="AD43" i="3"/>
  <c r="AD18" i="3"/>
  <c r="AC18" i="3"/>
  <c r="AD123" i="3"/>
  <c r="AC123" i="3"/>
  <c r="AC10" i="3"/>
  <c r="AD10" i="3"/>
  <c r="AD25" i="3"/>
  <c r="AC25" i="3"/>
  <c r="AD24" i="3"/>
  <c r="AD55" i="3"/>
  <c r="AC55" i="3"/>
  <c r="AD99" i="3"/>
  <c r="AD35" i="3"/>
  <c r="AD61" i="3"/>
  <c r="AD79" i="3"/>
  <c r="AD115" i="3"/>
  <c r="AD91" i="3"/>
  <c r="AC91" i="3"/>
  <c r="AD69" i="3"/>
  <c r="AD116" i="3"/>
  <c r="AC116" i="3"/>
  <c r="AD92" i="3"/>
  <c r="AC92" i="3"/>
  <c r="AD78" i="3"/>
  <c r="AD117" i="3"/>
  <c r="AC117" i="3"/>
  <c r="AD110" i="3"/>
  <c r="AD114" i="3"/>
  <c r="AC40" i="3"/>
  <c r="AD40" i="3"/>
  <c r="AD74" i="3"/>
  <c r="AD15" i="3"/>
  <c r="AC15" i="3"/>
  <c r="AD36" i="3"/>
  <c r="AC36" i="3"/>
  <c r="AD13" i="3"/>
  <c r="AC13" i="3"/>
  <c r="AD32" i="3"/>
  <c r="AD112" i="3"/>
  <c r="AD4" i="3"/>
  <c r="AD107" i="3"/>
  <c r="AD33" i="3"/>
  <c r="AD34" i="3"/>
  <c r="AC34" i="3"/>
  <c r="AC38" i="3"/>
  <c r="AD38" i="3"/>
  <c r="AC94" i="3"/>
  <c r="AD94" i="3"/>
  <c r="AC20" i="3"/>
  <c r="AD20" i="3"/>
  <c r="AC50" i="3"/>
  <c r="AD50" i="3"/>
  <c r="AD52" i="3"/>
  <c r="AC52" i="3"/>
  <c r="AD57" i="3"/>
  <c r="AC57" i="3"/>
  <c r="AD5" i="3"/>
  <c r="AC5" i="3"/>
  <c r="AD120" i="3"/>
  <c r="AD6" i="3"/>
  <c r="AC6" i="3"/>
  <c r="AD103" i="3"/>
  <c r="AC59" i="3"/>
  <c r="AD59" i="3"/>
  <c r="AD93" i="3"/>
  <c r="AD71" i="3"/>
  <c r="AC71" i="3"/>
  <c r="AD86" i="3"/>
  <c r="AD90" i="3"/>
  <c r="AC48" i="3"/>
  <c r="AD48" i="3"/>
  <c r="AC70" i="3"/>
  <c r="AD70" i="3"/>
  <c r="AD37" i="3"/>
  <c r="AD22" i="3"/>
  <c r="AC22" i="3"/>
  <c r="AD63" i="3"/>
  <c r="AC63" i="3"/>
  <c r="AD108" i="3"/>
  <c r="AD118" i="3"/>
  <c r="AD101" i="3"/>
  <c r="AC101" i="3"/>
  <c r="AC9" i="3"/>
  <c r="AD9" i="3"/>
  <c r="AC98" i="3"/>
  <c r="AD98" i="3"/>
  <c r="AD16" i="3"/>
  <c r="AD111" i="3"/>
  <c r="AC58" i="3"/>
  <c r="AD58" i="3"/>
  <c r="AD26" i="3"/>
  <c r="AC26" i="3"/>
  <c r="AD12" i="3"/>
  <c r="AD49" i="3"/>
  <c r="AD109" i="3"/>
  <c r="AD96" i="3"/>
  <c r="AC73" i="3"/>
  <c r="AD73" i="3"/>
  <c r="AD119" i="3"/>
  <c r="AD81" i="3"/>
  <c r="AC81" i="3"/>
  <c r="AD29" i="3"/>
  <c r="AC76" i="3"/>
  <c r="AD76" i="3"/>
  <c r="AD7" i="3"/>
  <c r="AD100" i="3"/>
  <c r="AD14" i="3"/>
  <c r="AC14" i="3"/>
  <c r="AD106" i="3"/>
  <c r="AC106" i="3"/>
  <c r="AD104" i="3"/>
  <c r="AD46" i="3"/>
  <c r="AD21" i="3"/>
  <c r="AD89" i="3"/>
  <c r="AC89" i="3"/>
  <c r="AD75" i="3"/>
  <c r="AC47" i="3"/>
  <c r="AD47" i="3"/>
  <c r="AD28" i="3"/>
  <c r="AD97" i="3"/>
  <c r="AC97" i="3"/>
  <c r="AD41" i="3"/>
  <c r="AD95" i="3"/>
  <c r="AD11" i="3"/>
  <c r="AC11" i="3"/>
  <c r="AF11" i="1"/>
  <c r="AF20" i="1"/>
  <c r="AF5" i="1"/>
  <c r="AF95" i="1"/>
  <c r="AF98" i="1"/>
  <c r="AF40" i="1"/>
  <c r="AF102" i="1"/>
  <c r="AF119" i="1"/>
  <c r="AF89" i="1"/>
  <c r="AF57" i="1"/>
  <c r="AF109" i="1"/>
  <c r="AF106" i="1"/>
  <c r="AF27" i="1"/>
  <c r="AF15" i="1"/>
  <c r="AF34" i="1"/>
  <c r="AF35" i="1"/>
  <c r="AF87" i="1"/>
  <c r="AF10" i="1"/>
  <c r="AF6" i="1"/>
  <c r="AF77" i="1"/>
  <c r="AF38" i="1"/>
  <c r="AF65" i="1"/>
  <c r="AF43" i="1"/>
  <c r="AF33" i="1"/>
  <c r="AF59" i="1"/>
  <c r="AF83" i="1"/>
  <c r="AF112" i="1"/>
  <c r="AF91" i="1"/>
  <c r="AF32" i="1"/>
  <c r="AF22" i="1"/>
  <c r="AF84" i="1"/>
  <c r="AF75" i="1"/>
  <c r="AF90" i="1"/>
  <c r="AF120" i="1"/>
  <c r="AF78" i="1"/>
  <c r="AF92" i="1"/>
  <c r="AF105" i="1"/>
  <c r="AF56" i="1"/>
  <c r="AF86" i="1"/>
  <c r="AF108" i="1"/>
  <c r="AF54" i="1"/>
  <c r="AE56" i="1"/>
  <c r="AF41" i="1"/>
  <c r="AF118" i="1"/>
  <c r="AF85" i="1"/>
  <c r="AF21" i="1"/>
  <c r="AF28" i="1"/>
  <c r="AF117" i="1"/>
  <c r="AF64" i="1"/>
  <c r="AF29" i="1"/>
  <c r="AF37" i="1"/>
  <c r="AF110" i="1"/>
  <c r="AF51" i="1"/>
  <c r="AF60" i="1"/>
  <c r="AF16" i="1"/>
  <c r="AF73" i="1"/>
  <c r="AF70" i="1"/>
  <c r="AF122" i="1"/>
  <c r="AE91" i="1"/>
  <c r="AE60" i="1"/>
  <c r="AF12" i="1"/>
  <c r="AF104" i="1"/>
  <c r="AF63" i="1"/>
  <c r="AF26" i="1"/>
  <c r="AF80" i="1"/>
  <c r="AF123" i="1"/>
  <c r="AF88" i="1"/>
  <c r="AF18" i="1"/>
  <c r="AF31" i="1"/>
  <c r="AF107" i="1"/>
  <c r="AF79" i="1"/>
  <c r="AF17" i="1"/>
  <c r="AF113" i="1"/>
  <c r="AF124" i="1"/>
  <c r="AF58" i="1"/>
  <c r="AF4" i="1"/>
  <c r="AF45" i="1"/>
  <c r="AF39" i="1"/>
  <c r="AF15" i="2"/>
  <c r="AF71" i="1"/>
  <c r="AE21" i="1"/>
  <c r="AF100" i="1"/>
  <c r="AF116" i="1"/>
  <c r="AF62" i="1"/>
  <c r="AF97" i="1"/>
  <c r="AF50" i="1"/>
  <c r="AF99" i="1"/>
  <c r="AF121" i="1"/>
  <c r="AF115" i="1"/>
  <c r="AF9" i="1"/>
  <c r="AF8" i="1"/>
  <c r="AF101" i="1"/>
  <c r="AF81" i="1"/>
  <c r="AF13" i="1"/>
  <c r="AF14" i="1"/>
  <c r="AF48" i="1"/>
  <c r="AF55" i="1"/>
  <c r="AF69" i="1"/>
  <c r="AE87" i="1"/>
  <c r="AF82" i="1"/>
  <c r="AF96" i="1"/>
  <c r="AF24" i="1"/>
  <c r="AF76" i="1"/>
  <c r="AF68" i="1"/>
  <c r="AF30" i="1"/>
  <c r="AF47" i="1"/>
  <c r="AF66" i="1"/>
  <c r="AF53" i="1"/>
  <c r="AF23" i="1"/>
  <c r="AF93" i="1"/>
  <c r="AF44" i="1"/>
  <c r="AF74" i="1"/>
  <c r="AF103" i="1"/>
  <c r="AF49" i="1"/>
  <c r="AF25" i="1"/>
  <c r="AF7" i="1"/>
  <c r="AF72" i="1"/>
  <c r="AF42" i="1"/>
  <c r="AF36" i="1"/>
  <c r="AE124" i="1"/>
  <c r="AF46" i="1"/>
  <c r="AF61" i="1"/>
  <c r="AE80" i="1"/>
  <c r="AF114" i="1"/>
  <c r="AF52" i="1"/>
  <c r="AF100" i="2"/>
  <c r="AF96" i="2"/>
  <c r="AF95" i="2"/>
  <c r="AF9" i="2"/>
  <c r="AF41" i="2"/>
  <c r="AF19" i="2"/>
  <c r="AF73" i="2"/>
  <c r="AF28" i="2"/>
  <c r="AF35" i="2"/>
  <c r="AF12" i="2"/>
  <c r="AF40" i="2"/>
  <c r="AF17" i="2"/>
  <c r="AF72" i="2"/>
  <c r="AF18" i="2"/>
  <c r="AF30" i="2"/>
  <c r="AF86" i="2"/>
  <c r="AF46" i="2"/>
  <c r="AF115" i="2"/>
  <c r="AF117" i="2"/>
  <c r="AF121" i="2"/>
  <c r="AF52" i="2"/>
  <c r="AF102" i="2"/>
  <c r="AF110" i="2"/>
  <c r="AF84" i="2"/>
  <c r="AF120" i="2"/>
  <c r="AF112" i="2"/>
  <c r="AF88" i="2"/>
  <c r="AF54" i="2"/>
  <c r="AF82" i="2"/>
  <c r="AF5" i="2"/>
  <c r="AF29" i="2"/>
  <c r="AF6" i="2"/>
  <c r="AF32" i="2"/>
  <c r="AF66" i="2"/>
  <c r="AF22" i="2"/>
  <c r="AF53" i="2"/>
  <c r="AF74" i="2"/>
  <c r="AF38" i="2"/>
  <c r="AF99" i="2"/>
  <c r="AF58" i="2"/>
  <c r="AF76" i="2"/>
  <c r="AF93" i="2"/>
  <c r="AF10" i="2"/>
  <c r="AF113" i="2"/>
  <c r="AF122" i="2"/>
  <c r="AF62" i="2"/>
  <c r="AF92" i="2"/>
  <c r="AF108" i="2"/>
  <c r="AF8" i="2"/>
  <c r="AF20" i="2"/>
  <c r="AF31" i="2"/>
  <c r="AF105" i="2"/>
  <c r="AF104" i="2"/>
  <c r="AF116" i="2"/>
  <c r="AF89" i="2"/>
  <c r="AF63" i="2"/>
  <c r="AF79" i="2"/>
  <c r="AF16" i="2"/>
  <c r="AF21" i="2"/>
  <c r="AF97" i="2"/>
  <c r="AF25" i="2"/>
  <c r="AF36" i="2"/>
  <c r="AF47" i="2"/>
  <c r="AF26" i="2"/>
  <c r="AF4" i="2"/>
  <c r="N1" i="2"/>
  <c r="AF70" i="2"/>
  <c r="AF67" i="2"/>
  <c r="AF107" i="2"/>
  <c r="AF91" i="2"/>
  <c r="AF49" i="2"/>
  <c r="AF11" i="2"/>
  <c r="AF71" i="2"/>
  <c r="AF64" i="2"/>
  <c r="AF69" i="2"/>
  <c r="AF45" i="2"/>
  <c r="AF123" i="2"/>
  <c r="AF37" i="2"/>
  <c r="AF60" i="2"/>
  <c r="AF65" i="2"/>
  <c r="AF50" i="2"/>
  <c r="AF111" i="2"/>
  <c r="AF109" i="2"/>
  <c r="AF124" i="2"/>
  <c r="AF48" i="2"/>
  <c r="AF101" i="2"/>
  <c r="AF13" i="2"/>
  <c r="AF78" i="2"/>
  <c r="AF75" i="2"/>
  <c r="AF80" i="2"/>
  <c r="AF24" i="2"/>
  <c r="AF114" i="2"/>
  <c r="AF106" i="2"/>
  <c r="AF42" i="2"/>
  <c r="AF59" i="2"/>
  <c r="AF83" i="2"/>
  <c r="AF81" i="2"/>
  <c r="AF90" i="2"/>
  <c r="AF44" i="2"/>
  <c r="AF118" i="2"/>
  <c r="AF85" i="2"/>
  <c r="AF55" i="2"/>
  <c r="AF68" i="2"/>
  <c r="AF119" i="2"/>
  <c r="AF61" i="2"/>
  <c r="AF34" i="2"/>
  <c r="AF33" i="2"/>
  <c r="AF98" i="2"/>
  <c r="AF56" i="2"/>
  <c r="AF51" i="2"/>
  <c r="AF14" i="2"/>
  <c r="AF39" i="2"/>
  <c r="AF27" i="2"/>
  <c r="AF77" i="2"/>
  <c r="AF94" i="2"/>
  <c r="AF87" i="2"/>
  <c r="AF43" i="2"/>
  <c r="AF23" i="2"/>
  <c r="AE120" i="2"/>
  <c r="AF57" i="2"/>
  <c r="AF103" i="2"/>
  <c r="AE28" i="1"/>
  <c r="AE53" i="1"/>
  <c r="AE30" i="1"/>
  <c r="AE4" i="1"/>
  <c r="N1" i="1"/>
  <c r="AE45" i="1"/>
  <c r="AE44" i="1"/>
  <c r="AE113" i="1"/>
  <c r="AE76" i="1"/>
  <c r="AE66" i="1"/>
  <c r="AE42" i="1"/>
  <c r="AE100" i="1"/>
  <c r="AE68" i="1"/>
  <c r="AE17" i="1"/>
  <c r="AE72" i="1"/>
  <c r="AE36" i="1"/>
  <c r="AE94" i="1"/>
  <c r="AE19" i="1"/>
  <c r="AE121" i="1"/>
  <c r="AE71" i="1"/>
  <c r="AE41" i="1"/>
  <c r="AE43" i="1"/>
  <c r="AE32" i="1"/>
  <c r="AE26" i="1"/>
  <c r="AE61" i="1"/>
  <c r="AE5" i="1"/>
  <c r="AE34" i="1"/>
  <c r="AE49" i="1"/>
  <c r="AE11" i="1"/>
  <c r="AE50" i="1"/>
  <c r="AE119" i="1"/>
  <c r="AE35" i="1"/>
  <c r="AE14" i="1"/>
  <c r="AE75" i="1"/>
  <c r="AE95" i="1"/>
  <c r="AE98" i="1"/>
  <c r="AE22" i="1"/>
  <c r="AE102" i="1"/>
  <c r="AE82" i="1"/>
  <c r="AE15" i="1"/>
  <c r="AE97" i="1"/>
  <c r="AE69" i="1"/>
  <c r="AE57" i="1"/>
  <c r="AE109" i="1"/>
  <c r="AE23" i="1"/>
  <c r="AE83" i="1"/>
  <c r="AE31" i="1"/>
  <c r="AE10" i="1"/>
  <c r="AE6" i="1"/>
  <c r="AE105" i="1"/>
  <c r="AE59" i="1"/>
  <c r="AE120" i="1"/>
  <c r="AE20" i="1"/>
  <c r="AE112" i="1"/>
  <c r="AE92" i="1"/>
  <c r="AE86" i="1"/>
  <c r="AE108" i="1"/>
  <c r="AE54" i="1"/>
  <c r="AE37" i="1"/>
  <c r="AE117" i="1"/>
  <c r="AE64" i="1"/>
  <c r="AE29" i="1"/>
  <c r="AE99" i="1"/>
  <c r="AE73" i="1"/>
  <c r="AE70" i="1"/>
  <c r="AE122" i="1"/>
  <c r="AE106" i="1"/>
  <c r="AE46" i="1"/>
  <c r="AE25" i="1"/>
  <c r="AE101" i="1"/>
  <c r="AE63" i="1"/>
  <c r="AE81" i="1"/>
  <c r="AE77" i="1"/>
  <c r="AE13" i="1"/>
  <c r="AE123" i="1"/>
  <c r="AE55" i="1"/>
  <c r="AE88" i="1"/>
  <c r="AE78" i="1"/>
  <c r="AE23" i="2"/>
  <c r="AE112" i="2"/>
  <c r="AE40" i="2"/>
  <c r="AE28" i="2"/>
  <c r="AE52" i="2"/>
  <c r="AE87" i="2"/>
  <c r="AE106" i="2"/>
  <c r="AE43" i="2"/>
  <c r="AE46" i="2"/>
  <c r="AE73" i="2"/>
  <c r="AE47" i="2"/>
  <c r="AE26" i="2"/>
  <c r="AE8" i="2"/>
  <c r="AE4" i="2"/>
  <c r="AE113" i="2"/>
  <c r="AE34" i="2"/>
  <c r="AE107" i="2"/>
  <c r="AE90" i="2"/>
  <c r="AE71" i="2"/>
  <c r="AE31" i="2"/>
  <c r="AE56" i="2"/>
  <c r="AE72" i="2"/>
  <c r="AE86" i="2"/>
  <c r="AE25" i="2"/>
  <c r="AE96" i="2"/>
  <c r="AE93" i="2"/>
  <c r="AE10" i="2"/>
  <c r="AE102" i="2"/>
  <c r="AE82" i="2"/>
  <c r="AE53" i="2"/>
  <c r="AE67" i="2"/>
  <c r="AE44" i="2"/>
  <c r="AE32" i="2"/>
  <c r="AE85" i="2"/>
  <c r="AE105" i="2"/>
  <c r="AE14" i="2"/>
  <c r="AE21" i="2"/>
  <c r="AE37" i="2"/>
  <c r="AE94" i="2"/>
  <c r="AE88" i="2"/>
  <c r="AE66" i="2"/>
  <c r="AE54" i="2"/>
  <c r="AE22" i="2"/>
  <c r="AE70" i="2"/>
  <c r="AE122" i="2"/>
  <c r="AE83" i="2"/>
  <c r="AE81" i="2"/>
  <c r="AE49" i="2"/>
  <c r="AE20" i="2"/>
  <c r="AE119" i="2"/>
  <c r="AE45" i="2"/>
  <c r="AE116" i="2"/>
  <c r="AE79" i="2"/>
  <c r="AE16" i="2"/>
  <c r="AE111" i="2"/>
  <c r="AE39" i="2"/>
  <c r="AE109" i="2"/>
  <c r="AE27" i="2"/>
  <c r="AE63" i="2"/>
  <c r="AE5" i="2"/>
  <c r="AE7" i="2"/>
  <c r="AE76" i="2"/>
  <c r="AE36" i="2"/>
  <c r="AE19" i="2"/>
  <c r="AE114" i="2"/>
  <c r="AE121" i="2"/>
  <c r="AE42" i="2"/>
  <c r="AE110" i="2"/>
  <c r="AE59" i="2"/>
  <c r="AE74" i="2"/>
  <c r="AE62" i="2"/>
  <c r="AE108" i="2"/>
  <c r="AE118" i="2"/>
  <c r="AE68" i="2"/>
  <c r="AE33" i="2"/>
  <c r="AE89" i="2"/>
  <c r="AE65" i="2"/>
  <c r="AE48" i="2"/>
  <c r="AE101" i="2"/>
  <c r="AE13" i="2"/>
  <c r="AE78" i="2"/>
  <c r="X1" i="3" l="1"/>
  <c r="K1" i="4"/>
  <c r="X1" i="4"/>
  <c r="M1" i="1"/>
  <c r="Z1" i="1"/>
  <c r="M1" i="2"/>
  <c r="Z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<sst xmlns="http://schemas.openxmlformats.org/spreadsheetml/2006/main" count="144" uniqueCount="41">
  <si>
    <t>freq_Hz</t>
  </si>
  <si>
    <t>mag</t>
  </si>
  <si>
    <t>phase_rad</t>
  </si>
  <si>
    <t>Python Fx</t>
  </si>
  <si>
    <t>Python Vx</t>
  </si>
  <si>
    <t>phase_deg</t>
  </si>
  <si>
    <t>Adams Vx</t>
  </si>
  <si>
    <t>Adams Fx</t>
  </si>
  <si>
    <t>Fx_Mag</t>
  </si>
  <si>
    <t>Fx_phase_deg</t>
  </si>
  <si>
    <t>Vx_Mag</t>
  </si>
  <si>
    <t>Vx_phase_deg</t>
  </si>
  <si>
    <t>Freq_Hz</t>
  </si>
  <si>
    <t>Vx_mag</t>
  </si>
  <si>
    <t>Timestep</t>
  </si>
  <si>
    <t>[s]</t>
  </si>
  <si>
    <t>Start</t>
  </si>
  <si>
    <t>End</t>
  </si>
  <si>
    <t>Num Samples</t>
  </si>
  <si>
    <t>Scale factor</t>
  </si>
  <si>
    <t>mag_Scaled</t>
  </si>
  <si>
    <t>mag_scaled</t>
  </si>
  <si>
    <t>Python Sound Power</t>
  </si>
  <si>
    <t>delta_phase</t>
  </si>
  <si>
    <t>abs(sin(d_phase))</t>
  </si>
  <si>
    <t>Adams Sound Power</t>
  </si>
  <si>
    <t>W</t>
  </si>
  <si>
    <t>Comparison</t>
  </si>
  <si>
    <t>d_phase</t>
  </si>
  <si>
    <t>d_abs</t>
  </si>
  <si>
    <t>d_W</t>
  </si>
  <si>
    <t>Adams Fy</t>
  </si>
  <si>
    <t>Adams Vy</t>
  </si>
  <si>
    <t>Python Vy</t>
  </si>
  <si>
    <t>Python Fy</t>
  </si>
  <si>
    <t>Vy_Mag</t>
  </si>
  <si>
    <t>Fy_Mag</t>
  </si>
  <si>
    <t>Fy_phase_deg</t>
  </si>
  <si>
    <t>Vy_phase_deg</t>
  </si>
  <si>
    <t>Vy_mag</t>
  </si>
  <si>
    <t>d_W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</si>
</sst>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"/>
    <numFmt numFmtId="167" formatCode="0.00000"/>
    <numFmt numFmtId="168" formatCode="0.0%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70C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165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ill="1"/>
    <xf numFmtId="165" fontId="0" fillId="33" borderId="0" xfId="0" applyNumberFormat="1" applyFill="1"/>
    <xf numFmtId="165" fontId="0" fillId="33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33" borderId="0" xfId="0" applyNumberFormat="1" applyFill="1" applyAlignment="1">
      <alignment horizontal="center" vertical="center"/>
    </xf>
    <xf numFmtId="167" fontId="16" fillId="0" borderId="0" xfId="0" applyNumberFormat="1" applyFont="1" applyAlignment="1">
      <alignment horizontal="center" vertical="center"/>
    </xf>
    <xf numFmtId="9" fontId="0" fillId="0" borderId="0" xfId="1" applyFont="1" applyFill="1"/>
    <xf numFmtId="168" fontId="0" fillId="0" borderId="0" xfId="1" applyNumberFormat="1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2" fontId="14" fillId="34" borderId="0" xfId="0" applyNumberFormat="1" applyFont="1" applyFill="1" applyAlignment="1">
      <alignment horizontal="center" vertical="center"/>
    </xf>
    <xf numFmtId="164" fontId="14" fillId="34" borderId="0" xfId="0" applyNumberFormat="1" applyFont="1" applyFill="1" applyAlignment="1">
      <alignment horizontal="center" vertical="center"/>
    </xf>
    <xf numFmtId="11" fontId="14" fillId="34" borderId="0" xfId="0" applyNumberFormat="1" applyFont="1" applyFill="1" applyAlignment="1">
      <alignment horizontal="center" vertical="center"/>
    </xf>
    <xf numFmtId="164" fontId="18" fillId="34" borderId="0" xfId="0" applyNumberFormat="1" applyFont="1" applyFill="1" applyAlignment="1">
      <alignment horizontal="center" vertical="center"/>
    </xf>
    <xf numFmtId="11" fontId="18" fillId="34" borderId="0" xfId="0" applyNumberFormat="1" applyFont="1" applyFill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6" fontId="18" fillId="34" borderId="0" xfId="0" applyNumberFormat="1" applyFont="1" applyFill="1" applyAlignment="1">
      <alignment horizontal="center" vertical="center"/>
    </xf>
    <xf numFmtId="2" fontId="18" fillId="35" borderId="0" xfId="0" applyNumberFormat="1" applyFont="1" applyFill="1" applyAlignment="1">
      <alignment horizontal="center" vertical="center"/>
    </xf>
    <xf numFmtId="2" fontId="14" fillId="35" borderId="0" xfId="0" applyNumberFormat="1" applyFont="1" applyFill="1" applyAlignment="1">
      <alignment horizontal="center" vertical="center"/>
    </xf>
    <xf numFmtId="0" fontId="14" fillId="0" borderId="0" xfId="0" applyFont="1"/>
    <xf numFmtId="11" fontId="14" fillId="35" borderId="0" xfId="0" applyNumberFormat="1" applyFont="1" applyFill="1" applyAlignment="1">
      <alignment horizontal="center" vertical="center"/>
    </xf>
    <xf numFmtId="164" fontId="18" fillId="35" borderId="0" xfId="0" applyNumberFormat="1" applyFont="1" applyFill="1" applyAlignment="1">
      <alignment horizontal="center" vertical="center"/>
    </xf>
    <xf numFmtId="0" fontId="18" fillId="0" borderId="0" xfId="0" applyFont="1"/>
    <xf numFmtId="2" fontId="18" fillId="36" borderId="0" xfId="0" applyNumberFormat="1" applyFont="1" applyFill="1"/>
    <xf numFmtId="11" fontId="18" fillId="36" borderId="0" xfId="0" applyNumberFormat="1" applyFont="1" applyFill="1"/>
    <xf numFmtId="9" fontId="18" fillId="36" borderId="0" xfId="1" applyFont="1" applyFill="1"/>
    <xf numFmtId="0" fontId="0" fillId="33" borderId="0" xfId="0" applyFill="1" applyAlignment="1">
      <alignment horizontal="center" vertical="center"/>
    </xf>
    <xf numFmtId="0" fontId="0" fillId="33" borderId="0" xfId="0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Fx Magnitudes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'X - 1a_t1_b1 ts=0.001'!$B$2:$E$2</c:f>
              <c:strCache>
                <c:ptCount val="1"/>
                <c:pt idx="0">
                  <c:v>Python Fx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'X - 1a_t1_b1 ts=0.001'!$A$4:$A$124</c:f>
              <c:numCache>
                <c:formatCode>0.00</c:formatCode>
                <c:ptCount val="121"/>
                <c:pt idx="0">
                  <c:v>0</c:v>
                </c:pt>
                <c:pt idx="1">
                  <c:v>4.1666666666666599</c:v>
                </c:pt>
                <c:pt idx="2">
                  <c:v>8.3333333333333304</c:v>
                </c:pt>
                <c:pt idx="3">
                  <c:v>12.5</c:v>
                </c:pt>
                <c:pt idx="4">
                  <c:v>16.6666666666666</c:v>
                </c:pt>
                <c:pt idx="5">
                  <c:v>20.8333333333333</c:v>
                </c:pt>
                <c:pt idx="6">
                  <c:v>25</c:v>
                </c:pt>
                <c:pt idx="7">
                  <c:v>29.1666666666666</c:v>
                </c:pt>
                <c:pt idx="8">
                  <c:v>33.3333333333333</c:v>
                </c:pt>
                <c:pt idx="9">
                  <c:v>37.5</c:v>
                </c:pt>
                <c:pt idx="10">
                  <c:v>41.6666666666666</c:v>
                </c:pt>
                <c:pt idx="11">
                  <c:v>45.8333333333333</c:v>
                </c:pt>
                <c:pt idx="12">
                  <c:v>50</c:v>
                </c:pt>
                <c:pt idx="13">
                  <c:v>54.1666666666666</c:v>
                </c:pt>
                <c:pt idx="14">
                  <c:v>58.3333333333333</c:v>
                </c:pt>
                <c:pt idx="15">
                  <c:v>62.5</c:v>
                </c:pt>
                <c:pt idx="16">
                  <c:v>66.6666666666666</c:v>
                </c:pt>
                <c:pt idx="17">
                  <c:v>70.8333333333333</c:v>
                </c:pt>
                <c:pt idx="18">
                  <c:v>75</c:v>
                </c:pt>
                <c:pt idx="19">
                  <c:v>79.1666666666666</c:v>
                </c:pt>
                <c:pt idx="20">
                  <c:v>83.3333333333333</c:v>
                </c:pt>
                <c:pt idx="21">
                  <c:v>87.5</c:v>
                </c:pt>
                <c:pt idx="22">
                  <c:v>91.6666666666666</c:v>
                </c:pt>
                <c:pt idx="23">
                  <c:v>95.8333333333333</c:v>
                </c:pt>
                <c:pt idx="24">
                  <c:v>100</c:v>
                </c:pt>
                <c:pt idx="25">
                  <c:v>104.166666666666</c:v>
                </c:pt>
                <c:pt idx="26">
                  <c:v>108.333333333333</c:v>
                </c:pt>
                <c:pt idx="27">
                  <c:v>112.5</c:v>
                </c:pt>
                <c:pt idx="28">
                  <c:v>116.666666666666</c:v>
                </c:pt>
                <c:pt idx="29">
                  <c:v>120.833333333333</c:v>
                </c:pt>
                <c:pt idx="30">
                  <c:v>125</c:v>
                </c:pt>
                <c:pt idx="31">
                  <c:v>129.166666666666</c:v>
                </c:pt>
                <c:pt idx="32">
                  <c:v>133.333333333333</c:v>
                </c:pt>
                <c:pt idx="33">
                  <c:v>137.5</c:v>
                </c:pt>
                <c:pt idx="34">
                  <c:v>141.666666666666</c:v>
                </c:pt>
                <c:pt idx="35">
                  <c:v>145.833333333333</c:v>
                </c:pt>
                <c:pt idx="36">
                  <c:v>150</c:v>
                </c:pt>
                <c:pt idx="37">
                  <c:v>154.166666666666</c:v>
                </c:pt>
                <c:pt idx="38">
                  <c:v>158.333333333333</c:v>
                </c:pt>
                <c:pt idx="39">
                  <c:v>162.5</c:v>
                </c:pt>
                <c:pt idx="40">
                  <c:v>166.666666666666</c:v>
                </c:pt>
                <c:pt idx="41">
                  <c:v>170.833333333333</c:v>
                </c:pt>
                <c:pt idx="42">
                  <c:v>175</c:v>
                </c:pt>
                <c:pt idx="43">
                  <c:v>179.166666666666</c:v>
                </c:pt>
                <c:pt idx="44">
                  <c:v>183.333333333333</c:v>
                </c:pt>
                <c:pt idx="45">
                  <c:v>187.5</c:v>
                </c:pt>
                <c:pt idx="46">
                  <c:v>191.666666666666</c:v>
                </c:pt>
                <c:pt idx="47">
                  <c:v>195.833333333333</c:v>
                </c:pt>
                <c:pt idx="48">
                  <c:v>200</c:v>
                </c:pt>
                <c:pt idx="49">
                  <c:v>204.166666666666</c:v>
                </c:pt>
                <c:pt idx="50">
                  <c:v>208.333333333333</c:v>
                </c:pt>
                <c:pt idx="51">
                  <c:v>212.5</c:v>
                </c:pt>
                <c:pt idx="52">
                  <c:v>216.666666666666</c:v>
                </c:pt>
                <c:pt idx="53">
                  <c:v>220.833333333333</c:v>
                </c:pt>
                <c:pt idx="54">
                  <c:v>225</c:v>
                </c:pt>
                <c:pt idx="55">
                  <c:v>229.166666666666</c:v>
                </c:pt>
                <c:pt idx="56">
                  <c:v>233.333333333333</c:v>
                </c:pt>
                <c:pt idx="57">
                  <c:v>237.5</c:v>
                </c:pt>
                <c:pt idx="58">
                  <c:v>241.666666666666</c:v>
                </c:pt>
                <c:pt idx="59">
                  <c:v>245.833333333333</c:v>
                </c:pt>
                <c:pt idx="60">
                  <c:v>250</c:v>
                </c:pt>
                <c:pt idx="61">
                  <c:v>254.166666666666</c:v>
                </c:pt>
                <c:pt idx="62">
                  <c:v>258.33333333333297</c:v>
                </c:pt>
                <c:pt idx="63">
                  <c:v>262.5</c:v>
                </c:pt>
                <c:pt idx="64">
                  <c:v>266.666666666666</c:v>
                </c:pt>
                <c:pt idx="65">
                  <c:v>270.83333333333297</c:v>
                </c:pt>
                <c:pt idx="66">
                  <c:v>275</c:v>
                </c:pt>
                <c:pt idx="67">
                  <c:v>279.166666666666</c:v>
                </c:pt>
                <c:pt idx="68">
                  <c:v>283.33333333333297</c:v>
                </c:pt>
                <c:pt idx="69">
                  <c:v>287.5</c:v>
                </c:pt>
                <c:pt idx="70">
                  <c:v>291.666666666666</c:v>
                </c:pt>
                <c:pt idx="71">
                  <c:v>295.83333333333297</c:v>
                </c:pt>
                <c:pt idx="72">
                  <c:v>300</c:v>
                </c:pt>
                <c:pt idx="73">
                  <c:v>304.166666666666</c:v>
                </c:pt>
                <c:pt idx="74">
                  <c:v>308.33333333333297</c:v>
                </c:pt>
                <c:pt idx="75">
                  <c:v>312.5</c:v>
                </c:pt>
                <c:pt idx="76">
                  <c:v>316.666666666666</c:v>
                </c:pt>
                <c:pt idx="77">
                  <c:v>320.83333333333297</c:v>
                </c:pt>
                <c:pt idx="78">
                  <c:v>325</c:v>
                </c:pt>
                <c:pt idx="79">
                  <c:v>329.166666666666</c:v>
                </c:pt>
                <c:pt idx="80">
                  <c:v>333.33333333333297</c:v>
                </c:pt>
                <c:pt idx="81">
                  <c:v>337.5</c:v>
                </c:pt>
                <c:pt idx="82">
                  <c:v>341.666666666666</c:v>
                </c:pt>
                <c:pt idx="83">
                  <c:v>345.83333333333297</c:v>
                </c:pt>
                <c:pt idx="84">
                  <c:v>350</c:v>
                </c:pt>
                <c:pt idx="85">
                  <c:v>354.166666666666</c:v>
                </c:pt>
                <c:pt idx="86">
                  <c:v>358.33333333333297</c:v>
                </c:pt>
                <c:pt idx="87">
                  <c:v>362.5</c:v>
                </c:pt>
                <c:pt idx="88">
                  <c:v>366.666666666666</c:v>
                </c:pt>
                <c:pt idx="89">
                  <c:v>370.83333333333297</c:v>
                </c:pt>
                <c:pt idx="90">
                  <c:v>375</c:v>
                </c:pt>
                <c:pt idx="91">
                  <c:v>379.166666666666</c:v>
                </c:pt>
                <c:pt idx="92">
                  <c:v>383.33333333333297</c:v>
                </c:pt>
                <c:pt idx="93">
                  <c:v>387.5</c:v>
                </c:pt>
                <c:pt idx="94">
                  <c:v>391.666666666666</c:v>
                </c:pt>
                <c:pt idx="95">
                  <c:v>395.83333333333297</c:v>
                </c:pt>
                <c:pt idx="96">
                  <c:v>400</c:v>
                </c:pt>
                <c:pt idx="97">
                  <c:v>404.166666666666</c:v>
                </c:pt>
                <c:pt idx="98">
                  <c:v>408.33333333333297</c:v>
                </c:pt>
                <c:pt idx="99">
                  <c:v>412.5</c:v>
                </c:pt>
                <c:pt idx="100">
                  <c:v>416.666666666666</c:v>
                </c:pt>
                <c:pt idx="101">
                  <c:v>420.83333333333297</c:v>
                </c:pt>
                <c:pt idx="102">
                  <c:v>425</c:v>
                </c:pt>
                <c:pt idx="103">
                  <c:v>429.166666666666</c:v>
                </c:pt>
                <c:pt idx="104">
                  <c:v>433.33333333333297</c:v>
                </c:pt>
                <c:pt idx="105">
                  <c:v>437.5</c:v>
                </c:pt>
                <c:pt idx="106">
                  <c:v>441.666666666666</c:v>
                </c:pt>
                <c:pt idx="107">
                  <c:v>445.83333333333297</c:v>
                </c:pt>
                <c:pt idx="108">
                  <c:v>450</c:v>
                </c:pt>
                <c:pt idx="109">
                  <c:v>454.166666666666</c:v>
                </c:pt>
                <c:pt idx="110">
                  <c:v>458.33333333333297</c:v>
                </c:pt>
                <c:pt idx="111">
                  <c:v>462.5</c:v>
                </c:pt>
                <c:pt idx="112">
                  <c:v>466.666666666666</c:v>
                </c:pt>
                <c:pt idx="113">
                  <c:v>470.83333333333297</c:v>
                </c:pt>
                <c:pt idx="114">
                  <c:v>475</c:v>
                </c:pt>
                <c:pt idx="115">
                  <c:v>479.166666666666</c:v>
                </c:pt>
                <c:pt idx="116">
                  <c:v>483.33333333333297</c:v>
                </c:pt>
                <c:pt idx="117">
                  <c:v>487.5</c:v>
                </c:pt>
                <c:pt idx="118">
                  <c:v>491.666666666666</c:v>
                </c:pt>
                <c:pt idx="119">
                  <c:v>495.83333333333297</c:v>
                </c:pt>
                <c:pt idx="120">
                  <c:v>500</c:v>
                </c:pt>
              </c:numCache>
            </c:numRef>
          </c:xVal>
          <c:yVal>
            <c:numRef>
              <c:f>'X - 1a_t1_b1 ts=0.001'!$C$4:$C$124</c:f>
              <c:numCache>
                <c:formatCode>0.000</c:formatCode>
                <c:ptCount val="121"/>
                <c:pt idx="0">
                  <c:v>629.73208889427247</c:v>
                </c:pt>
                <c:pt idx="1">
                  <c:v>8.7270850483521664E-2</c:v>
                </c:pt>
                <c:pt idx="2">
                  <c:v>7.7254540757237589</c:v>
                </c:pt>
                <c:pt idx="3">
                  <c:v>6.0761505790270835E-2</c:v>
                </c:pt>
                <c:pt idx="4">
                  <c:v>6.5261278296577743</c:v>
                </c:pt>
                <c:pt idx="5">
                  <c:v>4.2116134887638504E-2</c:v>
                </c:pt>
                <c:pt idx="6">
                  <c:v>0.36119623684069418</c:v>
                </c:pt>
                <c:pt idx="7">
                  <c:v>5.3970836004984001E-2</c:v>
                </c:pt>
                <c:pt idx="8">
                  <c:v>0.30936583015137581</c:v>
                </c:pt>
                <c:pt idx="9">
                  <c:v>8.6571949073115828E-2</c:v>
                </c:pt>
                <c:pt idx="10">
                  <c:v>0.30828994196354248</c:v>
                </c:pt>
                <c:pt idx="11">
                  <c:v>6.1370129773639669E-2</c:v>
                </c:pt>
                <c:pt idx="12">
                  <c:v>6.6269849079399992E-2</c:v>
                </c:pt>
                <c:pt idx="13">
                  <c:v>8.0974167909763667E-2</c:v>
                </c:pt>
                <c:pt idx="14">
                  <c:v>5.8746637251613082E-2</c:v>
                </c:pt>
                <c:pt idx="15">
                  <c:v>0.11228142658691999</c:v>
                </c:pt>
                <c:pt idx="16">
                  <c:v>0.11247584780839166</c:v>
                </c:pt>
                <c:pt idx="17">
                  <c:v>9.5289012807123333E-2</c:v>
                </c:pt>
                <c:pt idx="18">
                  <c:v>8.7334324541284994E-2</c:v>
                </c:pt>
                <c:pt idx="19">
                  <c:v>5.5595220395325745E-2</c:v>
                </c:pt>
                <c:pt idx="20">
                  <c:v>4.2808912827914748E-2</c:v>
                </c:pt>
                <c:pt idx="21">
                  <c:v>2.5505884718806247E-2</c:v>
                </c:pt>
                <c:pt idx="22">
                  <c:v>0.11199495929828</c:v>
                </c:pt>
                <c:pt idx="23">
                  <c:v>0.11502064687937333</c:v>
                </c:pt>
                <c:pt idx="24">
                  <c:v>2.6653785358180165E-2</c:v>
                </c:pt>
                <c:pt idx="25">
                  <c:v>0.13255556004152583</c:v>
                </c:pt>
                <c:pt idx="26">
                  <c:v>4.5368253172484163E-2</c:v>
                </c:pt>
                <c:pt idx="27">
                  <c:v>2.7414881576701917E-2</c:v>
                </c:pt>
                <c:pt idx="28">
                  <c:v>3.0751736327993166E-2</c:v>
                </c:pt>
                <c:pt idx="29">
                  <c:v>4.9634294847381168E-2</c:v>
                </c:pt>
                <c:pt idx="30">
                  <c:v>0.11804556344397332</c:v>
                </c:pt>
                <c:pt idx="31">
                  <c:v>8.5847305462482495E-2</c:v>
                </c:pt>
                <c:pt idx="32">
                  <c:v>9.1635087198155829E-2</c:v>
                </c:pt>
                <c:pt idx="33">
                  <c:v>7.3062292095231088E-2</c:v>
                </c:pt>
                <c:pt idx="34">
                  <c:v>0.13742218096318834</c:v>
                </c:pt>
                <c:pt idx="35">
                  <c:v>8.468548518058916E-2</c:v>
                </c:pt>
                <c:pt idx="36">
                  <c:v>0.10818918244447832</c:v>
                </c:pt>
                <c:pt idx="37">
                  <c:v>0.21181255244248334</c:v>
                </c:pt>
                <c:pt idx="38">
                  <c:v>0.19382671120800499</c:v>
                </c:pt>
                <c:pt idx="39">
                  <c:v>6.4371944107258328E-2</c:v>
                </c:pt>
                <c:pt idx="40">
                  <c:v>7.0817624332604079E-2</c:v>
                </c:pt>
                <c:pt idx="41">
                  <c:v>0.12528788194537333</c:v>
                </c:pt>
                <c:pt idx="42">
                  <c:v>6.4087042718503587E-2</c:v>
                </c:pt>
                <c:pt idx="43">
                  <c:v>7.8238670661923498E-2</c:v>
                </c:pt>
                <c:pt idx="44">
                  <c:v>0.18135806940012833</c:v>
                </c:pt>
                <c:pt idx="45">
                  <c:v>1.3849565496222584</c:v>
                </c:pt>
                <c:pt idx="46">
                  <c:v>0.22063556594831166</c:v>
                </c:pt>
                <c:pt idx="47">
                  <c:v>0.15726973097252417</c:v>
                </c:pt>
                <c:pt idx="48">
                  <c:v>0.20607034288555917</c:v>
                </c:pt>
                <c:pt idx="49">
                  <c:v>5.4495683320123917E-2</c:v>
                </c:pt>
                <c:pt idx="50">
                  <c:v>0.25302514853166419</c:v>
                </c:pt>
                <c:pt idx="51">
                  <c:v>0.20254643199337749</c:v>
                </c:pt>
                <c:pt idx="52">
                  <c:v>0.35711164431156583</c:v>
                </c:pt>
                <c:pt idx="53">
                  <c:v>0.33260677870261085</c:v>
                </c:pt>
                <c:pt idx="54">
                  <c:v>0.23851517165013666</c:v>
                </c:pt>
                <c:pt idx="55">
                  <c:v>0.10512975469312917</c:v>
                </c:pt>
                <c:pt idx="56">
                  <c:v>0.22556614827135416</c:v>
                </c:pt>
                <c:pt idx="57">
                  <c:v>0.29673380241493919</c:v>
                </c:pt>
                <c:pt idx="58">
                  <c:v>0.20737663343218998</c:v>
                </c:pt>
                <c:pt idx="59">
                  <c:v>0.408783692139985</c:v>
                </c:pt>
                <c:pt idx="60">
                  <c:v>0.68990045868055494</c:v>
                </c:pt>
                <c:pt idx="61">
                  <c:v>0.19718897354121584</c:v>
                </c:pt>
                <c:pt idx="62">
                  <c:v>0.54802781560383251</c:v>
                </c:pt>
                <c:pt idx="63">
                  <c:v>1.0468662276291083</c:v>
                </c:pt>
                <c:pt idx="64">
                  <c:v>1.1605039277829583</c:v>
                </c:pt>
                <c:pt idx="65">
                  <c:v>0.99317283228223341</c:v>
                </c:pt>
                <c:pt idx="66">
                  <c:v>1.1983697251030916</c:v>
                </c:pt>
                <c:pt idx="67">
                  <c:v>2.6306310684197003</c:v>
                </c:pt>
                <c:pt idx="68">
                  <c:v>22.841616847682999</c:v>
                </c:pt>
                <c:pt idx="69">
                  <c:v>2.0342656948067002</c:v>
                </c:pt>
                <c:pt idx="70">
                  <c:v>0.58696732647826588</c:v>
                </c:pt>
                <c:pt idx="71">
                  <c:v>0.50269016844357417</c:v>
                </c:pt>
                <c:pt idx="72">
                  <c:v>0.20024465527956833</c:v>
                </c:pt>
                <c:pt idx="73">
                  <c:v>0.40173022128858499</c:v>
                </c:pt>
                <c:pt idx="74">
                  <c:v>0.1958212543439975</c:v>
                </c:pt>
                <c:pt idx="75">
                  <c:v>0.47352177348270336</c:v>
                </c:pt>
                <c:pt idx="76">
                  <c:v>0.19683066727919918</c:v>
                </c:pt>
                <c:pt idx="77">
                  <c:v>0.25681527522695086</c:v>
                </c:pt>
                <c:pt idx="78">
                  <c:v>0.22574702663961502</c:v>
                </c:pt>
                <c:pt idx="79">
                  <c:v>6.640891043504149E-2</c:v>
                </c:pt>
                <c:pt idx="80">
                  <c:v>0.21973996019100081</c:v>
                </c:pt>
                <c:pt idx="81">
                  <c:v>0.12391432907141499</c:v>
                </c:pt>
                <c:pt idx="82">
                  <c:v>5.6545412947198663E-2</c:v>
                </c:pt>
                <c:pt idx="83">
                  <c:v>0.14534663112113835</c:v>
                </c:pt>
                <c:pt idx="84">
                  <c:v>0.21244836884734999</c:v>
                </c:pt>
                <c:pt idx="85">
                  <c:v>9.570717421515583E-2</c:v>
                </c:pt>
                <c:pt idx="86">
                  <c:v>8.4668048525315009E-2</c:v>
                </c:pt>
                <c:pt idx="87">
                  <c:v>0.15896144366206166</c:v>
                </c:pt>
                <c:pt idx="88">
                  <c:v>0.112428367802485</c:v>
                </c:pt>
                <c:pt idx="89">
                  <c:v>0.13283485260236583</c:v>
                </c:pt>
                <c:pt idx="90">
                  <c:v>4.9377461577027083E-2</c:v>
                </c:pt>
                <c:pt idx="91">
                  <c:v>8.0473027552106238E-2</c:v>
                </c:pt>
                <c:pt idx="92">
                  <c:v>0.22238943279832082</c:v>
                </c:pt>
                <c:pt idx="93">
                  <c:v>0.13531702377866334</c:v>
                </c:pt>
                <c:pt idx="94">
                  <c:v>0.14985714605012082</c:v>
                </c:pt>
                <c:pt idx="95">
                  <c:v>9.9502203790363328E-2</c:v>
                </c:pt>
                <c:pt idx="96">
                  <c:v>9.7127031958671672E-2</c:v>
                </c:pt>
                <c:pt idx="97">
                  <c:v>5.1651217143105416E-2</c:v>
                </c:pt>
                <c:pt idx="98">
                  <c:v>0.19996171588726916</c:v>
                </c:pt>
                <c:pt idx="99">
                  <c:v>0.25357034672213163</c:v>
                </c:pt>
                <c:pt idx="100">
                  <c:v>6.0750486377182583E-2</c:v>
                </c:pt>
                <c:pt idx="101">
                  <c:v>8.6656911965429989E-2</c:v>
                </c:pt>
                <c:pt idx="102">
                  <c:v>0.11507775950209333</c:v>
                </c:pt>
                <c:pt idx="103">
                  <c:v>4.6319216614712E-2</c:v>
                </c:pt>
                <c:pt idx="104">
                  <c:v>0.28831490898888246</c:v>
                </c:pt>
                <c:pt idx="105">
                  <c:v>9.1429133727197506E-2</c:v>
                </c:pt>
                <c:pt idx="106">
                  <c:v>0.10003994247193916</c:v>
                </c:pt>
                <c:pt idx="107">
                  <c:v>4.2713739458720083E-2</c:v>
                </c:pt>
                <c:pt idx="108">
                  <c:v>0.11853617012869083</c:v>
                </c:pt>
                <c:pt idx="109">
                  <c:v>5.7757487157655329E-2</c:v>
                </c:pt>
                <c:pt idx="110">
                  <c:v>9.0961371679314992E-2</c:v>
                </c:pt>
                <c:pt idx="111">
                  <c:v>0.17159514739103834</c:v>
                </c:pt>
                <c:pt idx="112">
                  <c:v>4.7751153421697418E-2</c:v>
                </c:pt>
                <c:pt idx="113">
                  <c:v>5.1021667740224159E-2</c:v>
                </c:pt>
                <c:pt idx="114">
                  <c:v>2.0005071036453083E-2</c:v>
                </c:pt>
                <c:pt idx="115">
                  <c:v>5.0093011791115999E-2</c:v>
                </c:pt>
                <c:pt idx="116">
                  <c:v>9.3777683878827497E-2</c:v>
                </c:pt>
                <c:pt idx="117">
                  <c:v>0.10549883168788667</c:v>
                </c:pt>
                <c:pt idx="118">
                  <c:v>8.1735423654168582E-2</c:v>
                </c:pt>
                <c:pt idx="119">
                  <c:v>1.3894116054133583E-2</c:v>
                </c:pt>
                <c:pt idx="120">
                  <c:v>7.803126394186008E-2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F4-4DC3-BE96-AAE3F42BC40A}"/>
            </c:ext>
          </c:extLst>
        </c:ser>
        <c:ser>
          <c:idx val="1"/>
          <c:order val="1"/>
          <c:tx>
            <c:strRef>
              <c:f>'X - 1a_t1_b1 ts=0.001'!$Q$2:$S$2</c:f>
              <c:strCache>
                <c:ptCount val="1"/>
                <c:pt idx="0">
                  <c:v>Adams Fx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'X - 1a_t1_b1 ts=0.001'!$P$4:$P$124</c:f>
              <c:numCache>
                <c:formatCode>0.00</c:formatCode>
                <c:ptCount val="121"/>
                <c:pt idx="0">
                  <c:v>0</c:v>
                </c:pt>
                <c:pt idx="1">
                  <c:v>4.1493779999999996</c:v>
                </c:pt>
                <c:pt idx="2">
                  <c:v>8.2987549999999999</c:v>
                </c:pt>
                <c:pt idx="3">
                  <c:v>12.448130000000001</c:v>
                </c:pt>
                <c:pt idx="4">
                  <c:v>16.59751</c:v>
                </c:pt>
                <c:pt idx="5">
                  <c:v>20.74689</c:v>
                </c:pt>
                <c:pt idx="6">
                  <c:v>24.896270000000001</c:v>
                </c:pt>
                <c:pt idx="7">
                  <c:v>29.045639999999999</c:v>
                </c:pt>
                <c:pt idx="8">
                  <c:v>33.19502</c:v>
                </c:pt>
                <c:pt idx="9">
                  <c:v>37.3444</c:v>
                </c:pt>
                <c:pt idx="10">
                  <c:v>41.493780000000001</c:v>
                </c:pt>
                <c:pt idx="11">
                  <c:v>45.643149999999999</c:v>
                </c:pt>
                <c:pt idx="12">
                  <c:v>49.792529999999999</c:v>
                </c:pt>
                <c:pt idx="13">
                  <c:v>53.94191</c:v>
                </c:pt>
                <c:pt idx="14">
                  <c:v>58.091290000000001</c:v>
                </c:pt>
                <c:pt idx="15">
                  <c:v>62.240659999999998</c:v>
                </c:pt>
                <c:pt idx="16">
                  <c:v>66.390039999999999</c:v>
                </c:pt>
                <c:pt idx="17">
                  <c:v>70.539420000000007</c:v>
                </c:pt>
                <c:pt idx="18">
                  <c:v>74.688800000000001</c:v>
                </c:pt>
                <c:pt idx="19">
                  <c:v>78.838170000000005</c:v>
                </c:pt>
                <c:pt idx="20">
                  <c:v>82.987549999999999</c:v>
                </c:pt>
                <c:pt idx="21">
                  <c:v>87.136930000000007</c:v>
                </c:pt>
                <c:pt idx="22">
                  <c:v>91.28631</c:v>
                </c:pt>
                <c:pt idx="23">
                  <c:v>95.435680000000005</c:v>
                </c:pt>
                <c:pt idx="24">
                  <c:v>99.585059999999999</c:v>
                </c:pt>
                <c:pt idx="25">
                  <c:v>103.73439999999999</c:v>
                </c:pt>
                <c:pt idx="26">
                  <c:v>107.88379999999999</c:v>
                </c:pt>
                <c:pt idx="27">
                  <c:v>112.03319999999999</c:v>
                </c:pt>
                <c:pt idx="28">
                  <c:v>116.18259999999999</c:v>
                </c:pt>
                <c:pt idx="29">
                  <c:v>120.33199999999999</c:v>
                </c:pt>
                <c:pt idx="30">
                  <c:v>124.4813</c:v>
                </c:pt>
                <c:pt idx="31">
                  <c:v>128.63069999999999</c:v>
                </c:pt>
                <c:pt idx="32">
                  <c:v>132.7801</c:v>
                </c:pt>
                <c:pt idx="33">
                  <c:v>136.92949999999999</c:v>
                </c:pt>
                <c:pt idx="34">
                  <c:v>141.0788</c:v>
                </c:pt>
                <c:pt idx="35">
                  <c:v>145.22819999999999</c:v>
                </c:pt>
                <c:pt idx="36">
                  <c:v>149.3776</c:v>
                </c:pt>
                <c:pt idx="37">
                  <c:v>153.52699999999999</c:v>
                </c:pt>
                <c:pt idx="38">
                  <c:v>157.6763</c:v>
                </c:pt>
                <c:pt idx="39">
                  <c:v>161.82570000000001</c:v>
                </c:pt>
                <c:pt idx="40">
                  <c:v>165.9751</c:v>
                </c:pt>
                <c:pt idx="41">
                  <c:v>170.12450000000001</c:v>
                </c:pt>
                <c:pt idx="42">
                  <c:v>174.2739</c:v>
                </c:pt>
                <c:pt idx="43">
                  <c:v>178.42320000000001</c:v>
                </c:pt>
                <c:pt idx="44">
                  <c:v>182.57259999999999</c:v>
                </c:pt>
                <c:pt idx="45">
                  <c:v>186.72200000000001</c:v>
                </c:pt>
                <c:pt idx="46">
                  <c:v>190.87139999999999</c:v>
                </c:pt>
                <c:pt idx="47">
                  <c:v>195.02070000000001</c:v>
                </c:pt>
                <c:pt idx="48">
                  <c:v>199.17009999999999</c:v>
                </c:pt>
                <c:pt idx="49">
                  <c:v>203.31950000000001</c:v>
                </c:pt>
                <c:pt idx="50">
                  <c:v>207.46889999999999</c:v>
                </c:pt>
                <c:pt idx="51">
                  <c:v>211.6183</c:v>
                </c:pt>
                <c:pt idx="52">
                  <c:v>215.76759999999999</c:v>
                </c:pt>
                <c:pt idx="53">
                  <c:v>219.917</c:v>
                </c:pt>
                <c:pt idx="54">
                  <c:v>224.06639999999999</c:v>
                </c:pt>
                <c:pt idx="55">
                  <c:v>228.2158</c:v>
                </c:pt>
                <c:pt idx="56">
                  <c:v>232.36510000000001</c:v>
                </c:pt>
                <c:pt idx="57">
                  <c:v>236.5145</c:v>
                </c:pt>
                <c:pt idx="58">
                  <c:v>240.66390000000001</c:v>
                </c:pt>
                <c:pt idx="59">
                  <c:v>244.8133</c:v>
                </c:pt>
                <c:pt idx="60">
                  <c:v>248.96270000000001</c:v>
                </c:pt>
                <c:pt idx="61">
                  <c:v>253.11199999999999</c:v>
                </c:pt>
                <c:pt idx="62">
                  <c:v>257.26139999999998</c:v>
                </c:pt>
                <c:pt idx="63">
                  <c:v>261.41079999999999</c:v>
                </c:pt>
                <c:pt idx="64">
                  <c:v>265.56020000000001</c:v>
                </c:pt>
                <c:pt idx="65">
                  <c:v>269.70949999999999</c:v>
                </c:pt>
                <c:pt idx="66">
                  <c:v>273.85890000000001</c:v>
                </c:pt>
                <c:pt idx="67">
                  <c:v>278.00830000000002</c:v>
                </c:pt>
                <c:pt idx="68">
                  <c:v>282.15769999999998</c:v>
                </c:pt>
                <c:pt idx="69">
                  <c:v>286.30709999999999</c:v>
                </c:pt>
                <c:pt idx="70">
                  <c:v>290.45639999999997</c:v>
                </c:pt>
                <c:pt idx="71">
                  <c:v>294.60579999999999</c:v>
                </c:pt>
                <c:pt idx="72">
                  <c:v>298.7552</c:v>
                </c:pt>
                <c:pt idx="73">
                  <c:v>302.90460000000002</c:v>
                </c:pt>
                <c:pt idx="74">
                  <c:v>307.0539</c:v>
                </c:pt>
                <c:pt idx="75">
                  <c:v>311.20330000000001</c:v>
                </c:pt>
                <c:pt idx="76">
                  <c:v>315.35270000000003</c:v>
                </c:pt>
                <c:pt idx="77">
                  <c:v>319.50209999999998</c:v>
                </c:pt>
                <c:pt idx="78">
                  <c:v>323.6515</c:v>
                </c:pt>
                <c:pt idx="79">
                  <c:v>327.80079999999998</c:v>
                </c:pt>
                <c:pt idx="80">
                  <c:v>331.9502</c:v>
                </c:pt>
                <c:pt idx="81">
                  <c:v>336.09960000000001</c:v>
                </c:pt>
                <c:pt idx="82">
                  <c:v>340.24900000000002</c:v>
                </c:pt>
                <c:pt idx="83">
                  <c:v>344.39830000000001</c:v>
                </c:pt>
                <c:pt idx="84">
                  <c:v>348.54770000000002</c:v>
                </c:pt>
                <c:pt idx="85">
                  <c:v>352.69709999999998</c:v>
                </c:pt>
                <c:pt idx="86">
                  <c:v>356.84649999999999</c:v>
                </c:pt>
                <c:pt idx="87">
                  <c:v>360.99590000000001</c:v>
                </c:pt>
                <c:pt idx="88">
                  <c:v>365.14519999999999</c:v>
                </c:pt>
                <c:pt idx="89">
                  <c:v>369.2946</c:v>
                </c:pt>
                <c:pt idx="90">
                  <c:v>373.44400000000002</c:v>
                </c:pt>
                <c:pt idx="91">
                  <c:v>377.59339999999997</c:v>
                </c:pt>
                <c:pt idx="92">
                  <c:v>381.74270000000001</c:v>
                </c:pt>
                <c:pt idx="93">
                  <c:v>385.89210000000003</c:v>
                </c:pt>
                <c:pt idx="94">
                  <c:v>390.04149999999998</c:v>
                </c:pt>
                <c:pt idx="95">
                  <c:v>394.1909</c:v>
                </c:pt>
                <c:pt idx="96">
                  <c:v>398.34019999999998</c:v>
                </c:pt>
                <c:pt idx="97">
                  <c:v>402.4896</c:v>
                </c:pt>
                <c:pt idx="98">
                  <c:v>406.63900000000001</c:v>
                </c:pt>
                <c:pt idx="99">
                  <c:v>410.78840000000002</c:v>
                </c:pt>
                <c:pt idx="100">
                  <c:v>414.93779999999998</c:v>
                </c:pt>
                <c:pt idx="101">
                  <c:v>419.08710000000002</c:v>
                </c:pt>
                <c:pt idx="102">
                  <c:v>423.23649999999998</c:v>
                </c:pt>
                <c:pt idx="103">
                  <c:v>427.38589999999999</c:v>
                </c:pt>
                <c:pt idx="104">
                  <c:v>431.53530000000001</c:v>
                </c:pt>
                <c:pt idx="105">
                  <c:v>435.68459999999999</c:v>
                </c:pt>
                <c:pt idx="106">
                  <c:v>439.834</c:v>
                </c:pt>
                <c:pt idx="107">
                  <c:v>443.98340000000002</c:v>
                </c:pt>
                <c:pt idx="108">
                  <c:v>448.13279999999997</c:v>
                </c:pt>
                <c:pt idx="109">
                  <c:v>452.28219999999999</c:v>
                </c:pt>
                <c:pt idx="110">
                  <c:v>456.43150000000003</c:v>
                </c:pt>
                <c:pt idx="111">
                  <c:v>460.58089999999999</c:v>
                </c:pt>
                <c:pt idx="112">
                  <c:v>464.7303</c:v>
                </c:pt>
                <c:pt idx="113">
                  <c:v>468.87970000000001</c:v>
                </c:pt>
                <c:pt idx="114">
                  <c:v>473.029</c:v>
                </c:pt>
                <c:pt idx="115">
                  <c:v>477.17840000000001</c:v>
                </c:pt>
                <c:pt idx="116">
                  <c:v>481.32780000000002</c:v>
                </c:pt>
                <c:pt idx="117">
                  <c:v>485.47719999999998</c:v>
                </c:pt>
                <c:pt idx="118">
                  <c:v>489.6266</c:v>
                </c:pt>
                <c:pt idx="119">
                  <c:v>493.77589999999998</c:v>
                </c:pt>
                <c:pt idx="120">
                  <c:v>497.92529999999999</c:v>
                </c:pt>
              </c:numCache>
            </c:numRef>
          </c:xVal>
          <c:yVal>
            <c:numRef>
              <c:f>'X - 1a_t1_b1 ts=0.001'!$Q$4:$Q$124</c:f>
              <c:numCache>
                <c:formatCode>0.00</c:formatCode>
                <c:ptCount val="121"/>
                <c:pt idx="0">
                  <c:v>629.75340000000006</c:v>
                </c:pt>
                <c:pt idx="1">
                  <c:v>9.1335390000000002E-2</c:v>
                </c:pt>
                <c:pt idx="2">
                  <c:v>7.6384350000000003</c:v>
                </c:pt>
                <c:pt idx="3">
                  <c:v>0.1810167</c:v>
                </c:pt>
                <c:pt idx="4">
                  <c:v>6.5868500000000001</c:v>
                </c:pt>
                <c:pt idx="5">
                  <c:v>8.9284760000000005E-2</c:v>
                </c:pt>
                <c:pt idx="6">
                  <c:v>0.3686178</c:v>
                </c:pt>
                <c:pt idx="7">
                  <c:v>4.0523400000000001E-2</c:v>
                </c:pt>
                <c:pt idx="8">
                  <c:v>0.30263020000000002</c:v>
                </c:pt>
                <c:pt idx="9">
                  <c:v>7.1640620000000002E-2</c:v>
                </c:pt>
                <c:pt idx="10">
                  <c:v>0.26679190000000003</c:v>
                </c:pt>
                <c:pt idx="11">
                  <c:v>9.2292319999999997E-2</c:v>
                </c:pt>
                <c:pt idx="12">
                  <c:v>6.538745E-2</c:v>
                </c:pt>
                <c:pt idx="13">
                  <c:v>0.1240764</c:v>
                </c:pt>
                <c:pt idx="14">
                  <c:v>3.626323E-2</c:v>
                </c:pt>
                <c:pt idx="15">
                  <c:v>0.10143870000000001</c:v>
                </c:pt>
                <c:pt idx="16">
                  <c:v>7.2489849999999995E-2</c:v>
                </c:pt>
                <c:pt idx="17">
                  <c:v>2.9618410000000001E-2</c:v>
                </c:pt>
                <c:pt idx="18">
                  <c:v>0.12798200000000001</c:v>
                </c:pt>
                <c:pt idx="19">
                  <c:v>0.1026764</c:v>
                </c:pt>
                <c:pt idx="20">
                  <c:v>9.1728299999999999E-2</c:v>
                </c:pt>
                <c:pt idx="21">
                  <c:v>2.7500799999999999E-2</c:v>
                </c:pt>
                <c:pt idx="22">
                  <c:v>7.0254490000000003E-2</c:v>
                </c:pt>
                <c:pt idx="23">
                  <c:v>4.3063129999999998E-2</c:v>
                </c:pt>
                <c:pt idx="24">
                  <c:v>6.6374740000000002E-2</c:v>
                </c:pt>
                <c:pt idx="25">
                  <c:v>0.19337650000000001</c:v>
                </c:pt>
                <c:pt idx="26">
                  <c:v>5.075868E-2</c:v>
                </c:pt>
                <c:pt idx="27">
                  <c:v>0.1014425</c:v>
                </c:pt>
                <c:pt idx="28">
                  <c:v>8.0933409999999997E-2</c:v>
                </c:pt>
                <c:pt idx="29">
                  <c:v>5.8407639999999997E-2</c:v>
                </c:pt>
                <c:pt idx="30">
                  <c:v>0.12769240000000001</c:v>
                </c:pt>
                <c:pt idx="31">
                  <c:v>8.2960770000000003E-2</c:v>
                </c:pt>
                <c:pt idx="32">
                  <c:v>6.6113489999999997E-2</c:v>
                </c:pt>
                <c:pt idx="33">
                  <c:v>0.15040410000000001</c:v>
                </c:pt>
                <c:pt idx="34">
                  <c:v>0.21752369999999999</c:v>
                </c:pt>
                <c:pt idx="35">
                  <c:v>2.631998E-2</c:v>
                </c:pt>
                <c:pt idx="36">
                  <c:v>0.20209840000000001</c:v>
                </c:pt>
                <c:pt idx="37">
                  <c:v>0.19112950000000001</c:v>
                </c:pt>
                <c:pt idx="38">
                  <c:v>0.10203710000000001</c:v>
                </c:pt>
                <c:pt idx="39">
                  <c:v>0.2068979</c:v>
                </c:pt>
                <c:pt idx="40">
                  <c:v>0.1803141</c:v>
                </c:pt>
                <c:pt idx="41">
                  <c:v>0.20118920000000001</c:v>
                </c:pt>
                <c:pt idx="42">
                  <c:v>0.1423739</c:v>
                </c:pt>
                <c:pt idx="43">
                  <c:v>0.1184549</c:v>
                </c:pt>
                <c:pt idx="44">
                  <c:v>0.26239180000000001</c:v>
                </c:pt>
                <c:pt idx="45">
                  <c:v>1.1848529999999999</c:v>
                </c:pt>
                <c:pt idx="46">
                  <c:v>0.25737850000000001</c:v>
                </c:pt>
                <c:pt idx="47">
                  <c:v>0.36174149999999999</c:v>
                </c:pt>
                <c:pt idx="48">
                  <c:v>0.36509839999999999</c:v>
                </c:pt>
                <c:pt idx="49">
                  <c:v>0.18467749999999999</c:v>
                </c:pt>
                <c:pt idx="50">
                  <c:v>5.9033389999999998E-2</c:v>
                </c:pt>
                <c:pt idx="51">
                  <c:v>0.113062</c:v>
                </c:pt>
                <c:pt idx="52">
                  <c:v>0.1176575</c:v>
                </c:pt>
                <c:pt idx="53">
                  <c:v>0.20496619999999999</c:v>
                </c:pt>
                <c:pt idx="54">
                  <c:v>0.69514469999999995</c:v>
                </c:pt>
                <c:pt idx="55">
                  <c:v>0.42326180000000002</c:v>
                </c:pt>
                <c:pt idx="56">
                  <c:v>0.3230712</c:v>
                </c:pt>
                <c:pt idx="57">
                  <c:v>0.48692449999999998</c:v>
                </c:pt>
                <c:pt idx="58">
                  <c:v>0.29698190000000002</c:v>
                </c:pt>
                <c:pt idx="59">
                  <c:v>0.34822029999999998</c:v>
                </c:pt>
                <c:pt idx="60">
                  <c:v>0.37336950000000002</c:v>
                </c:pt>
                <c:pt idx="61">
                  <c:v>0.80004229999999998</c:v>
                </c:pt>
                <c:pt idx="62">
                  <c:v>1.1902680000000001</c:v>
                </c:pt>
                <c:pt idx="63">
                  <c:v>0.92875560000000001</c:v>
                </c:pt>
                <c:pt idx="64">
                  <c:v>1.360646</c:v>
                </c:pt>
                <c:pt idx="65">
                  <c:v>2.3481770000000002</c:v>
                </c:pt>
                <c:pt idx="66">
                  <c:v>3.127186</c:v>
                </c:pt>
                <c:pt idx="67">
                  <c:v>2.193559</c:v>
                </c:pt>
                <c:pt idx="68">
                  <c:v>20.959720000000001</c:v>
                </c:pt>
                <c:pt idx="69">
                  <c:v>7.1623510000000001</c:v>
                </c:pt>
                <c:pt idx="70">
                  <c:v>3.1788120000000002</c:v>
                </c:pt>
                <c:pt idx="71">
                  <c:v>1.998899</c:v>
                </c:pt>
                <c:pt idx="72">
                  <c:v>1.4558260000000001</c:v>
                </c:pt>
                <c:pt idx="73">
                  <c:v>0.83377349999999995</c:v>
                </c:pt>
                <c:pt idx="74">
                  <c:v>0.74894579999999999</c:v>
                </c:pt>
                <c:pt idx="75">
                  <c:v>0.65028240000000004</c:v>
                </c:pt>
                <c:pt idx="76">
                  <c:v>0.78845240000000005</c:v>
                </c:pt>
                <c:pt idx="77">
                  <c:v>0.42951319999999998</c:v>
                </c:pt>
                <c:pt idx="78">
                  <c:v>0.53108060000000001</c:v>
                </c:pt>
                <c:pt idx="79">
                  <c:v>0.61428349999999998</c:v>
                </c:pt>
                <c:pt idx="80">
                  <c:v>0.32995869999999999</c:v>
                </c:pt>
                <c:pt idx="81">
                  <c:v>0.56546410000000003</c:v>
                </c:pt>
                <c:pt idx="82">
                  <c:v>0.4171088</c:v>
                </c:pt>
                <c:pt idx="83">
                  <c:v>0.25172470000000002</c:v>
                </c:pt>
                <c:pt idx="84">
                  <c:v>0.28633219999999998</c:v>
                </c:pt>
                <c:pt idx="85">
                  <c:v>0.33162390000000003</c:v>
                </c:pt>
                <c:pt idx="86">
                  <c:v>0.30759370000000003</c:v>
                </c:pt>
                <c:pt idx="87">
                  <c:v>0.37628159999999999</c:v>
                </c:pt>
                <c:pt idx="88">
                  <c:v>0.38033</c:v>
                </c:pt>
                <c:pt idx="89">
                  <c:v>0.13240940000000001</c:v>
                </c:pt>
                <c:pt idx="90">
                  <c:v>0.3036835</c:v>
                </c:pt>
                <c:pt idx="91">
                  <c:v>0.15759380000000001</c:v>
                </c:pt>
                <c:pt idx="92">
                  <c:v>0.22148970000000001</c:v>
                </c:pt>
                <c:pt idx="93">
                  <c:v>0.25647629999999999</c:v>
                </c:pt>
                <c:pt idx="94">
                  <c:v>0.35935309999999998</c:v>
                </c:pt>
                <c:pt idx="95">
                  <c:v>0.29405179999999997</c:v>
                </c:pt>
                <c:pt idx="96">
                  <c:v>0.12530540000000001</c:v>
                </c:pt>
                <c:pt idx="97">
                  <c:v>0.2258532</c:v>
                </c:pt>
                <c:pt idx="98">
                  <c:v>3.9463329999999998E-2</c:v>
                </c:pt>
                <c:pt idx="99">
                  <c:v>0.32282509999999998</c:v>
                </c:pt>
                <c:pt idx="100">
                  <c:v>0.31627860000000002</c:v>
                </c:pt>
                <c:pt idx="101">
                  <c:v>0.15740080000000001</c:v>
                </c:pt>
                <c:pt idx="102">
                  <c:v>0.26900249999999998</c:v>
                </c:pt>
                <c:pt idx="103">
                  <c:v>5.0739029999999997E-2</c:v>
                </c:pt>
                <c:pt idx="104">
                  <c:v>0.1099493</c:v>
                </c:pt>
                <c:pt idx="105">
                  <c:v>0.27302399999999999</c:v>
                </c:pt>
                <c:pt idx="106">
                  <c:v>0.30283300000000002</c:v>
                </c:pt>
                <c:pt idx="107">
                  <c:v>0.2211668</c:v>
                </c:pt>
                <c:pt idx="108">
                  <c:v>0.15089330000000001</c:v>
                </c:pt>
                <c:pt idx="109">
                  <c:v>0.24147299999999999</c:v>
                </c:pt>
                <c:pt idx="110">
                  <c:v>0.14468320000000001</c:v>
                </c:pt>
                <c:pt idx="111">
                  <c:v>0.28526889999999999</c:v>
                </c:pt>
                <c:pt idx="112">
                  <c:v>0.2147627</c:v>
                </c:pt>
                <c:pt idx="113">
                  <c:v>0.1225672</c:v>
                </c:pt>
                <c:pt idx="114">
                  <c:v>0.19748379999999999</c:v>
                </c:pt>
                <c:pt idx="115">
                  <c:v>0.17459839999999999</c:v>
                </c:pt>
                <c:pt idx="116">
                  <c:v>0.18371009999999999</c:v>
                </c:pt>
                <c:pt idx="117">
                  <c:v>0.18915969999999999</c:v>
                </c:pt>
                <c:pt idx="118">
                  <c:v>0.24402090000000001</c:v>
                </c:pt>
                <c:pt idx="119">
                  <c:v>0.13386239999999999</c:v>
                </c:pt>
                <c:pt idx="120">
                  <c:v>0.16846939999999999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EF4-4DC3-BE96-AAE3F42BC4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018416"/>
        <c:axId val="1222015536"/>
      </c:scatterChart>
      <c:valAx>
        <c:axId val="1222018416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015536"/>
        <c:crosses val="autoZero"/>
        <c:crossBetween val="midCat"/>
      </c:valAx>
      <c:valAx>
        <c:axId val="122201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018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Vx Magnitudes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'X - 1a_t1_b1 ts=0.001'!$G$2:$J$2</c:f>
              <c:strCache>
                <c:ptCount val="1"/>
                <c:pt idx="0">
                  <c:v>Python Vx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'X - 1a_t1_b1 ts=0.001'!$A$4:$A$124</c:f>
              <c:numCache>
                <c:formatCode>0.00</c:formatCode>
                <c:ptCount val="121"/>
                <c:pt idx="0">
                  <c:v>0</c:v>
                </c:pt>
                <c:pt idx="1">
                  <c:v>4.1666666666666599</c:v>
                </c:pt>
                <c:pt idx="2">
                  <c:v>8.3333333333333304</c:v>
                </c:pt>
                <c:pt idx="3">
                  <c:v>12.5</c:v>
                </c:pt>
                <c:pt idx="4">
                  <c:v>16.6666666666666</c:v>
                </c:pt>
                <c:pt idx="5">
                  <c:v>20.8333333333333</c:v>
                </c:pt>
                <c:pt idx="6">
                  <c:v>25</c:v>
                </c:pt>
                <c:pt idx="7">
                  <c:v>29.1666666666666</c:v>
                </c:pt>
                <c:pt idx="8">
                  <c:v>33.3333333333333</c:v>
                </c:pt>
                <c:pt idx="9">
                  <c:v>37.5</c:v>
                </c:pt>
                <c:pt idx="10">
                  <c:v>41.6666666666666</c:v>
                </c:pt>
                <c:pt idx="11">
                  <c:v>45.8333333333333</c:v>
                </c:pt>
                <c:pt idx="12">
                  <c:v>50</c:v>
                </c:pt>
                <c:pt idx="13">
                  <c:v>54.1666666666666</c:v>
                </c:pt>
                <c:pt idx="14">
                  <c:v>58.3333333333333</c:v>
                </c:pt>
                <c:pt idx="15">
                  <c:v>62.5</c:v>
                </c:pt>
                <c:pt idx="16">
                  <c:v>66.6666666666666</c:v>
                </c:pt>
                <c:pt idx="17">
                  <c:v>70.8333333333333</c:v>
                </c:pt>
                <c:pt idx="18">
                  <c:v>75</c:v>
                </c:pt>
                <c:pt idx="19">
                  <c:v>79.1666666666666</c:v>
                </c:pt>
                <c:pt idx="20">
                  <c:v>83.3333333333333</c:v>
                </c:pt>
                <c:pt idx="21">
                  <c:v>87.5</c:v>
                </c:pt>
                <c:pt idx="22">
                  <c:v>91.6666666666666</c:v>
                </c:pt>
                <c:pt idx="23">
                  <c:v>95.8333333333333</c:v>
                </c:pt>
                <c:pt idx="24">
                  <c:v>100</c:v>
                </c:pt>
                <c:pt idx="25">
                  <c:v>104.166666666666</c:v>
                </c:pt>
                <c:pt idx="26">
                  <c:v>108.333333333333</c:v>
                </c:pt>
                <c:pt idx="27">
                  <c:v>112.5</c:v>
                </c:pt>
                <c:pt idx="28">
                  <c:v>116.666666666666</c:v>
                </c:pt>
                <c:pt idx="29">
                  <c:v>120.833333333333</c:v>
                </c:pt>
                <c:pt idx="30">
                  <c:v>125</c:v>
                </c:pt>
                <c:pt idx="31">
                  <c:v>129.166666666666</c:v>
                </c:pt>
                <c:pt idx="32">
                  <c:v>133.333333333333</c:v>
                </c:pt>
                <c:pt idx="33">
                  <c:v>137.5</c:v>
                </c:pt>
                <c:pt idx="34">
                  <c:v>141.666666666666</c:v>
                </c:pt>
                <c:pt idx="35">
                  <c:v>145.833333333333</c:v>
                </c:pt>
                <c:pt idx="36">
                  <c:v>150</c:v>
                </c:pt>
                <c:pt idx="37">
                  <c:v>154.166666666666</c:v>
                </c:pt>
                <c:pt idx="38">
                  <c:v>158.333333333333</c:v>
                </c:pt>
                <c:pt idx="39">
                  <c:v>162.5</c:v>
                </c:pt>
                <c:pt idx="40">
                  <c:v>166.666666666666</c:v>
                </c:pt>
                <c:pt idx="41">
                  <c:v>170.833333333333</c:v>
                </c:pt>
                <c:pt idx="42">
                  <c:v>175</c:v>
                </c:pt>
                <c:pt idx="43">
                  <c:v>179.166666666666</c:v>
                </c:pt>
                <c:pt idx="44">
                  <c:v>183.333333333333</c:v>
                </c:pt>
                <c:pt idx="45">
                  <c:v>187.5</c:v>
                </c:pt>
                <c:pt idx="46">
                  <c:v>191.666666666666</c:v>
                </c:pt>
                <c:pt idx="47">
                  <c:v>195.833333333333</c:v>
                </c:pt>
                <c:pt idx="48">
                  <c:v>200</c:v>
                </c:pt>
                <c:pt idx="49">
                  <c:v>204.166666666666</c:v>
                </c:pt>
                <c:pt idx="50">
                  <c:v>208.333333333333</c:v>
                </c:pt>
                <c:pt idx="51">
                  <c:v>212.5</c:v>
                </c:pt>
                <c:pt idx="52">
                  <c:v>216.666666666666</c:v>
                </c:pt>
                <c:pt idx="53">
                  <c:v>220.833333333333</c:v>
                </c:pt>
                <c:pt idx="54">
                  <c:v>225</c:v>
                </c:pt>
                <c:pt idx="55">
                  <c:v>229.166666666666</c:v>
                </c:pt>
                <c:pt idx="56">
                  <c:v>233.333333333333</c:v>
                </c:pt>
                <c:pt idx="57">
                  <c:v>237.5</c:v>
                </c:pt>
                <c:pt idx="58">
                  <c:v>241.666666666666</c:v>
                </c:pt>
                <c:pt idx="59">
                  <c:v>245.833333333333</c:v>
                </c:pt>
                <c:pt idx="60">
                  <c:v>250</c:v>
                </c:pt>
                <c:pt idx="61">
                  <c:v>254.166666666666</c:v>
                </c:pt>
                <c:pt idx="62">
                  <c:v>258.33333333333297</c:v>
                </c:pt>
                <c:pt idx="63">
                  <c:v>262.5</c:v>
                </c:pt>
                <c:pt idx="64">
                  <c:v>266.666666666666</c:v>
                </c:pt>
                <c:pt idx="65">
                  <c:v>270.83333333333297</c:v>
                </c:pt>
                <c:pt idx="66">
                  <c:v>275</c:v>
                </c:pt>
                <c:pt idx="67">
                  <c:v>279.166666666666</c:v>
                </c:pt>
                <c:pt idx="68">
                  <c:v>283.33333333333297</c:v>
                </c:pt>
                <c:pt idx="69">
                  <c:v>287.5</c:v>
                </c:pt>
                <c:pt idx="70">
                  <c:v>291.666666666666</c:v>
                </c:pt>
                <c:pt idx="71">
                  <c:v>295.83333333333297</c:v>
                </c:pt>
                <c:pt idx="72">
                  <c:v>300</c:v>
                </c:pt>
                <c:pt idx="73">
                  <c:v>304.166666666666</c:v>
                </c:pt>
                <c:pt idx="74">
                  <c:v>308.33333333333297</c:v>
                </c:pt>
                <c:pt idx="75">
                  <c:v>312.5</c:v>
                </c:pt>
                <c:pt idx="76">
                  <c:v>316.666666666666</c:v>
                </c:pt>
                <c:pt idx="77">
                  <c:v>320.83333333333297</c:v>
                </c:pt>
                <c:pt idx="78">
                  <c:v>325</c:v>
                </c:pt>
                <c:pt idx="79">
                  <c:v>329.166666666666</c:v>
                </c:pt>
                <c:pt idx="80">
                  <c:v>333.33333333333297</c:v>
                </c:pt>
                <c:pt idx="81">
                  <c:v>337.5</c:v>
                </c:pt>
                <c:pt idx="82">
                  <c:v>341.666666666666</c:v>
                </c:pt>
                <c:pt idx="83">
                  <c:v>345.83333333333297</c:v>
                </c:pt>
                <c:pt idx="84">
                  <c:v>350</c:v>
                </c:pt>
                <c:pt idx="85">
                  <c:v>354.166666666666</c:v>
                </c:pt>
                <c:pt idx="86">
                  <c:v>358.33333333333297</c:v>
                </c:pt>
                <c:pt idx="87">
                  <c:v>362.5</c:v>
                </c:pt>
                <c:pt idx="88">
                  <c:v>366.666666666666</c:v>
                </c:pt>
                <c:pt idx="89">
                  <c:v>370.83333333333297</c:v>
                </c:pt>
                <c:pt idx="90">
                  <c:v>375</c:v>
                </c:pt>
                <c:pt idx="91">
                  <c:v>379.166666666666</c:v>
                </c:pt>
                <c:pt idx="92">
                  <c:v>383.33333333333297</c:v>
                </c:pt>
                <c:pt idx="93">
                  <c:v>387.5</c:v>
                </c:pt>
                <c:pt idx="94">
                  <c:v>391.666666666666</c:v>
                </c:pt>
                <c:pt idx="95">
                  <c:v>395.83333333333297</c:v>
                </c:pt>
                <c:pt idx="96">
                  <c:v>400</c:v>
                </c:pt>
                <c:pt idx="97">
                  <c:v>404.166666666666</c:v>
                </c:pt>
                <c:pt idx="98">
                  <c:v>408.33333333333297</c:v>
                </c:pt>
                <c:pt idx="99">
                  <c:v>412.5</c:v>
                </c:pt>
                <c:pt idx="100">
                  <c:v>416.666666666666</c:v>
                </c:pt>
                <c:pt idx="101">
                  <c:v>420.83333333333297</c:v>
                </c:pt>
                <c:pt idx="102">
                  <c:v>425</c:v>
                </c:pt>
                <c:pt idx="103">
                  <c:v>429.166666666666</c:v>
                </c:pt>
                <c:pt idx="104">
                  <c:v>433.33333333333297</c:v>
                </c:pt>
                <c:pt idx="105">
                  <c:v>437.5</c:v>
                </c:pt>
                <c:pt idx="106">
                  <c:v>441.666666666666</c:v>
                </c:pt>
                <c:pt idx="107">
                  <c:v>445.83333333333297</c:v>
                </c:pt>
                <c:pt idx="108">
                  <c:v>450</c:v>
                </c:pt>
                <c:pt idx="109">
                  <c:v>454.166666666666</c:v>
                </c:pt>
                <c:pt idx="110">
                  <c:v>458.33333333333297</c:v>
                </c:pt>
                <c:pt idx="111">
                  <c:v>462.5</c:v>
                </c:pt>
                <c:pt idx="112">
                  <c:v>466.666666666666</c:v>
                </c:pt>
                <c:pt idx="113">
                  <c:v>470.83333333333297</c:v>
                </c:pt>
                <c:pt idx="114">
                  <c:v>475</c:v>
                </c:pt>
                <c:pt idx="115">
                  <c:v>479.166666666666</c:v>
                </c:pt>
                <c:pt idx="116">
                  <c:v>483.33333333333297</c:v>
                </c:pt>
                <c:pt idx="117">
                  <c:v>487.5</c:v>
                </c:pt>
                <c:pt idx="118">
                  <c:v>491.666666666666</c:v>
                </c:pt>
                <c:pt idx="119">
                  <c:v>495.83333333333297</c:v>
                </c:pt>
                <c:pt idx="120">
                  <c:v>500</c:v>
                </c:pt>
              </c:numCache>
            </c:numRef>
          </c:xVal>
          <c:yVal>
            <c:numRef>
              <c:f>'X - 1a_t1_b1 ts=0.001'!$H$4:$H$124</c:f>
              <c:numCache>
                <c:formatCode>0.00E+00</c:formatCode>
                <c:ptCount val="121"/>
                <c:pt idx="0">
                  <c:v>2.4060552221173417E-6</c:v>
                </c:pt>
                <c:pt idx="1">
                  <c:v>1.581986253275625E-6</c:v>
                </c:pt>
                <c:pt idx="2">
                  <c:v>4.3250943092174002E-6</c:v>
                </c:pt>
                <c:pt idx="3">
                  <c:v>4.5346644138489086E-6</c:v>
                </c:pt>
                <c:pt idx="4">
                  <c:v>1.0859035855560917E-5</c:v>
                </c:pt>
                <c:pt idx="5">
                  <c:v>1.6597421446143084E-5</c:v>
                </c:pt>
                <c:pt idx="6">
                  <c:v>6.7066540543643835E-6</c:v>
                </c:pt>
                <c:pt idx="7">
                  <c:v>8.4278824853399991E-6</c:v>
                </c:pt>
                <c:pt idx="8">
                  <c:v>2.5750791045624415E-6</c:v>
                </c:pt>
                <c:pt idx="9">
                  <c:v>5.2649420301235995E-6</c:v>
                </c:pt>
                <c:pt idx="10">
                  <c:v>2.0693222112650585E-5</c:v>
                </c:pt>
                <c:pt idx="11">
                  <c:v>2.6810959027722835E-5</c:v>
                </c:pt>
                <c:pt idx="12">
                  <c:v>1.6564810346582333E-5</c:v>
                </c:pt>
                <c:pt idx="13">
                  <c:v>7.2822390457290163E-6</c:v>
                </c:pt>
                <c:pt idx="14">
                  <c:v>9.1217562382436672E-6</c:v>
                </c:pt>
                <c:pt idx="15">
                  <c:v>8.7439678366377503E-5</c:v>
                </c:pt>
                <c:pt idx="16">
                  <c:v>4.9592037736763667E-6</c:v>
                </c:pt>
                <c:pt idx="17">
                  <c:v>7.5403219746974833E-6</c:v>
                </c:pt>
                <c:pt idx="18">
                  <c:v>6.0179232997231251E-6</c:v>
                </c:pt>
                <c:pt idx="19">
                  <c:v>1.1118560754911833E-6</c:v>
                </c:pt>
                <c:pt idx="20">
                  <c:v>4.1977852401992998E-6</c:v>
                </c:pt>
                <c:pt idx="21">
                  <c:v>4.2653517208183084E-6</c:v>
                </c:pt>
                <c:pt idx="22">
                  <c:v>7.3173933479847835E-6</c:v>
                </c:pt>
                <c:pt idx="23">
                  <c:v>5.9635893860204162E-6</c:v>
                </c:pt>
                <c:pt idx="24">
                  <c:v>6.93319971115775E-6</c:v>
                </c:pt>
                <c:pt idx="25">
                  <c:v>2.971439742223983E-6</c:v>
                </c:pt>
                <c:pt idx="26">
                  <c:v>7.9505263623253827E-6</c:v>
                </c:pt>
                <c:pt idx="27">
                  <c:v>6.000116839812608E-6</c:v>
                </c:pt>
                <c:pt idx="28">
                  <c:v>8.3866525301336669E-6</c:v>
                </c:pt>
                <c:pt idx="29">
                  <c:v>9.1774122791480823E-6</c:v>
                </c:pt>
                <c:pt idx="30">
                  <c:v>1.2331756205117582E-4</c:v>
                </c:pt>
                <c:pt idx="31">
                  <c:v>4.8575231166714253E-6</c:v>
                </c:pt>
                <c:pt idx="32">
                  <c:v>7.5798702459332664E-6</c:v>
                </c:pt>
                <c:pt idx="33">
                  <c:v>1.0566045904274001E-5</c:v>
                </c:pt>
                <c:pt idx="34">
                  <c:v>4.5425698047293746E-6</c:v>
                </c:pt>
                <c:pt idx="35">
                  <c:v>6.2391625502555492E-6</c:v>
                </c:pt>
                <c:pt idx="36">
                  <c:v>9.1449423990892507E-6</c:v>
                </c:pt>
                <c:pt idx="37">
                  <c:v>8.8540345299370002E-6</c:v>
                </c:pt>
                <c:pt idx="38">
                  <c:v>1.6500880680876168E-5</c:v>
                </c:pt>
                <c:pt idx="39">
                  <c:v>1.4167824865065249E-5</c:v>
                </c:pt>
                <c:pt idx="40">
                  <c:v>1.1943816219774834E-5</c:v>
                </c:pt>
                <c:pt idx="41">
                  <c:v>1.2301587463886916E-5</c:v>
                </c:pt>
                <c:pt idx="42">
                  <c:v>3.1404074936363996E-6</c:v>
                </c:pt>
                <c:pt idx="43">
                  <c:v>1.1478120212916166E-5</c:v>
                </c:pt>
                <c:pt idx="44">
                  <c:v>1.466509985650075E-5</c:v>
                </c:pt>
                <c:pt idx="45">
                  <c:v>2.0571583655720914E-4</c:v>
                </c:pt>
                <c:pt idx="46">
                  <c:v>3.549762857117308E-5</c:v>
                </c:pt>
                <c:pt idx="47">
                  <c:v>4.9376655322735587E-6</c:v>
                </c:pt>
                <c:pt idx="48">
                  <c:v>4.2944850308243082E-6</c:v>
                </c:pt>
                <c:pt idx="49">
                  <c:v>1.2731998399887167E-5</c:v>
                </c:pt>
                <c:pt idx="50">
                  <c:v>4.9711805277966744E-6</c:v>
                </c:pt>
                <c:pt idx="51">
                  <c:v>1.1634315216879666E-5</c:v>
                </c:pt>
                <c:pt idx="52">
                  <c:v>1.2611561405592001E-5</c:v>
                </c:pt>
                <c:pt idx="53">
                  <c:v>2.589376710248858E-5</c:v>
                </c:pt>
                <c:pt idx="54">
                  <c:v>3.1733855379267752E-5</c:v>
                </c:pt>
                <c:pt idx="55">
                  <c:v>4.59641942164685E-6</c:v>
                </c:pt>
                <c:pt idx="56">
                  <c:v>4.007784009883133E-5</c:v>
                </c:pt>
                <c:pt idx="57">
                  <c:v>1.2756385267348416E-5</c:v>
                </c:pt>
                <c:pt idx="58">
                  <c:v>3.124211599412E-5</c:v>
                </c:pt>
                <c:pt idx="59">
                  <c:v>1.8928100882134585E-5</c:v>
                </c:pt>
                <c:pt idx="60">
                  <c:v>1.3313253647993749E-5</c:v>
                </c:pt>
                <c:pt idx="61">
                  <c:v>2.4623405962865E-5</c:v>
                </c:pt>
                <c:pt idx="62">
                  <c:v>3.0379856804420668E-5</c:v>
                </c:pt>
                <c:pt idx="63">
                  <c:v>8.6644303366867508E-5</c:v>
                </c:pt>
                <c:pt idx="64">
                  <c:v>8.0984411464588417E-5</c:v>
                </c:pt>
                <c:pt idx="65">
                  <c:v>7.3457973377635829E-5</c:v>
                </c:pt>
                <c:pt idx="66">
                  <c:v>9.1300996603858341E-5</c:v>
                </c:pt>
                <c:pt idx="67">
                  <c:v>1.7335310756577915E-4</c:v>
                </c:pt>
                <c:pt idx="68">
                  <c:v>1.4042062984331583E-3</c:v>
                </c:pt>
                <c:pt idx="69">
                  <c:v>1.1969625047670833E-4</c:v>
                </c:pt>
                <c:pt idx="70">
                  <c:v>4.0888931914759749E-5</c:v>
                </c:pt>
                <c:pt idx="71">
                  <c:v>2.1019194786036252E-5</c:v>
                </c:pt>
                <c:pt idx="72">
                  <c:v>3.2781546644502413E-5</c:v>
                </c:pt>
                <c:pt idx="73">
                  <c:v>3.8989016466932333E-5</c:v>
                </c:pt>
                <c:pt idx="74">
                  <c:v>3.1077755420642002E-5</c:v>
                </c:pt>
                <c:pt idx="75">
                  <c:v>5.5073879315439996E-6</c:v>
                </c:pt>
                <c:pt idx="76">
                  <c:v>6.4105384929690084E-6</c:v>
                </c:pt>
                <c:pt idx="77">
                  <c:v>1.7303980148390751E-5</c:v>
                </c:pt>
                <c:pt idx="78">
                  <c:v>9.3976864988427493E-6</c:v>
                </c:pt>
                <c:pt idx="79">
                  <c:v>9.0512486818040004E-7</c:v>
                </c:pt>
                <c:pt idx="80">
                  <c:v>1.0134729898882667E-5</c:v>
                </c:pt>
                <c:pt idx="81">
                  <c:v>7.0975800074113247E-6</c:v>
                </c:pt>
                <c:pt idx="82">
                  <c:v>1.0538862161496165E-5</c:v>
                </c:pt>
                <c:pt idx="83">
                  <c:v>7.0927747810044918E-6</c:v>
                </c:pt>
                <c:pt idx="84">
                  <c:v>4.564517636487133E-6</c:v>
                </c:pt>
                <c:pt idx="85">
                  <c:v>4.0335319403897917E-6</c:v>
                </c:pt>
                <c:pt idx="86">
                  <c:v>5.2999251145455588E-6</c:v>
                </c:pt>
                <c:pt idx="87">
                  <c:v>1.1659221268475833E-5</c:v>
                </c:pt>
                <c:pt idx="88">
                  <c:v>1.0914172568488915E-5</c:v>
                </c:pt>
                <c:pt idx="89">
                  <c:v>1.1885950467586667E-5</c:v>
                </c:pt>
                <c:pt idx="90">
                  <c:v>1.184210929968575E-5</c:v>
                </c:pt>
                <c:pt idx="91">
                  <c:v>3.6066329658512748E-6</c:v>
                </c:pt>
                <c:pt idx="92">
                  <c:v>1.5807015956292084E-5</c:v>
                </c:pt>
                <c:pt idx="93">
                  <c:v>7.4228073019495659E-6</c:v>
                </c:pt>
                <c:pt idx="94">
                  <c:v>9.8977419497361671E-6</c:v>
                </c:pt>
                <c:pt idx="95">
                  <c:v>7.6145736086969996E-6</c:v>
                </c:pt>
                <c:pt idx="96">
                  <c:v>5.1829064877993834E-6</c:v>
                </c:pt>
                <c:pt idx="97">
                  <c:v>3.3068537216449582E-6</c:v>
                </c:pt>
                <c:pt idx="98">
                  <c:v>1.3112126323929416E-5</c:v>
                </c:pt>
                <c:pt idx="99">
                  <c:v>1.1883111332289416E-5</c:v>
                </c:pt>
                <c:pt idx="100">
                  <c:v>1.7447957828241501E-6</c:v>
                </c:pt>
                <c:pt idx="101">
                  <c:v>2.839870947348825E-6</c:v>
                </c:pt>
                <c:pt idx="102">
                  <c:v>4.6602215734761165E-6</c:v>
                </c:pt>
                <c:pt idx="103">
                  <c:v>4.6450360650716745E-6</c:v>
                </c:pt>
                <c:pt idx="104">
                  <c:v>2.764084425945842E-6</c:v>
                </c:pt>
                <c:pt idx="105">
                  <c:v>3.4251827689197414E-6</c:v>
                </c:pt>
                <c:pt idx="106">
                  <c:v>2.43685920956475E-6</c:v>
                </c:pt>
                <c:pt idx="107">
                  <c:v>2.4963639513601001E-6</c:v>
                </c:pt>
                <c:pt idx="108">
                  <c:v>2.3545356147898416E-6</c:v>
                </c:pt>
                <c:pt idx="109">
                  <c:v>1.0933134318224583E-6</c:v>
                </c:pt>
                <c:pt idx="110">
                  <c:v>2.1994507184899832E-6</c:v>
                </c:pt>
                <c:pt idx="111">
                  <c:v>3.0245029820487336E-6</c:v>
                </c:pt>
                <c:pt idx="112">
                  <c:v>2.5199601967030831E-6</c:v>
                </c:pt>
                <c:pt idx="113">
                  <c:v>4.1135308367437332E-6</c:v>
                </c:pt>
                <c:pt idx="114">
                  <c:v>4.3428005308303415E-6</c:v>
                </c:pt>
                <c:pt idx="115">
                  <c:v>2.3678574039423415E-6</c:v>
                </c:pt>
                <c:pt idx="116">
                  <c:v>2.877096536980608E-6</c:v>
                </c:pt>
                <c:pt idx="117">
                  <c:v>4.7967485018035834E-6</c:v>
                </c:pt>
                <c:pt idx="118">
                  <c:v>6.6181207291074829E-6</c:v>
                </c:pt>
                <c:pt idx="119">
                  <c:v>6.6324665433688506E-6</c:v>
                </c:pt>
                <c:pt idx="120">
                  <c:v>7.5885533447917334E-6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AF-4E29-9583-B8EB702BCE70}"/>
            </c:ext>
          </c:extLst>
        </c:ser>
        <c:ser>
          <c:idx val="1"/>
          <c:order val="1"/>
          <c:tx>
            <c:strRef>
              <c:f>'X - 1a_t1_b1 ts=0.001'!$U$2:$W$2</c:f>
              <c:strCache>
                <c:ptCount val="1"/>
                <c:pt idx="0">
                  <c:v>Adams Vx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'X - 1a_t1_b1 ts=0.001'!$P$4:$P$124</c:f>
              <c:numCache>
                <c:formatCode>0.00</c:formatCode>
                <c:ptCount val="121"/>
                <c:pt idx="0">
                  <c:v>0</c:v>
                </c:pt>
                <c:pt idx="1">
                  <c:v>4.1493779999999996</c:v>
                </c:pt>
                <c:pt idx="2">
                  <c:v>8.2987549999999999</c:v>
                </c:pt>
                <c:pt idx="3">
                  <c:v>12.448130000000001</c:v>
                </c:pt>
                <c:pt idx="4">
                  <c:v>16.59751</c:v>
                </c:pt>
                <c:pt idx="5">
                  <c:v>20.74689</c:v>
                </c:pt>
                <c:pt idx="6">
                  <c:v>24.896270000000001</c:v>
                </c:pt>
                <c:pt idx="7">
                  <c:v>29.045639999999999</c:v>
                </c:pt>
                <c:pt idx="8">
                  <c:v>33.19502</c:v>
                </c:pt>
                <c:pt idx="9">
                  <c:v>37.3444</c:v>
                </c:pt>
                <c:pt idx="10">
                  <c:v>41.493780000000001</c:v>
                </c:pt>
                <c:pt idx="11">
                  <c:v>45.643149999999999</c:v>
                </c:pt>
                <c:pt idx="12">
                  <c:v>49.792529999999999</c:v>
                </c:pt>
                <c:pt idx="13">
                  <c:v>53.94191</c:v>
                </c:pt>
                <c:pt idx="14">
                  <c:v>58.091290000000001</c:v>
                </c:pt>
                <c:pt idx="15">
                  <c:v>62.240659999999998</c:v>
                </c:pt>
                <c:pt idx="16">
                  <c:v>66.390039999999999</c:v>
                </c:pt>
                <c:pt idx="17">
                  <c:v>70.539420000000007</c:v>
                </c:pt>
                <c:pt idx="18">
                  <c:v>74.688800000000001</c:v>
                </c:pt>
                <c:pt idx="19">
                  <c:v>78.838170000000005</c:v>
                </c:pt>
                <c:pt idx="20">
                  <c:v>82.987549999999999</c:v>
                </c:pt>
                <c:pt idx="21">
                  <c:v>87.136930000000007</c:v>
                </c:pt>
                <c:pt idx="22">
                  <c:v>91.28631</c:v>
                </c:pt>
                <c:pt idx="23">
                  <c:v>95.435680000000005</c:v>
                </c:pt>
                <c:pt idx="24">
                  <c:v>99.585059999999999</c:v>
                </c:pt>
                <c:pt idx="25">
                  <c:v>103.73439999999999</c:v>
                </c:pt>
                <c:pt idx="26">
                  <c:v>107.88379999999999</c:v>
                </c:pt>
                <c:pt idx="27">
                  <c:v>112.03319999999999</c:v>
                </c:pt>
                <c:pt idx="28">
                  <c:v>116.18259999999999</c:v>
                </c:pt>
                <c:pt idx="29">
                  <c:v>120.33199999999999</c:v>
                </c:pt>
                <c:pt idx="30">
                  <c:v>124.4813</c:v>
                </c:pt>
                <c:pt idx="31">
                  <c:v>128.63069999999999</c:v>
                </c:pt>
                <c:pt idx="32">
                  <c:v>132.7801</c:v>
                </c:pt>
                <c:pt idx="33">
                  <c:v>136.92949999999999</c:v>
                </c:pt>
                <c:pt idx="34">
                  <c:v>141.0788</c:v>
                </c:pt>
                <c:pt idx="35">
                  <c:v>145.22819999999999</c:v>
                </c:pt>
                <c:pt idx="36">
                  <c:v>149.3776</c:v>
                </c:pt>
                <c:pt idx="37">
                  <c:v>153.52699999999999</c:v>
                </c:pt>
                <c:pt idx="38">
                  <c:v>157.6763</c:v>
                </c:pt>
                <c:pt idx="39">
                  <c:v>161.82570000000001</c:v>
                </c:pt>
                <c:pt idx="40">
                  <c:v>165.9751</c:v>
                </c:pt>
                <c:pt idx="41">
                  <c:v>170.12450000000001</c:v>
                </c:pt>
                <c:pt idx="42">
                  <c:v>174.2739</c:v>
                </c:pt>
                <c:pt idx="43">
                  <c:v>178.42320000000001</c:v>
                </c:pt>
                <c:pt idx="44">
                  <c:v>182.57259999999999</c:v>
                </c:pt>
                <c:pt idx="45">
                  <c:v>186.72200000000001</c:v>
                </c:pt>
                <c:pt idx="46">
                  <c:v>190.87139999999999</c:v>
                </c:pt>
                <c:pt idx="47">
                  <c:v>195.02070000000001</c:v>
                </c:pt>
                <c:pt idx="48">
                  <c:v>199.17009999999999</c:v>
                </c:pt>
                <c:pt idx="49">
                  <c:v>203.31950000000001</c:v>
                </c:pt>
                <c:pt idx="50">
                  <c:v>207.46889999999999</c:v>
                </c:pt>
                <c:pt idx="51">
                  <c:v>211.6183</c:v>
                </c:pt>
                <c:pt idx="52">
                  <c:v>215.76759999999999</c:v>
                </c:pt>
                <c:pt idx="53">
                  <c:v>219.917</c:v>
                </c:pt>
                <c:pt idx="54">
                  <c:v>224.06639999999999</c:v>
                </c:pt>
                <c:pt idx="55">
                  <c:v>228.2158</c:v>
                </c:pt>
                <c:pt idx="56">
                  <c:v>232.36510000000001</c:v>
                </c:pt>
                <c:pt idx="57">
                  <c:v>236.5145</c:v>
                </c:pt>
                <c:pt idx="58">
                  <c:v>240.66390000000001</c:v>
                </c:pt>
                <c:pt idx="59">
                  <c:v>244.8133</c:v>
                </c:pt>
                <c:pt idx="60">
                  <c:v>248.96270000000001</c:v>
                </c:pt>
                <c:pt idx="61">
                  <c:v>253.11199999999999</c:v>
                </c:pt>
                <c:pt idx="62">
                  <c:v>257.26139999999998</c:v>
                </c:pt>
                <c:pt idx="63">
                  <c:v>261.41079999999999</c:v>
                </c:pt>
                <c:pt idx="64">
                  <c:v>265.56020000000001</c:v>
                </c:pt>
                <c:pt idx="65">
                  <c:v>269.70949999999999</c:v>
                </c:pt>
                <c:pt idx="66">
                  <c:v>273.85890000000001</c:v>
                </c:pt>
                <c:pt idx="67">
                  <c:v>278.00830000000002</c:v>
                </c:pt>
                <c:pt idx="68">
                  <c:v>282.15769999999998</c:v>
                </c:pt>
                <c:pt idx="69">
                  <c:v>286.30709999999999</c:v>
                </c:pt>
                <c:pt idx="70">
                  <c:v>290.45639999999997</c:v>
                </c:pt>
                <c:pt idx="71">
                  <c:v>294.60579999999999</c:v>
                </c:pt>
                <c:pt idx="72">
                  <c:v>298.7552</c:v>
                </c:pt>
                <c:pt idx="73">
                  <c:v>302.90460000000002</c:v>
                </c:pt>
                <c:pt idx="74">
                  <c:v>307.0539</c:v>
                </c:pt>
                <c:pt idx="75">
                  <c:v>311.20330000000001</c:v>
                </c:pt>
                <c:pt idx="76">
                  <c:v>315.35270000000003</c:v>
                </c:pt>
                <c:pt idx="77">
                  <c:v>319.50209999999998</c:v>
                </c:pt>
                <c:pt idx="78">
                  <c:v>323.6515</c:v>
                </c:pt>
                <c:pt idx="79">
                  <c:v>327.80079999999998</c:v>
                </c:pt>
                <c:pt idx="80">
                  <c:v>331.9502</c:v>
                </c:pt>
                <c:pt idx="81">
                  <c:v>336.09960000000001</c:v>
                </c:pt>
                <c:pt idx="82">
                  <c:v>340.24900000000002</c:v>
                </c:pt>
                <c:pt idx="83">
                  <c:v>344.39830000000001</c:v>
                </c:pt>
                <c:pt idx="84">
                  <c:v>348.54770000000002</c:v>
                </c:pt>
                <c:pt idx="85">
                  <c:v>352.69709999999998</c:v>
                </c:pt>
                <c:pt idx="86">
                  <c:v>356.84649999999999</c:v>
                </c:pt>
                <c:pt idx="87">
                  <c:v>360.99590000000001</c:v>
                </c:pt>
                <c:pt idx="88">
                  <c:v>365.14519999999999</c:v>
                </c:pt>
                <c:pt idx="89">
                  <c:v>369.2946</c:v>
                </c:pt>
                <c:pt idx="90">
                  <c:v>373.44400000000002</c:v>
                </c:pt>
                <c:pt idx="91">
                  <c:v>377.59339999999997</c:v>
                </c:pt>
                <c:pt idx="92">
                  <c:v>381.74270000000001</c:v>
                </c:pt>
                <c:pt idx="93">
                  <c:v>385.89210000000003</c:v>
                </c:pt>
                <c:pt idx="94">
                  <c:v>390.04149999999998</c:v>
                </c:pt>
                <c:pt idx="95">
                  <c:v>394.1909</c:v>
                </c:pt>
                <c:pt idx="96">
                  <c:v>398.34019999999998</c:v>
                </c:pt>
                <c:pt idx="97">
                  <c:v>402.4896</c:v>
                </c:pt>
                <c:pt idx="98">
                  <c:v>406.63900000000001</c:v>
                </c:pt>
                <c:pt idx="99">
                  <c:v>410.78840000000002</c:v>
                </c:pt>
                <c:pt idx="100">
                  <c:v>414.93779999999998</c:v>
                </c:pt>
                <c:pt idx="101">
                  <c:v>419.08710000000002</c:v>
                </c:pt>
                <c:pt idx="102">
                  <c:v>423.23649999999998</c:v>
                </c:pt>
                <c:pt idx="103">
                  <c:v>427.38589999999999</c:v>
                </c:pt>
                <c:pt idx="104">
                  <c:v>431.53530000000001</c:v>
                </c:pt>
                <c:pt idx="105">
                  <c:v>435.68459999999999</c:v>
                </c:pt>
                <c:pt idx="106">
                  <c:v>439.834</c:v>
                </c:pt>
                <c:pt idx="107">
                  <c:v>443.98340000000002</c:v>
                </c:pt>
                <c:pt idx="108">
                  <c:v>448.13279999999997</c:v>
                </c:pt>
                <c:pt idx="109">
                  <c:v>452.28219999999999</c:v>
                </c:pt>
                <c:pt idx="110">
                  <c:v>456.43150000000003</c:v>
                </c:pt>
                <c:pt idx="111">
                  <c:v>460.58089999999999</c:v>
                </c:pt>
                <c:pt idx="112">
                  <c:v>464.7303</c:v>
                </c:pt>
                <c:pt idx="113">
                  <c:v>468.87970000000001</c:v>
                </c:pt>
                <c:pt idx="114">
                  <c:v>473.029</c:v>
                </c:pt>
                <c:pt idx="115">
                  <c:v>477.17840000000001</c:v>
                </c:pt>
                <c:pt idx="116">
                  <c:v>481.32780000000002</c:v>
                </c:pt>
                <c:pt idx="117">
                  <c:v>485.47719999999998</c:v>
                </c:pt>
                <c:pt idx="118">
                  <c:v>489.6266</c:v>
                </c:pt>
                <c:pt idx="119">
                  <c:v>493.77589999999998</c:v>
                </c:pt>
                <c:pt idx="120">
                  <c:v>497.92529999999999</c:v>
                </c:pt>
              </c:numCache>
            </c:numRef>
          </c:xVal>
          <c:yVal>
            <c:numRef>
              <c:f>'X - 1a_t1_b1 ts=0.001'!$U$4:$U$124</c:f>
              <c:numCache>
                <c:formatCode>0.00E+00</c:formatCode>
                <c:ptCount val="121"/>
                <c:pt idx="0">
                  <c:v>8.9144530000000006E-6</c:v>
                </c:pt>
                <c:pt idx="1">
                  <c:v>9.7441780000000005E-6</c:v>
                </c:pt>
                <c:pt idx="2">
                  <c:v>7.5668720000000004E-6</c:v>
                </c:pt>
                <c:pt idx="3">
                  <c:v>1.185102E-5</c:v>
                </c:pt>
                <c:pt idx="4">
                  <c:v>2.1312489999999999E-5</c:v>
                </c:pt>
                <c:pt idx="5">
                  <c:v>2.2372910000000001E-5</c:v>
                </c:pt>
                <c:pt idx="6">
                  <c:v>1.388679E-5</c:v>
                </c:pt>
                <c:pt idx="7">
                  <c:v>9.3155409999999997E-6</c:v>
                </c:pt>
                <c:pt idx="8">
                  <c:v>8.3775489999999997E-6</c:v>
                </c:pt>
                <c:pt idx="9">
                  <c:v>1.366793E-5</c:v>
                </c:pt>
                <c:pt idx="10">
                  <c:v>2.7480929999999998E-5</c:v>
                </c:pt>
                <c:pt idx="11">
                  <c:v>2.0582749999999999E-5</c:v>
                </c:pt>
                <c:pt idx="12">
                  <c:v>6.2335910000000003E-6</c:v>
                </c:pt>
                <c:pt idx="13">
                  <c:v>4.2315390000000001E-6</c:v>
                </c:pt>
                <c:pt idx="14">
                  <c:v>3.0870319999999999E-6</c:v>
                </c:pt>
                <c:pt idx="15">
                  <c:v>7.4366420000000001E-5</c:v>
                </c:pt>
                <c:pt idx="16">
                  <c:v>1.371282E-5</c:v>
                </c:pt>
                <c:pt idx="17">
                  <c:v>1.022471E-5</c:v>
                </c:pt>
                <c:pt idx="18">
                  <c:v>1.1264049999999999E-5</c:v>
                </c:pt>
                <c:pt idx="19">
                  <c:v>1.2874360000000001E-5</c:v>
                </c:pt>
                <c:pt idx="20">
                  <c:v>9.2166129999999997E-6</c:v>
                </c:pt>
                <c:pt idx="21">
                  <c:v>8.8379810000000004E-6</c:v>
                </c:pt>
                <c:pt idx="22">
                  <c:v>6.4986160000000004E-6</c:v>
                </c:pt>
                <c:pt idx="23">
                  <c:v>8.2770709999999998E-6</c:v>
                </c:pt>
                <c:pt idx="24">
                  <c:v>1.1275359999999999E-5</c:v>
                </c:pt>
                <c:pt idx="25">
                  <c:v>1.0223370000000001E-5</c:v>
                </c:pt>
                <c:pt idx="26">
                  <c:v>6.9244290000000003E-6</c:v>
                </c:pt>
                <c:pt idx="27">
                  <c:v>8.4439299999999993E-6</c:v>
                </c:pt>
                <c:pt idx="28">
                  <c:v>6.2445110000000002E-6</c:v>
                </c:pt>
                <c:pt idx="29">
                  <c:v>1.78328E-5</c:v>
                </c:pt>
                <c:pt idx="30">
                  <c:v>1.099386E-4</c:v>
                </c:pt>
                <c:pt idx="31">
                  <c:v>2.575336E-5</c:v>
                </c:pt>
                <c:pt idx="32">
                  <c:v>1.4936099999999999E-5</c:v>
                </c:pt>
                <c:pt idx="33">
                  <c:v>1.433073E-5</c:v>
                </c:pt>
                <c:pt idx="34">
                  <c:v>2.2105020000000001E-5</c:v>
                </c:pt>
                <c:pt idx="35">
                  <c:v>1.377627E-5</c:v>
                </c:pt>
                <c:pt idx="36">
                  <c:v>2.23279E-5</c:v>
                </c:pt>
                <c:pt idx="37">
                  <c:v>1.8204300000000001E-5</c:v>
                </c:pt>
                <c:pt idx="38">
                  <c:v>1.012153E-5</c:v>
                </c:pt>
                <c:pt idx="39">
                  <c:v>2.2034569999999999E-5</c:v>
                </c:pt>
                <c:pt idx="40">
                  <c:v>1.431312E-5</c:v>
                </c:pt>
                <c:pt idx="41">
                  <c:v>2.8832870000000001E-5</c:v>
                </c:pt>
                <c:pt idx="42">
                  <c:v>2.5255539999999998E-5</c:v>
                </c:pt>
                <c:pt idx="43">
                  <c:v>2.4889820000000002E-5</c:v>
                </c:pt>
                <c:pt idx="44">
                  <c:v>4.1011119999999999E-5</c:v>
                </c:pt>
                <c:pt idx="45">
                  <c:v>2.0220749999999999E-4</c:v>
                </c:pt>
                <c:pt idx="46">
                  <c:v>5.323043E-5</c:v>
                </c:pt>
                <c:pt idx="47">
                  <c:v>2.9121190000000001E-5</c:v>
                </c:pt>
                <c:pt idx="48">
                  <c:v>2.5543629999999999E-5</c:v>
                </c:pt>
                <c:pt idx="49">
                  <c:v>3.4652739999999997E-5</c:v>
                </c:pt>
                <c:pt idx="50">
                  <c:v>2.4871469999999999E-5</c:v>
                </c:pt>
                <c:pt idx="51">
                  <c:v>2.8034550000000001E-5</c:v>
                </c:pt>
                <c:pt idx="52">
                  <c:v>2.6407210000000001E-5</c:v>
                </c:pt>
                <c:pt idx="53">
                  <c:v>3.7058989999999998E-5</c:v>
                </c:pt>
                <c:pt idx="54">
                  <c:v>1.277865E-5</c:v>
                </c:pt>
                <c:pt idx="55">
                  <c:v>2.4889389999999999E-5</c:v>
                </c:pt>
                <c:pt idx="56">
                  <c:v>1.2679909999999999E-5</c:v>
                </c:pt>
                <c:pt idx="57">
                  <c:v>3.942728E-5</c:v>
                </c:pt>
                <c:pt idx="58">
                  <c:v>2.0606230000000001E-5</c:v>
                </c:pt>
                <c:pt idx="59">
                  <c:v>3.7942470000000003E-5</c:v>
                </c:pt>
                <c:pt idx="60">
                  <c:v>5.5442929999999999E-5</c:v>
                </c:pt>
                <c:pt idx="61">
                  <c:v>2.5002800000000001E-5</c:v>
                </c:pt>
                <c:pt idx="62">
                  <c:v>5.0777279999999998E-5</c:v>
                </c:pt>
                <c:pt idx="63">
                  <c:v>6.5358880000000001E-5</c:v>
                </c:pt>
                <c:pt idx="64">
                  <c:v>8.6006889999999997E-5</c:v>
                </c:pt>
                <c:pt idx="65">
                  <c:v>1.582992E-4</c:v>
                </c:pt>
                <c:pt idx="66">
                  <c:v>2.0959489999999999E-4</c:v>
                </c:pt>
                <c:pt idx="67">
                  <c:v>1.309374E-4</c:v>
                </c:pt>
                <c:pt idx="68">
                  <c:v>1.3004640000000001E-3</c:v>
                </c:pt>
                <c:pt idx="69">
                  <c:v>4.2937649999999998E-4</c:v>
                </c:pt>
                <c:pt idx="70">
                  <c:v>1.7763410000000001E-4</c:v>
                </c:pt>
                <c:pt idx="71">
                  <c:v>1.2415620000000001E-4</c:v>
                </c:pt>
                <c:pt idx="72">
                  <c:v>9.4259770000000006E-5</c:v>
                </c:pt>
                <c:pt idx="73">
                  <c:v>5.322878E-5</c:v>
                </c:pt>
                <c:pt idx="74">
                  <c:v>3.3015619999999997E-5</c:v>
                </c:pt>
                <c:pt idx="75">
                  <c:v>5.4588939999999998E-5</c:v>
                </c:pt>
                <c:pt idx="76">
                  <c:v>3.861681E-5</c:v>
                </c:pt>
                <c:pt idx="77">
                  <c:v>1.537087E-5</c:v>
                </c:pt>
                <c:pt idx="78">
                  <c:v>2.8505439999999999E-5</c:v>
                </c:pt>
                <c:pt idx="79">
                  <c:v>2.9493300000000001E-5</c:v>
                </c:pt>
                <c:pt idx="80">
                  <c:v>1.9062190000000001E-5</c:v>
                </c:pt>
                <c:pt idx="81">
                  <c:v>2.283766E-5</c:v>
                </c:pt>
                <c:pt idx="82">
                  <c:v>3.1284490000000001E-5</c:v>
                </c:pt>
                <c:pt idx="83">
                  <c:v>1.223349E-5</c:v>
                </c:pt>
                <c:pt idx="84">
                  <c:v>1.9803600000000001E-5</c:v>
                </c:pt>
                <c:pt idx="85">
                  <c:v>1.207965E-5</c:v>
                </c:pt>
                <c:pt idx="86">
                  <c:v>1.5987989999999999E-5</c:v>
                </c:pt>
                <c:pt idx="87">
                  <c:v>1.8787099999999998E-5</c:v>
                </c:pt>
                <c:pt idx="88">
                  <c:v>1.4135919999999999E-5</c:v>
                </c:pt>
                <c:pt idx="89">
                  <c:v>3.1509129999999999E-6</c:v>
                </c:pt>
                <c:pt idx="90">
                  <c:v>1.006165E-5</c:v>
                </c:pt>
                <c:pt idx="91">
                  <c:v>2.1664570000000001E-5</c:v>
                </c:pt>
                <c:pt idx="92">
                  <c:v>2.7479479999999999E-5</c:v>
                </c:pt>
                <c:pt idx="93">
                  <c:v>7.9981330000000008E-6</c:v>
                </c:pt>
                <c:pt idx="94">
                  <c:v>1.8309749999999999E-5</c:v>
                </c:pt>
                <c:pt idx="95">
                  <c:v>6.6685200000000003E-6</c:v>
                </c:pt>
                <c:pt idx="96">
                  <c:v>1.170439E-5</c:v>
                </c:pt>
                <c:pt idx="97">
                  <c:v>4.7579309999999996E-6</c:v>
                </c:pt>
                <c:pt idx="98">
                  <c:v>1.264773E-5</c:v>
                </c:pt>
                <c:pt idx="99">
                  <c:v>1.85097E-5</c:v>
                </c:pt>
                <c:pt idx="100">
                  <c:v>8.0774860000000002E-6</c:v>
                </c:pt>
                <c:pt idx="101">
                  <c:v>6.1659319999999997E-6</c:v>
                </c:pt>
                <c:pt idx="102">
                  <c:v>7.2966690000000002E-6</c:v>
                </c:pt>
                <c:pt idx="103">
                  <c:v>5.4179929999999996E-6</c:v>
                </c:pt>
                <c:pt idx="104">
                  <c:v>1.2420840000000001E-5</c:v>
                </c:pt>
                <c:pt idx="105">
                  <c:v>9.0285410000000005E-6</c:v>
                </c:pt>
                <c:pt idx="106">
                  <c:v>7.1275680000000001E-6</c:v>
                </c:pt>
                <c:pt idx="107">
                  <c:v>6.1410990000000001E-6</c:v>
                </c:pt>
                <c:pt idx="108">
                  <c:v>7.1266249999999997E-6</c:v>
                </c:pt>
                <c:pt idx="109">
                  <c:v>4.8825079999999996E-6</c:v>
                </c:pt>
                <c:pt idx="110">
                  <c:v>6.2272089999999999E-6</c:v>
                </c:pt>
                <c:pt idx="111">
                  <c:v>5.3274659999999997E-6</c:v>
                </c:pt>
                <c:pt idx="112">
                  <c:v>4.1013229999999996E-6</c:v>
                </c:pt>
                <c:pt idx="113">
                  <c:v>4.3232730000000001E-6</c:v>
                </c:pt>
                <c:pt idx="114">
                  <c:v>8.6941899999999998E-6</c:v>
                </c:pt>
                <c:pt idx="115">
                  <c:v>7.8300639999999996E-6</c:v>
                </c:pt>
                <c:pt idx="116">
                  <c:v>5.16957E-6</c:v>
                </c:pt>
                <c:pt idx="117">
                  <c:v>7.7764200000000003E-6</c:v>
                </c:pt>
                <c:pt idx="118">
                  <c:v>1.551989E-6</c:v>
                </c:pt>
                <c:pt idx="119">
                  <c:v>1.011599E-5</c:v>
                </c:pt>
                <c:pt idx="120">
                  <c:v>1.09362E-5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AF-4E29-9583-B8EB702BCE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018416"/>
        <c:axId val="1222015536"/>
      </c:scatterChart>
      <c:valAx>
        <c:axId val="1222018416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015536"/>
        <c:crosses val="autoZero"/>
        <c:crossBetween val="midCat"/>
      </c:valAx>
      <c:valAx>
        <c:axId val="122201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018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Fx Phase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'X - 1a_t1_b1 ts=0.001'!$B$2:$E$2</c:f>
              <c:strCache>
                <c:ptCount val="1"/>
                <c:pt idx="0">
                  <c:v>Python Fx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'X - 1a_t1_b1 ts=0.001'!$A$4:$A$124</c:f>
              <c:numCache>
                <c:formatCode>0.00</c:formatCode>
                <c:ptCount val="121"/>
                <c:pt idx="0">
                  <c:v>0</c:v>
                </c:pt>
                <c:pt idx="1">
                  <c:v>4.1666666666666599</c:v>
                </c:pt>
                <c:pt idx="2">
                  <c:v>8.3333333333333304</c:v>
                </c:pt>
                <c:pt idx="3">
                  <c:v>12.5</c:v>
                </c:pt>
                <c:pt idx="4">
                  <c:v>16.6666666666666</c:v>
                </c:pt>
                <c:pt idx="5">
                  <c:v>20.8333333333333</c:v>
                </c:pt>
                <c:pt idx="6">
                  <c:v>25</c:v>
                </c:pt>
                <c:pt idx="7">
                  <c:v>29.1666666666666</c:v>
                </c:pt>
                <c:pt idx="8">
                  <c:v>33.3333333333333</c:v>
                </c:pt>
                <c:pt idx="9">
                  <c:v>37.5</c:v>
                </c:pt>
                <c:pt idx="10">
                  <c:v>41.6666666666666</c:v>
                </c:pt>
                <c:pt idx="11">
                  <c:v>45.8333333333333</c:v>
                </c:pt>
                <c:pt idx="12">
                  <c:v>50</c:v>
                </c:pt>
                <c:pt idx="13">
                  <c:v>54.1666666666666</c:v>
                </c:pt>
                <c:pt idx="14">
                  <c:v>58.3333333333333</c:v>
                </c:pt>
                <c:pt idx="15">
                  <c:v>62.5</c:v>
                </c:pt>
                <c:pt idx="16">
                  <c:v>66.6666666666666</c:v>
                </c:pt>
                <c:pt idx="17">
                  <c:v>70.8333333333333</c:v>
                </c:pt>
                <c:pt idx="18">
                  <c:v>75</c:v>
                </c:pt>
                <c:pt idx="19">
                  <c:v>79.1666666666666</c:v>
                </c:pt>
                <c:pt idx="20">
                  <c:v>83.3333333333333</c:v>
                </c:pt>
                <c:pt idx="21">
                  <c:v>87.5</c:v>
                </c:pt>
                <c:pt idx="22">
                  <c:v>91.6666666666666</c:v>
                </c:pt>
                <c:pt idx="23">
                  <c:v>95.8333333333333</c:v>
                </c:pt>
                <c:pt idx="24">
                  <c:v>100</c:v>
                </c:pt>
                <c:pt idx="25">
                  <c:v>104.166666666666</c:v>
                </c:pt>
                <c:pt idx="26">
                  <c:v>108.333333333333</c:v>
                </c:pt>
                <c:pt idx="27">
                  <c:v>112.5</c:v>
                </c:pt>
                <c:pt idx="28">
                  <c:v>116.666666666666</c:v>
                </c:pt>
                <c:pt idx="29">
                  <c:v>120.833333333333</c:v>
                </c:pt>
                <c:pt idx="30">
                  <c:v>125</c:v>
                </c:pt>
                <c:pt idx="31">
                  <c:v>129.166666666666</c:v>
                </c:pt>
                <c:pt idx="32">
                  <c:v>133.333333333333</c:v>
                </c:pt>
                <c:pt idx="33">
                  <c:v>137.5</c:v>
                </c:pt>
                <c:pt idx="34">
                  <c:v>141.666666666666</c:v>
                </c:pt>
                <c:pt idx="35">
                  <c:v>145.833333333333</c:v>
                </c:pt>
                <c:pt idx="36">
                  <c:v>150</c:v>
                </c:pt>
                <c:pt idx="37">
                  <c:v>154.166666666666</c:v>
                </c:pt>
                <c:pt idx="38">
                  <c:v>158.333333333333</c:v>
                </c:pt>
                <c:pt idx="39">
                  <c:v>162.5</c:v>
                </c:pt>
                <c:pt idx="40">
                  <c:v>166.666666666666</c:v>
                </c:pt>
                <c:pt idx="41">
                  <c:v>170.833333333333</c:v>
                </c:pt>
                <c:pt idx="42">
                  <c:v>175</c:v>
                </c:pt>
                <c:pt idx="43">
                  <c:v>179.166666666666</c:v>
                </c:pt>
                <c:pt idx="44">
                  <c:v>183.333333333333</c:v>
                </c:pt>
                <c:pt idx="45">
                  <c:v>187.5</c:v>
                </c:pt>
                <c:pt idx="46">
                  <c:v>191.666666666666</c:v>
                </c:pt>
                <c:pt idx="47">
                  <c:v>195.833333333333</c:v>
                </c:pt>
                <c:pt idx="48">
                  <c:v>200</c:v>
                </c:pt>
                <c:pt idx="49">
                  <c:v>204.166666666666</c:v>
                </c:pt>
                <c:pt idx="50">
                  <c:v>208.333333333333</c:v>
                </c:pt>
                <c:pt idx="51">
                  <c:v>212.5</c:v>
                </c:pt>
                <c:pt idx="52">
                  <c:v>216.666666666666</c:v>
                </c:pt>
                <c:pt idx="53">
                  <c:v>220.833333333333</c:v>
                </c:pt>
                <c:pt idx="54">
                  <c:v>225</c:v>
                </c:pt>
                <c:pt idx="55">
                  <c:v>229.166666666666</c:v>
                </c:pt>
                <c:pt idx="56">
                  <c:v>233.333333333333</c:v>
                </c:pt>
                <c:pt idx="57">
                  <c:v>237.5</c:v>
                </c:pt>
                <c:pt idx="58">
                  <c:v>241.666666666666</c:v>
                </c:pt>
                <c:pt idx="59">
                  <c:v>245.833333333333</c:v>
                </c:pt>
                <c:pt idx="60">
                  <c:v>250</c:v>
                </c:pt>
                <c:pt idx="61">
                  <c:v>254.166666666666</c:v>
                </c:pt>
                <c:pt idx="62">
                  <c:v>258.33333333333297</c:v>
                </c:pt>
                <c:pt idx="63">
                  <c:v>262.5</c:v>
                </c:pt>
                <c:pt idx="64">
                  <c:v>266.666666666666</c:v>
                </c:pt>
                <c:pt idx="65">
                  <c:v>270.83333333333297</c:v>
                </c:pt>
                <c:pt idx="66">
                  <c:v>275</c:v>
                </c:pt>
                <c:pt idx="67">
                  <c:v>279.166666666666</c:v>
                </c:pt>
                <c:pt idx="68">
                  <c:v>283.33333333333297</c:v>
                </c:pt>
                <c:pt idx="69">
                  <c:v>287.5</c:v>
                </c:pt>
                <c:pt idx="70">
                  <c:v>291.666666666666</c:v>
                </c:pt>
                <c:pt idx="71">
                  <c:v>295.83333333333297</c:v>
                </c:pt>
                <c:pt idx="72">
                  <c:v>300</c:v>
                </c:pt>
                <c:pt idx="73">
                  <c:v>304.166666666666</c:v>
                </c:pt>
                <c:pt idx="74">
                  <c:v>308.33333333333297</c:v>
                </c:pt>
                <c:pt idx="75">
                  <c:v>312.5</c:v>
                </c:pt>
                <c:pt idx="76">
                  <c:v>316.666666666666</c:v>
                </c:pt>
                <c:pt idx="77">
                  <c:v>320.83333333333297</c:v>
                </c:pt>
                <c:pt idx="78">
                  <c:v>325</c:v>
                </c:pt>
                <c:pt idx="79">
                  <c:v>329.166666666666</c:v>
                </c:pt>
                <c:pt idx="80">
                  <c:v>333.33333333333297</c:v>
                </c:pt>
                <c:pt idx="81">
                  <c:v>337.5</c:v>
                </c:pt>
                <c:pt idx="82">
                  <c:v>341.666666666666</c:v>
                </c:pt>
                <c:pt idx="83">
                  <c:v>345.83333333333297</c:v>
                </c:pt>
                <c:pt idx="84">
                  <c:v>350</c:v>
                </c:pt>
                <c:pt idx="85">
                  <c:v>354.166666666666</c:v>
                </c:pt>
                <c:pt idx="86">
                  <c:v>358.33333333333297</c:v>
                </c:pt>
                <c:pt idx="87">
                  <c:v>362.5</c:v>
                </c:pt>
                <c:pt idx="88">
                  <c:v>366.666666666666</c:v>
                </c:pt>
                <c:pt idx="89">
                  <c:v>370.83333333333297</c:v>
                </c:pt>
                <c:pt idx="90">
                  <c:v>375</c:v>
                </c:pt>
                <c:pt idx="91">
                  <c:v>379.166666666666</c:v>
                </c:pt>
                <c:pt idx="92">
                  <c:v>383.33333333333297</c:v>
                </c:pt>
                <c:pt idx="93">
                  <c:v>387.5</c:v>
                </c:pt>
                <c:pt idx="94">
                  <c:v>391.666666666666</c:v>
                </c:pt>
                <c:pt idx="95">
                  <c:v>395.83333333333297</c:v>
                </c:pt>
                <c:pt idx="96">
                  <c:v>400</c:v>
                </c:pt>
                <c:pt idx="97">
                  <c:v>404.166666666666</c:v>
                </c:pt>
                <c:pt idx="98">
                  <c:v>408.33333333333297</c:v>
                </c:pt>
                <c:pt idx="99">
                  <c:v>412.5</c:v>
                </c:pt>
                <c:pt idx="100">
                  <c:v>416.666666666666</c:v>
                </c:pt>
                <c:pt idx="101">
                  <c:v>420.83333333333297</c:v>
                </c:pt>
                <c:pt idx="102">
                  <c:v>425</c:v>
                </c:pt>
                <c:pt idx="103">
                  <c:v>429.166666666666</c:v>
                </c:pt>
                <c:pt idx="104">
                  <c:v>433.33333333333297</c:v>
                </c:pt>
                <c:pt idx="105">
                  <c:v>437.5</c:v>
                </c:pt>
                <c:pt idx="106">
                  <c:v>441.666666666666</c:v>
                </c:pt>
                <c:pt idx="107">
                  <c:v>445.83333333333297</c:v>
                </c:pt>
                <c:pt idx="108">
                  <c:v>450</c:v>
                </c:pt>
                <c:pt idx="109">
                  <c:v>454.166666666666</c:v>
                </c:pt>
                <c:pt idx="110">
                  <c:v>458.33333333333297</c:v>
                </c:pt>
                <c:pt idx="111">
                  <c:v>462.5</c:v>
                </c:pt>
                <c:pt idx="112">
                  <c:v>466.666666666666</c:v>
                </c:pt>
                <c:pt idx="113">
                  <c:v>470.83333333333297</c:v>
                </c:pt>
                <c:pt idx="114">
                  <c:v>475</c:v>
                </c:pt>
                <c:pt idx="115">
                  <c:v>479.166666666666</c:v>
                </c:pt>
                <c:pt idx="116">
                  <c:v>483.33333333333297</c:v>
                </c:pt>
                <c:pt idx="117">
                  <c:v>487.5</c:v>
                </c:pt>
                <c:pt idx="118">
                  <c:v>491.666666666666</c:v>
                </c:pt>
                <c:pt idx="119">
                  <c:v>495.83333333333297</c:v>
                </c:pt>
                <c:pt idx="120">
                  <c:v>500</c:v>
                </c:pt>
              </c:numCache>
            </c:numRef>
          </c:xVal>
          <c:yVal>
            <c:numRef>
              <c:f>'X - 1a_t1_b1 ts=0.001'!$E$4:$E$124</c:f>
              <c:numCache>
                <c:formatCode>0.000</c:formatCode>
                <c:ptCount val="121"/>
                <c:pt idx="0">
                  <c:v>0</c:v>
                </c:pt>
                <c:pt idx="1">
                  <c:v>88.965557700513159</c:v>
                </c:pt>
                <c:pt idx="2">
                  <c:v>-179.36108959770937</c:v>
                </c:pt>
                <c:pt idx="3">
                  <c:v>129.90549386751962</c:v>
                </c:pt>
                <c:pt idx="4">
                  <c:v>22.003535812366408</c:v>
                </c:pt>
                <c:pt idx="5">
                  <c:v>171.2846207968617</c:v>
                </c:pt>
                <c:pt idx="6">
                  <c:v>-9.6571789490937618</c:v>
                </c:pt>
                <c:pt idx="7">
                  <c:v>159.64473953451807</c:v>
                </c:pt>
                <c:pt idx="8">
                  <c:v>52.350981895884971</c:v>
                </c:pt>
                <c:pt idx="9">
                  <c:v>164.35440883545505</c:v>
                </c:pt>
                <c:pt idx="10">
                  <c:v>122.61210237650749</c:v>
                </c:pt>
                <c:pt idx="11">
                  <c:v>-119.37040238757363</c:v>
                </c:pt>
                <c:pt idx="12">
                  <c:v>-147.72651873233181</c:v>
                </c:pt>
                <c:pt idx="13">
                  <c:v>-29.118061643497978</c:v>
                </c:pt>
                <c:pt idx="14">
                  <c:v>112.94085704393467</c:v>
                </c:pt>
                <c:pt idx="15">
                  <c:v>71.958978368692939</c:v>
                </c:pt>
                <c:pt idx="16">
                  <c:v>163.32867419905085</c:v>
                </c:pt>
                <c:pt idx="17">
                  <c:v>140.06983304599268</c:v>
                </c:pt>
                <c:pt idx="18">
                  <c:v>-105.93651052118716</c:v>
                </c:pt>
                <c:pt idx="19">
                  <c:v>-79.730644019483336</c:v>
                </c:pt>
                <c:pt idx="20">
                  <c:v>1.8889915421087273</c:v>
                </c:pt>
                <c:pt idx="21">
                  <c:v>127.10218433853692</c:v>
                </c:pt>
                <c:pt idx="22">
                  <c:v>112.60039775417086</c:v>
                </c:pt>
                <c:pt idx="23">
                  <c:v>122.9156807718106</c:v>
                </c:pt>
                <c:pt idx="24">
                  <c:v>141.83806727160973</c:v>
                </c:pt>
                <c:pt idx="25">
                  <c:v>-85.153553879449262</c:v>
                </c:pt>
                <c:pt idx="26">
                  <c:v>-159.86705303261573</c:v>
                </c:pt>
                <c:pt idx="27">
                  <c:v>4.010750601837878</c:v>
                </c:pt>
                <c:pt idx="28">
                  <c:v>52.309990371534674</c:v>
                </c:pt>
                <c:pt idx="29">
                  <c:v>86.676247098382717</c:v>
                </c:pt>
                <c:pt idx="30">
                  <c:v>-140.3123333087496</c:v>
                </c:pt>
                <c:pt idx="31">
                  <c:v>-141.24092544391729</c:v>
                </c:pt>
                <c:pt idx="32">
                  <c:v>124.72613126018257</c:v>
                </c:pt>
                <c:pt idx="33">
                  <c:v>50.601858285306008</c:v>
                </c:pt>
                <c:pt idx="34">
                  <c:v>-4.6503397289720665</c:v>
                </c:pt>
                <c:pt idx="35">
                  <c:v>150.77433496618033</c:v>
                </c:pt>
                <c:pt idx="36">
                  <c:v>-36.458458709877014</c:v>
                </c:pt>
                <c:pt idx="37">
                  <c:v>-134.88155900564018</c:v>
                </c:pt>
                <c:pt idx="38">
                  <c:v>135.78112319676799</c:v>
                </c:pt>
                <c:pt idx="39">
                  <c:v>5.1444356815836327</c:v>
                </c:pt>
                <c:pt idx="40">
                  <c:v>4.6106007528913491</c:v>
                </c:pt>
                <c:pt idx="41">
                  <c:v>-2.9327677953210975</c:v>
                </c:pt>
                <c:pt idx="42">
                  <c:v>-68.491315711166095</c:v>
                </c:pt>
                <c:pt idx="43">
                  <c:v>-173.01932641544593</c:v>
                </c:pt>
                <c:pt idx="44">
                  <c:v>-165.01821150540925</c:v>
                </c:pt>
                <c:pt idx="45">
                  <c:v>-141.6920580549924</c:v>
                </c:pt>
                <c:pt idx="46">
                  <c:v>-165.28356664605496</c:v>
                </c:pt>
                <c:pt idx="47">
                  <c:v>115.27396301549793</c:v>
                </c:pt>
                <c:pt idx="48">
                  <c:v>78.544850065689147</c:v>
                </c:pt>
                <c:pt idx="49">
                  <c:v>-138.86244491958496</c:v>
                </c:pt>
                <c:pt idx="50">
                  <c:v>164.49326926992842</c:v>
                </c:pt>
                <c:pt idx="51">
                  <c:v>-177.27557883846333</c:v>
                </c:pt>
                <c:pt idx="52">
                  <c:v>-156.40713009907421</c:v>
                </c:pt>
                <c:pt idx="53">
                  <c:v>175.61598156821347</c:v>
                </c:pt>
                <c:pt idx="54">
                  <c:v>31.564541082155536</c:v>
                </c:pt>
                <c:pt idx="55">
                  <c:v>60.260683120650356</c:v>
                </c:pt>
                <c:pt idx="56">
                  <c:v>127.68696463858045</c:v>
                </c:pt>
                <c:pt idx="57">
                  <c:v>88.72607242328057</c:v>
                </c:pt>
                <c:pt idx="58">
                  <c:v>-152.58197290940163</c:v>
                </c:pt>
                <c:pt idx="59">
                  <c:v>136.47112325977898</c:v>
                </c:pt>
                <c:pt idx="60">
                  <c:v>-148.49049352122876</c:v>
                </c:pt>
                <c:pt idx="61">
                  <c:v>-159.18670761239821</c:v>
                </c:pt>
                <c:pt idx="62">
                  <c:v>89.868795278187775</c:v>
                </c:pt>
                <c:pt idx="63">
                  <c:v>125.88261764373546</c:v>
                </c:pt>
                <c:pt idx="64">
                  <c:v>108.64533412263181</c:v>
                </c:pt>
                <c:pt idx="65">
                  <c:v>-90.591865276333365</c:v>
                </c:pt>
                <c:pt idx="66">
                  <c:v>-29.674006813172618</c:v>
                </c:pt>
                <c:pt idx="67">
                  <c:v>179.10699549581241</c:v>
                </c:pt>
                <c:pt idx="68">
                  <c:v>16.086376001245878</c:v>
                </c:pt>
                <c:pt idx="69">
                  <c:v>-53.791032503699263</c:v>
                </c:pt>
                <c:pt idx="70">
                  <c:v>-65.016857775117771</c:v>
                </c:pt>
                <c:pt idx="71">
                  <c:v>-77.434868171116918</c:v>
                </c:pt>
                <c:pt idx="72">
                  <c:v>128.85638465318101</c:v>
                </c:pt>
                <c:pt idx="73">
                  <c:v>73.776798349991424</c:v>
                </c:pt>
                <c:pt idx="74">
                  <c:v>13.682314806921994</c:v>
                </c:pt>
                <c:pt idx="75">
                  <c:v>-23.483146026059934</c:v>
                </c:pt>
                <c:pt idx="76">
                  <c:v>-75.111633278842177</c:v>
                </c:pt>
                <c:pt idx="77">
                  <c:v>45.085934600859289</c:v>
                </c:pt>
                <c:pt idx="78">
                  <c:v>-14.846081399857775</c:v>
                </c:pt>
                <c:pt idx="79">
                  <c:v>-111.55752631364571</c:v>
                </c:pt>
                <c:pt idx="80">
                  <c:v>6.4369483315848308</c:v>
                </c:pt>
                <c:pt idx="81">
                  <c:v>-87.255187079610579</c:v>
                </c:pt>
                <c:pt idx="82">
                  <c:v>-136.8223038493214</c:v>
                </c:pt>
                <c:pt idx="83">
                  <c:v>-7.3523491143355866</c:v>
                </c:pt>
                <c:pt idx="84">
                  <c:v>-16.870542285794773</c:v>
                </c:pt>
                <c:pt idx="85">
                  <c:v>-6.4372000159177425</c:v>
                </c:pt>
                <c:pt idx="86">
                  <c:v>30.258920187122197</c:v>
                </c:pt>
                <c:pt idx="87">
                  <c:v>-49.01911968654116</c:v>
                </c:pt>
                <c:pt idx="88">
                  <c:v>-148.90118586417489</c:v>
                </c:pt>
                <c:pt idx="89">
                  <c:v>22.450026152478593</c:v>
                </c:pt>
                <c:pt idx="90">
                  <c:v>-89.273181815435592</c:v>
                </c:pt>
                <c:pt idx="91">
                  <c:v>62.685355159698233</c:v>
                </c:pt>
                <c:pt idx="92">
                  <c:v>-1.1681505368256293</c:v>
                </c:pt>
                <c:pt idx="93">
                  <c:v>7.9727297262115728</c:v>
                </c:pt>
                <c:pt idx="94">
                  <c:v>-58.576807106850204</c:v>
                </c:pt>
                <c:pt idx="95">
                  <c:v>-112.77166974181068</c:v>
                </c:pt>
                <c:pt idx="96">
                  <c:v>-3.2743539405543562</c:v>
                </c:pt>
                <c:pt idx="97">
                  <c:v>-168.66599927397047</c:v>
                </c:pt>
                <c:pt idx="98">
                  <c:v>64.079067416180763</c:v>
                </c:pt>
                <c:pt idx="99">
                  <c:v>-19.121837567670259</c:v>
                </c:pt>
                <c:pt idx="100">
                  <c:v>-128.58849422631585</c:v>
                </c:pt>
                <c:pt idx="101">
                  <c:v>4.2593382232886468</c:v>
                </c:pt>
                <c:pt idx="102">
                  <c:v>-115.42133053272318</c:v>
                </c:pt>
                <c:pt idx="103">
                  <c:v>78.014230696268868</c:v>
                </c:pt>
                <c:pt idx="104">
                  <c:v>35.159306040917414</c:v>
                </c:pt>
                <c:pt idx="105">
                  <c:v>44.034620180052997</c:v>
                </c:pt>
                <c:pt idx="106">
                  <c:v>-42.772327498558383</c:v>
                </c:pt>
                <c:pt idx="107">
                  <c:v>-161.72036467217939</c:v>
                </c:pt>
                <c:pt idx="108">
                  <c:v>22.550385953905657</c:v>
                </c:pt>
                <c:pt idx="109">
                  <c:v>-42.258698336479512</c:v>
                </c:pt>
                <c:pt idx="110">
                  <c:v>48.871917994160981</c:v>
                </c:pt>
                <c:pt idx="111">
                  <c:v>-35.712681811554148</c:v>
                </c:pt>
                <c:pt idx="112">
                  <c:v>-147.73872866022114</c:v>
                </c:pt>
                <c:pt idx="113">
                  <c:v>65.568185375557889</c:v>
                </c:pt>
                <c:pt idx="114">
                  <c:v>-10.794454434149717</c:v>
                </c:pt>
                <c:pt idx="115">
                  <c:v>9.5094018370162079</c:v>
                </c:pt>
                <c:pt idx="116">
                  <c:v>4.7545587150291801</c:v>
                </c:pt>
                <c:pt idx="117">
                  <c:v>6.7581606995698955</c:v>
                </c:pt>
                <c:pt idx="118">
                  <c:v>-68.081105092171484</c:v>
                </c:pt>
                <c:pt idx="119">
                  <c:v>147.21793453192396</c:v>
                </c:pt>
                <c:pt idx="1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BB-463B-8D62-4DFAECFD08A3}"/>
            </c:ext>
          </c:extLst>
        </c:ser>
        <c:ser>
          <c:idx val="1"/>
          <c:order val="1"/>
          <c:tx>
            <c:strRef>
              <c:f>'X - 1a_t1_b1 ts=0.001'!$Q$2:$S$2</c:f>
              <c:strCache>
                <c:ptCount val="1"/>
                <c:pt idx="0">
                  <c:v>Adams Fx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'X - 1a_t1_b1 ts=0.001'!$P$4:$P$124</c:f>
              <c:numCache>
                <c:formatCode>0.00</c:formatCode>
                <c:ptCount val="121"/>
                <c:pt idx="0">
                  <c:v>0</c:v>
                </c:pt>
                <c:pt idx="1">
                  <c:v>4.1493779999999996</c:v>
                </c:pt>
                <c:pt idx="2">
                  <c:v>8.2987549999999999</c:v>
                </c:pt>
                <c:pt idx="3">
                  <c:v>12.448130000000001</c:v>
                </c:pt>
                <c:pt idx="4">
                  <c:v>16.59751</c:v>
                </c:pt>
                <c:pt idx="5">
                  <c:v>20.74689</c:v>
                </c:pt>
                <c:pt idx="6">
                  <c:v>24.896270000000001</c:v>
                </c:pt>
                <c:pt idx="7">
                  <c:v>29.045639999999999</c:v>
                </c:pt>
                <c:pt idx="8">
                  <c:v>33.19502</c:v>
                </c:pt>
                <c:pt idx="9">
                  <c:v>37.3444</c:v>
                </c:pt>
                <c:pt idx="10">
                  <c:v>41.493780000000001</c:v>
                </c:pt>
                <c:pt idx="11">
                  <c:v>45.643149999999999</c:v>
                </c:pt>
                <c:pt idx="12">
                  <c:v>49.792529999999999</c:v>
                </c:pt>
                <c:pt idx="13">
                  <c:v>53.94191</c:v>
                </c:pt>
                <c:pt idx="14">
                  <c:v>58.091290000000001</c:v>
                </c:pt>
                <c:pt idx="15">
                  <c:v>62.240659999999998</c:v>
                </c:pt>
                <c:pt idx="16">
                  <c:v>66.390039999999999</c:v>
                </c:pt>
                <c:pt idx="17">
                  <c:v>70.539420000000007</c:v>
                </c:pt>
                <c:pt idx="18">
                  <c:v>74.688800000000001</c:v>
                </c:pt>
                <c:pt idx="19">
                  <c:v>78.838170000000005</c:v>
                </c:pt>
                <c:pt idx="20">
                  <c:v>82.987549999999999</c:v>
                </c:pt>
                <c:pt idx="21">
                  <c:v>87.136930000000007</c:v>
                </c:pt>
                <c:pt idx="22">
                  <c:v>91.28631</c:v>
                </c:pt>
                <c:pt idx="23">
                  <c:v>95.435680000000005</c:v>
                </c:pt>
                <c:pt idx="24">
                  <c:v>99.585059999999999</c:v>
                </c:pt>
                <c:pt idx="25">
                  <c:v>103.73439999999999</c:v>
                </c:pt>
                <c:pt idx="26">
                  <c:v>107.88379999999999</c:v>
                </c:pt>
                <c:pt idx="27">
                  <c:v>112.03319999999999</c:v>
                </c:pt>
                <c:pt idx="28">
                  <c:v>116.18259999999999</c:v>
                </c:pt>
                <c:pt idx="29">
                  <c:v>120.33199999999999</c:v>
                </c:pt>
                <c:pt idx="30">
                  <c:v>124.4813</c:v>
                </c:pt>
                <c:pt idx="31">
                  <c:v>128.63069999999999</c:v>
                </c:pt>
                <c:pt idx="32">
                  <c:v>132.7801</c:v>
                </c:pt>
                <c:pt idx="33">
                  <c:v>136.92949999999999</c:v>
                </c:pt>
                <c:pt idx="34">
                  <c:v>141.0788</c:v>
                </c:pt>
                <c:pt idx="35">
                  <c:v>145.22819999999999</c:v>
                </c:pt>
                <c:pt idx="36">
                  <c:v>149.3776</c:v>
                </c:pt>
                <c:pt idx="37">
                  <c:v>153.52699999999999</c:v>
                </c:pt>
                <c:pt idx="38">
                  <c:v>157.6763</c:v>
                </c:pt>
                <c:pt idx="39">
                  <c:v>161.82570000000001</c:v>
                </c:pt>
                <c:pt idx="40">
                  <c:v>165.9751</c:v>
                </c:pt>
                <c:pt idx="41">
                  <c:v>170.12450000000001</c:v>
                </c:pt>
                <c:pt idx="42">
                  <c:v>174.2739</c:v>
                </c:pt>
                <c:pt idx="43">
                  <c:v>178.42320000000001</c:v>
                </c:pt>
                <c:pt idx="44">
                  <c:v>182.57259999999999</c:v>
                </c:pt>
                <c:pt idx="45">
                  <c:v>186.72200000000001</c:v>
                </c:pt>
                <c:pt idx="46">
                  <c:v>190.87139999999999</c:v>
                </c:pt>
                <c:pt idx="47">
                  <c:v>195.02070000000001</c:v>
                </c:pt>
                <c:pt idx="48">
                  <c:v>199.17009999999999</c:v>
                </c:pt>
                <c:pt idx="49">
                  <c:v>203.31950000000001</c:v>
                </c:pt>
                <c:pt idx="50">
                  <c:v>207.46889999999999</c:v>
                </c:pt>
                <c:pt idx="51">
                  <c:v>211.6183</c:v>
                </c:pt>
                <c:pt idx="52">
                  <c:v>215.76759999999999</c:v>
                </c:pt>
                <c:pt idx="53">
                  <c:v>219.917</c:v>
                </c:pt>
                <c:pt idx="54">
                  <c:v>224.06639999999999</c:v>
                </c:pt>
                <c:pt idx="55">
                  <c:v>228.2158</c:v>
                </c:pt>
                <c:pt idx="56">
                  <c:v>232.36510000000001</c:v>
                </c:pt>
                <c:pt idx="57">
                  <c:v>236.5145</c:v>
                </c:pt>
                <c:pt idx="58">
                  <c:v>240.66390000000001</c:v>
                </c:pt>
                <c:pt idx="59">
                  <c:v>244.8133</c:v>
                </c:pt>
                <c:pt idx="60">
                  <c:v>248.96270000000001</c:v>
                </c:pt>
                <c:pt idx="61">
                  <c:v>253.11199999999999</c:v>
                </c:pt>
                <c:pt idx="62">
                  <c:v>257.26139999999998</c:v>
                </c:pt>
                <c:pt idx="63">
                  <c:v>261.41079999999999</c:v>
                </c:pt>
                <c:pt idx="64">
                  <c:v>265.56020000000001</c:v>
                </c:pt>
                <c:pt idx="65">
                  <c:v>269.70949999999999</c:v>
                </c:pt>
                <c:pt idx="66">
                  <c:v>273.85890000000001</c:v>
                </c:pt>
                <c:pt idx="67">
                  <c:v>278.00830000000002</c:v>
                </c:pt>
                <c:pt idx="68">
                  <c:v>282.15769999999998</c:v>
                </c:pt>
                <c:pt idx="69">
                  <c:v>286.30709999999999</c:v>
                </c:pt>
                <c:pt idx="70">
                  <c:v>290.45639999999997</c:v>
                </c:pt>
                <c:pt idx="71">
                  <c:v>294.60579999999999</c:v>
                </c:pt>
                <c:pt idx="72">
                  <c:v>298.7552</c:v>
                </c:pt>
                <c:pt idx="73">
                  <c:v>302.90460000000002</c:v>
                </c:pt>
                <c:pt idx="74">
                  <c:v>307.0539</c:v>
                </c:pt>
                <c:pt idx="75">
                  <c:v>311.20330000000001</c:v>
                </c:pt>
                <c:pt idx="76">
                  <c:v>315.35270000000003</c:v>
                </c:pt>
                <c:pt idx="77">
                  <c:v>319.50209999999998</c:v>
                </c:pt>
                <c:pt idx="78">
                  <c:v>323.6515</c:v>
                </c:pt>
                <c:pt idx="79">
                  <c:v>327.80079999999998</c:v>
                </c:pt>
                <c:pt idx="80">
                  <c:v>331.9502</c:v>
                </c:pt>
                <c:pt idx="81">
                  <c:v>336.09960000000001</c:v>
                </c:pt>
                <c:pt idx="82">
                  <c:v>340.24900000000002</c:v>
                </c:pt>
                <c:pt idx="83">
                  <c:v>344.39830000000001</c:v>
                </c:pt>
                <c:pt idx="84">
                  <c:v>348.54770000000002</c:v>
                </c:pt>
                <c:pt idx="85">
                  <c:v>352.69709999999998</c:v>
                </c:pt>
                <c:pt idx="86">
                  <c:v>356.84649999999999</c:v>
                </c:pt>
                <c:pt idx="87">
                  <c:v>360.99590000000001</c:v>
                </c:pt>
                <c:pt idx="88">
                  <c:v>365.14519999999999</c:v>
                </c:pt>
                <c:pt idx="89">
                  <c:v>369.2946</c:v>
                </c:pt>
                <c:pt idx="90">
                  <c:v>373.44400000000002</c:v>
                </c:pt>
                <c:pt idx="91">
                  <c:v>377.59339999999997</c:v>
                </c:pt>
                <c:pt idx="92">
                  <c:v>381.74270000000001</c:v>
                </c:pt>
                <c:pt idx="93">
                  <c:v>385.89210000000003</c:v>
                </c:pt>
                <c:pt idx="94">
                  <c:v>390.04149999999998</c:v>
                </c:pt>
                <c:pt idx="95">
                  <c:v>394.1909</c:v>
                </c:pt>
                <c:pt idx="96">
                  <c:v>398.34019999999998</c:v>
                </c:pt>
                <c:pt idx="97">
                  <c:v>402.4896</c:v>
                </c:pt>
                <c:pt idx="98">
                  <c:v>406.63900000000001</c:v>
                </c:pt>
                <c:pt idx="99">
                  <c:v>410.78840000000002</c:v>
                </c:pt>
                <c:pt idx="100">
                  <c:v>414.93779999999998</c:v>
                </c:pt>
                <c:pt idx="101">
                  <c:v>419.08710000000002</c:v>
                </c:pt>
                <c:pt idx="102">
                  <c:v>423.23649999999998</c:v>
                </c:pt>
                <c:pt idx="103">
                  <c:v>427.38589999999999</c:v>
                </c:pt>
                <c:pt idx="104">
                  <c:v>431.53530000000001</c:v>
                </c:pt>
                <c:pt idx="105">
                  <c:v>435.68459999999999</c:v>
                </c:pt>
                <c:pt idx="106">
                  <c:v>439.834</c:v>
                </c:pt>
                <c:pt idx="107">
                  <c:v>443.98340000000002</c:v>
                </c:pt>
                <c:pt idx="108">
                  <c:v>448.13279999999997</c:v>
                </c:pt>
                <c:pt idx="109">
                  <c:v>452.28219999999999</c:v>
                </c:pt>
                <c:pt idx="110">
                  <c:v>456.43150000000003</c:v>
                </c:pt>
                <c:pt idx="111">
                  <c:v>460.58089999999999</c:v>
                </c:pt>
                <c:pt idx="112">
                  <c:v>464.7303</c:v>
                </c:pt>
                <c:pt idx="113">
                  <c:v>468.87970000000001</c:v>
                </c:pt>
                <c:pt idx="114">
                  <c:v>473.029</c:v>
                </c:pt>
                <c:pt idx="115">
                  <c:v>477.17840000000001</c:v>
                </c:pt>
                <c:pt idx="116">
                  <c:v>481.32780000000002</c:v>
                </c:pt>
                <c:pt idx="117">
                  <c:v>485.47719999999998</c:v>
                </c:pt>
                <c:pt idx="118">
                  <c:v>489.6266</c:v>
                </c:pt>
                <c:pt idx="119">
                  <c:v>493.77589999999998</c:v>
                </c:pt>
                <c:pt idx="120">
                  <c:v>497.92529999999999</c:v>
                </c:pt>
              </c:numCache>
            </c:numRef>
          </c:xVal>
          <c:yVal>
            <c:numRef>
              <c:f>'X - 1a_t1_b1 ts=0.001'!$S$4:$S$124</c:f>
              <c:numCache>
                <c:formatCode>0.00</c:formatCode>
                <c:ptCount val="121"/>
                <c:pt idx="0">
                  <c:v>0</c:v>
                </c:pt>
                <c:pt idx="1">
                  <c:v>86.03989</c:v>
                </c:pt>
                <c:pt idx="2">
                  <c:v>179.0643</c:v>
                </c:pt>
                <c:pt idx="3">
                  <c:v>23.52224</c:v>
                </c:pt>
                <c:pt idx="4">
                  <c:v>18.709240000000001</c:v>
                </c:pt>
                <c:pt idx="5">
                  <c:v>-154.11590000000001</c:v>
                </c:pt>
                <c:pt idx="6">
                  <c:v>-18.200420000000001</c:v>
                </c:pt>
                <c:pt idx="7">
                  <c:v>169.43</c:v>
                </c:pt>
                <c:pt idx="8">
                  <c:v>41.992429999999999</c:v>
                </c:pt>
                <c:pt idx="9">
                  <c:v>173.19550000000001</c:v>
                </c:pt>
                <c:pt idx="10">
                  <c:v>113.8668</c:v>
                </c:pt>
                <c:pt idx="11">
                  <c:v>-94.307029999999997</c:v>
                </c:pt>
                <c:pt idx="12">
                  <c:v>-113.027</c:v>
                </c:pt>
                <c:pt idx="13">
                  <c:v>-38.829599999999999</c:v>
                </c:pt>
                <c:pt idx="14">
                  <c:v>61.604619999999997</c:v>
                </c:pt>
                <c:pt idx="15">
                  <c:v>37.899819999999998</c:v>
                </c:pt>
                <c:pt idx="16">
                  <c:v>171.82749999999999</c:v>
                </c:pt>
                <c:pt idx="17">
                  <c:v>130.23759999999999</c:v>
                </c:pt>
                <c:pt idx="18">
                  <c:v>-89.66395</c:v>
                </c:pt>
                <c:pt idx="19">
                  <c:v>-65.976470000000006</c:v>
                </c:pt>
                <c:pt idx="20">
                  <c:v>-28.19914</c:v>
                </c:pt>
                <c:pt idx="21">
                  <c:v>-21.539470000000001</c:v>
                </c:pt>
                <c:pt idx="22">
                  <c:v>69.171049999999994</c:v>
                </c:pt>
                <c:pt idx="23">
                  <c:v>77.856480000000005</c:v>
                </c:pt>
                <c:pt idx="24">
                  <c:v>-65.381969999999995</c:v>
                </c:pt>
                <c:pt idx="25">
                  <c:v>-86.265360000000001</c:v>
                </c:pt>
                <c:pt idx="26">
                  <c:v>-81.203190000000006</c:v>
                </c:pt>
                <c:pt idx="27">
                  <c:v>-38.43723</c:v>
                </c:pt>
                <c:pt idx="28">
                  <c:v>-31.580559999999998</c:v>
                </c:pt>
                <c:pt idx="29">
                  <c:v>-26.00741</c:v>
                </c:pt>
                <c:pt idx="30">
                  <c:v>-123.1405</c:v>
                </c:pt>
                <c:pt idx="31">
                  <c:v>-98.220889999999997</c:v>
                </c:pt>
                <c:pt idx="32">
                  <c:v>15.036210000000001</c:v>
                </c:pt>
                <c:pt idx="33">
                  <c:v>-25.416</c:v>
                </c:pt>
                <c:pt idx="34">
                  <c:v>-44.614249999999998</c:v>
                </c:pt>
                <c:pt idx="35">
                  <c:v>-131.06610000000001</c:v>
                </c:pt>
                <c:pt idx="36">
                  <c:v>-67.939019999999999</c:v>
                </c:pt>
                <c:pt idx="37">
                  <c:v>-141.8768</c:v>
                </c:pt>
                <c:pt idx="38">
                  <c:v>66.737920000000003</c:v>
                </c:pt>
                <c:pt idx="39">
                  <c:v>-47.810220000000001</c:v>
                </c:pt>
                <c:pt idx="40">
                  <c:v>-51.144199999999998</c:v>
                </c:pt>
                <c:pt idx="41">
                  <c:v>-55.598799999999997</c:v>
                </c:pt>
                <c:pt idx="42">
                  <c:v>-103.53489999999999</c:v>
                </c:pt>
                <c:pt idx="43">
                  <c:v>-157.2842</c:v>
                </c:pt>
                <c:pt idx="44">
                  <c:v>-168.13560000000001</c:v>
                </c:pt>
                <c:pt idx="45">
                  <c:v>-170.4272</c:v>
                </c:pt>
                <c:pt idx="46">
                  <c:v>1.8885689999999999</c:v>
                </c:pt>
                <c:pt idx="47">
                  <c:v>6.5040209999999998</c:v>
                </c:pt>
                <c:pt idx="48">
                  <c:v>-3.4268070000000002</c:v>
                </c:pt>
                <c:pt idx="49">
                  <c:v>-55.357010000000002</c:v>
                </c:pt>
                <c:pt idx="50">
                  <c:v>44.142769999999999</c:v>
                </c:pt>
                <c:pt idx="51">
                  <c:v>-53.982250000000001</c:v>
                </c:pt>
                <c:pt idx="52">
                  <c:v>-102.39960000000001</c:v>
                </c:pt>
                <c:pt idx="53">
                  <c:v>-8.6423430000000003</c:v>
                </c:pt>
                <c:pt idx="54">
                  <c:v>-26.082509999999999</c:v>
                </c:pt>
                <c:pt idx="55">
                  <c:v>-24.822469999999999</c:v>
                </c:pt>
                <c:pt idx="56">
                  <c:v>-5.6873950000000004</c:v>
                </c:pt>
                <c:pt idx="57">
                  <c:v>-15.34867</c:v>
                </c:pt>
                <c:pt idx="58">
                  <c:v>-70.981520000000003</c:v>
                </c:pt>
                <c:pt idx="59">
                  <c:v>-1.4491350000000001</c:v>
                </c:pt>
                <c:pt idx="60">
                  <c:v>-103.3715</c:v>
                </c:pt>
                <c:pt idx="61">
                  <c:v>-30.43066</c:v>
                </c:pt>
                <c:pt idx="62">
                  <c:v>-7.7465149999999996</c:v>
                </c:pt>
                <c:pt idx="63">
                  <c:v>5.9384360000000003</c:v>
                </c:pt>
                <c:pt idx="64">
                  <c:v>-24.86486</c:v>
                </c:pt>
                <c:pt idx="65">
                  <c:v>-81.387600000000006</c:v>
                </c:pt>
                <c:pt idx="66">
                  <c:v>-50.176119999999997</c:v>
                </c:pt>
                <c:pt idx="67">
                  <c:v>-21.195270000000001</c:v>
                </c:pt>
                <c:pt idx="68">
                  <c:v>-36.913060000000002</c:v>
                </c:pt>
                <c:pt idx="69">
                  <c:v>161.17840000000001</c:v>
                </c:pt>
                <c:pt idx="70">
                  <c:v>145.92670000000001</c:v>
                </c:pt>
                <c:pt idx="71">
                  <c:v>145.97550000000001</c:v>
                </c:pt>
                <c:pt idx="72">
                  <c:v>124.83750000000001</c:v>
                </c:pt>
                <c:pt idx="73">
                  <c:v>125.14579999999999</c:v>
                </c:pt>
                <c:pt idx="74">
                  <c:v>160.1397</c:v>
                </c:pt>
                <c:pt idx="75">
                  <c:v>178.2466</c:v>
                </c:pt>
                <c:pt idx="76">
                  <c:v>150.6542</c:v>
                </c:pt>
                <c:pt idx="77">
                  <c:v>128.3287</c:v>
                </c:pt>
                <c:pt idx="78">
                  <c:v>163.5428</c:v>
                </c:pt>
                <c:pt idx="79">
                  <c:v>148.94829999999999</c:v>
                </c:pt>
                <c:pt idx="80">
                  <c:v>160.441</c:v>
                </c:pt>
                <c:pt idx="81">
                  <c:v>156.13900000000001</c:v>
                </c:pt>
                <c:pt idx="82">
                  <c:v>148.40119999999999</c:v>
                </c:pt>
                <c:pt idx="83">
                  <c:v>172.36340000000001</c:v>
                </c:pt>
                <c:pt idx="84">
                  <c:v>172.7167</c:v>
                </c:pt>
                <c:pt idx="85">
                  <c:v>148.43109999999999</c:v>
                </c:pt>
                <c:pt idx="86">
                  <c:v>148.8116</c:v>
                </c:pt>
                <c:pt idx="87">
                  <c:v>168.63630000000001</c:v>
                </c:pt>
                <c:pt idx="88">
                  <c:v>141.51929999999999</c:v>
                </c:pt>
                <c:pt idx="89">
                  <c:v>167.26230000000001</c:v>
                </c:pt>
                <c:pt idx="90">
                  <c:v>158.50550000000001</c:v>
                </c:pt>
                <c:pt idx="91">
                  <c:v>156.5772</c:v>
                </c:pt>
                <c:pt idx="92">
                  <c:v>-156.71539999999999</c:v>
                </c:pt>
                <c:pt idx="93">
                  <c:v>162.54349999999999</c:v>
                </c:pt>
                <c:pt idx="94">
                  <c:v>166.83279999999999</c:v>
                </c:pt>
                <c:pt idx="95">
                  <c:v>147.40100000000001</c:v>
                </c:pt>
                <c:pt idx="96">
                  <c:v>164.0172</c:v>
                </c:pt>
                <c:pt idx="97">
                  <c:v>141.57409999999999</c:v>
                </c:pt>
                <c:pt idx="98">
                  <c:v>-172.39869999999999</c:v>
                </c:pt>
                <c:pt idx="99">
                  <c:v>-160.97980000000001</c:v>
                </c:pt>
                <c:pt idx="100">
                  <c:v>141.73079999999999</c:v>
                </c:pt>
                <c:pt idx="101">
                  <c:v>171.4203</c:v>
                </c:pt>
                <c:pt idx="102">
                  <c:v>156.19909999999999</c:v>
                </c:pt>
                <c:pt idx="103">
                  <c:v>164.88140000000001</c:v>
                </c:pt>
                <c:pt idx="104">
                  <c:v>-106.3412</c:v>
                </c:pt>
                <c:pt idx="105">
                  <c:v>159.34399999999999</c:v>
                </c:pt>
                <c:pt idx="106">
                  <c:v>172.58920000000001</c:v>
                </c:pt>
                <c:pt idx="107">
                  <c:v>150.57669999999999</c:v>
                </c:pt>
                <c:pt idx="108">
                  <c:v>-162.08359999999999</c:v>
                </c:pt>
                <c:pt idx="109">
                  <c:v>169.7971</c:v>
                </c:pt>
                <c:pt idx="110">
                  <c:v>172.63249999999999</c:v>
                </c:pt>
                <c:pt idx="111">
                  <c:v>-175.45859999999999</c:v>
                </c:pt>
                <c:pt idx="112">
                  <c:v>137.3716</c:v>
                </c:pt>
                <c:pt idx="113">
                  <c:v>175.2859</c:v>
                </c:pt>
                <c:pt idx="114">
                  <c:v>179.1318</c:v>
                </c:pt>
                <c:pt idx="115">
                  <c:v>-171.79069999999999</c:v>
                </c:pt>
                <c:pt idx="116">
                  <c:v>-169.1242</c:v>
                </c:pt>
                <c:pt idx="117">
                  <c:v>179.2406</c:v>
                </c:pt>
                <c:pt idx="118">
                  <c:v>164.0822</c:v>
                </c:pt>
                <c:pt idx="119">
                  <c:v>160.827</c:v>
                </c:pt>
                <c:pt idx="120">
                  <c:v>-165.56739999999999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BB-463B-8D62-4DFAECFD0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018416"/>
        <c:axId val="1222015536"/>
      </c:scatterChart>
      <c:valAx>
        <c:axId val="1222018416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015536"/>
        <c:crosses val="autoZero"/>
        <c:crossBetween val="midCat"/>
      </c:valAx>
      <c:valAx>
        <c:axId val="122201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018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Vx Phase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'X - 1a_t1_b1 ts=0.001'!$G$2:$J$2</c:f>
              <c:strCache>
                <c:ptCount val="1"/>
                <c:pt idx="0">
                  <c:v>Python Vx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'X - 1a_t1_b1 ts=0.001'!$A$4:$A$124</c:f>
              <c:numCache>
                <c:formatCode>0.00</c:formatCode>
                <c:ptCount val="121"/>
                <c:pt idx="0">
                  <c:v>0</c:v>
                </c:pt>
                <c:pt idx="1">
                  <c:v>4.1666666666666599</c:v>
                </c:pt>
                <c:pt idx="2">
                  <c:v>8.3333333333333304</c:v>
                </c:pt>
                <c:pt idx="3">
                  <c:v>12.5</c:v>
                </c:pt>
                <c:pt idx="4">
                  <c:v>16.6666666666666</c:v>
                </c:pt>
                <c:pt idx="5">
                  <c:v>20.8333333333333</c:v>
                </c:pt>
                <c:pt idx="6">
                  <c:v>25</c:v>
                </c:pt>
                <c:pt idx="7">
                  <c:v>29.1666666666666</c:v>
                </c:pt>
                <c:pt idx="8">
                  <c:v>33.3333333333333</c:v>
                </c:pt>
                <c:pt idx="9">
                  <c:v>37.5</c:v>
                </c:pt>
                <c:pt idx="10">
                  <c:v>41.6666666666666</c:v>
                </c:pt>
                <c:pt idx="11">
                  <c:v>45.8333333333333</c:v>
                </c:pt>
                <c:pt idx="12">
                  <c:v>50</c:v>
                </c:pt>
                <c:pt idx="13">
                  <c:v>54.1666666666666</c:v>
                </c:pt>
                <c:pt idx="14">
                  <c:v>58.3333333333333</c:v>
                </c:pt>
                <c:pt idx="15">
                  <c:v>62.5</c:v>
                </c:pt>
                <c:pt idx="16">
                  <c:v>66.6666666666666</c:v>
                </c:pt>
                <c:pt idx="17">
                  <c:v>70.8333333333333</c:v>
                </c:pt>
                <c:pt idx="18">
                  <c:v>75</c:v>
                </c:pt>
                <c:pt idx="19">
                  <c:v>79.1666666666666</c:v>
                </c:pt>
                <c:pt idx="20">
                  <c:v>83.3333333333333</c:v>
                </c:pt>
                <c:pt idx="21">
                  <c:v>87.5</c:v>
                </c:pt>
                <c:pt idx="22">
                  <c:v>91.6666666666666</c:v>
                </c:pt>
                <c:pt idx="23">
                  <c:v>95.8333333333333</c:v>
                </c:pt>
                <c:pt idx="24">
                  <c:v>100</c:v>
                </c:pt>
                <c:pt idx="25">
                  <c:v>104.166666666666</c:v>
                </c:pt>
                <c:pt idx="26">
                  <c:v>108.333333333333</c:v>
                </c:pt>
                <c:pt idx="27">
                  <c:v>112.5</c:v>
                </c:pt>
                <c:pt idx="28">
                  <c:v>116.666666666666</c:v>
                </c:pt>
                <c:pt idx="29">
                  <c:v>120.833333333333</c:v>
                </c:pt>
                <c:pt idx="30">
                  <c:v>125</c:v>
                </c:pt>
                <c:pt idx="31">
                  <c:v>129.166666666666</c:v>
                </c:pt>
                <c:pt idx="32">
                  <c:v>133.333333333333</c:v>
                </c:pt>
                <c:pt idx="33">
                  <c:v>137.5</c:v>
                </c:pt>
                <c:pt idx="34">
                  <c:v>141.666666666666</c:v>
                </c:pt>
                <c:pt idx="35">
                  <c:v>145.833333333333</c:v>
                </c:pt>
                <c:pt idx="36">
                  <c:v>150</c:v>
                </c:pt>
                <c:pt idx="37">
                  <c:v>154.166666666666</c:v>
                </c:pt>
                <c:pt idx="38">
                  <c:v>158.333333333333</c:v>
                </c:pt>
                <c:pt idx="39">
                  <c:v>162.5</c:v>
                </c:pt>
                <c:pt idx="40">
                  <c:v>166.666666666666</c:v>
                </c:pt>
                <c:pt idx="41">
                  <c:v>170.833333333333</c:v>
                </c:pt>
                <c:pt idx="42">
                  <c:v>175</c:v>
                </c:pt>
                <c:pt idx="43">
                  <c:v>179.166666666666</c:v>
                </c:pt>
                <c:pt idx="44">
                  <c:v>183.333333333333</c:v>
                </c:pt>
                <c:pt idx="45">
                  <c:v>187.5</c:v>
                </c:pt>
                <c:pt idx="46">
                  <c:v>191.666666666666</c:v>
                </c:pt>
                <c:pt idx="47">
                  <c:v>195.833333333333</c:v>
                </c:pt>
                <c:pt idx="48">
                  <c:v>200</c:v>
                </c:pt>
                <c:pt idx="49">
                  <c:v>204.166666666666</c:v>
                </c:pt>
                <c:pt idx="50">
                  <c:v>208.333333333333</c:v>
                </c:pt>
                <c:pt idx="51">
                  <c:v>212.5</c:v>
                </c:pt>
                <c:pt idx="52">
                  <c:v>216.666666666666</c:v>
                </c:pt>
                <c:pt idx="53">
                  <c:v>220.833333333333</c:v>
                </c:pt>
                <c:pt idx="54">
                  <c:v>225</c:v>
                </c:pt>
                <c:pt idx="55">
                  <c:v>229.166666666666</c:v>
                </c:pt>
                <c:pt idx="56">
                  <c:v>233.333333333333</c:v>
                </c:pt>
                <c:pt idx="57">
                  <c:v>237.5</c:v>
                </c:pt>
                <c:pt idx="58">
                  <c:v>241.666666666666</c:v>
                </c:pt>
                <c:pt idx="59">
                  <c:v>245.833333333333</c:v>
                </c:pt>
                <c:pt idx="60">
                  <c:v>250</c:v>
                </c:pt>
                <c:pt idx="61">
                  <c:v>254.166666666666</c:v>
                </c:pt>
                <c:pt idx="62">
                  <c:v>258.33333333333297</c:v>
                </c:pt>
                <c:pt idx="63">
                  <c:v>262.5</c:v>
                </c:pt>
                <c:pt idx="64">
                  <c:v>266.666666666666</c:v>
                </c:pt>
                <c:pt idx="65">
                  <c:v>270.83333333333297</c:v>
                </c:pt>
                <c:pt idx="66">
                  <c:v>275</c:v>
                </c:pt>
                <c:pt idx="67">
                  <c:v>279.166666666666</c:v>
                </c:pt>
                <c:pt idx="68">
                  <c:v>283.33333333333297</c:v>
                </c:pt>
                <c:pt idx="69">
                  <c:v>287.5</c:v>
                </c:pt>
                <c:pt idx="70">
                  <c:v>291.666666666666</c:v>
                </c:pt>
                <c:pt idx="71">
                  <c:v>295.83333333333297</c:v>
                </c:pt>
                <c:pt idx="72">
                  <c:v>300</c:v>
                </c:pt>
                <c:pt idx="73">
                  <c:v>304.166666666666</c:v>
                </c:pt>
                <c:pt idx="74">
                  <c:v>308.33333333333297</c:v>
                </c:pt>
                <c:pt idx="75">
                  <c:v>312.5</c:v>
                </c:pt>
                <c:pt idx="76">
                  <c:v>316.666666666666</c:v>
                </c:pt>
                <c:pt idx="77">
                  <c:v>320.83333333333297</c:v>
                </c:pt>
                <c:pt idx="78">
                  <c:v>325</c:v>
                </c:pt>
                <c:pt idx="79">
                  <c:v>329.166666666666</c:v>
                </c:pt>
                <c:pt idx="80">
                  <c:v>333.33333333333297</c:v>
                </c:pt>
                <c:pt idx="81">
                  <c:v>337.5</c:v>
                </c:pt>
                <c:pt idx="82">
                  <c:v>341.666666666666</c:v>
                </c:pt>
                <c:pt idx="83">
                  <c:v>345.83333333333297</c:v>
                </c:pt>
                <c:pt idx="84">
                  <c:v>350</c:v>
                </c:pt>
                <c:pt idx="85">
                  <c:v>354.166666666666</c:v>
                </c:pt>
                <c:pt idx="86">
                  <c:v>358.33333333333297</c:v>
                </c:pt>
                <c:pt idx="87">
                  <c:v>362.5</c:v>
                </c:pt>
                <c:pt idx="88">
                  <c:v>366.666666666666</c:v>
                </c:pt>
                <c:pt idx="89">
                  <c:v>370.83333333333297</c:v>
                </c:pt>
                <c:pt idx="90">
                  <c:v>375</c:v>
                </c:pt>
                <c:pt idx="91">
                  <c:v>379.166666666666</c:v>
                </c:pt>
                <c:pt idx="92">
                  <c:v>383.33333333333297</c:v>
                </c:pt>
                <c:pt idx="93">
                  <c:v>387.5</c:v>
                </c:pt>
                <c:pt idx="94">
                  <c:v>391.666666666666</c:v>
                </c:pt>
                <c:pt idx="95">
                  <c:v>395.83333333333297</c:v>
                </c:pt>
                <c:pt idx="96">
                  <c:v>400</c:v>
                </c:pt>
                <c:pt idx="97">
                  <c:v>404.166666666666</c:v>
                </c:pt>
                <c:pt idx="98">
                  <c:v>408.33333333333297</c:v>
                </c:pt>
                <c:pt idx="99">
                  <c:v>412.5</c:v>
                </c:pt>
                <c:pt idx="100">
                  <c:v>416.666666666666</c:v>
                </c:pt>
                <c:pt idx="101">
                  <c:v>420.83333333333297</c:v>
                </c:pt>
                <c:pt idx="102">
                  <c:v>425</c:v>
                </c:pt>
                <c:pt idx="103">
                  <c:v>429.166666666666</c:v>
                </c:pt>
                <c:pt idx="104">
                  <c:v>433.33333333333297</c:v>
                </c:pt>
                <c:pt idx="105">
                  <c:v>437.5</c:v>
                </c:pt>
                <c:pt idx="106">
                  <c:v>441.666666666666</c:v>
                </c:pt>
                <c:pt idx="107">
                  <c:v>445.83333333333297</c:v>
                </c:pt>
                <c:pt idx="108">
                  <c:v>450</c:v>
                </c:pt>
                <c:pt idx="109">
                  <c:v>454.166666666666</c:v>
                </c:pt>
                <c:pt idx="110">
                  <c:v>458.33333333333297</c:v>
                </c:pt>
                <c:pt idx="111">
                  <c:v>462.5</c:v>
                </c:pt>
                <c:pt idx="112">
                  <c:v>466.666666666666</c:v>
                </c:pt>
                <c:pt idx="113">
                  <c:v>470.83333333333297</c:v>
                </c:pt>
                <c:pt idx="114">
                  <c:v>475</c:v>
                </c:pt>
                <c:pt idx="115">
                  <c:v>479.166666666666</c:v>
                </c:pt>
                <c:pt idx="116">
                  <c:v>483.33333333333297</c:v>
                </c:pt>
                <c:pt idx="117">
                  <c:v>487.5</c:v>
                </c:pt>
                <c:pt idx="118">
                  <c:v>491.666666666666</c:v>
                </c:pt>
                <c:pt idx="119">
                  <c:v>495.83333333333297</c:v>
                </c:pt>
                <c:pt idx="120">
                  <c:v>500</c:v>
                </c:pt>
              </c:numCache>
            </c:numRef>
          </c:xVal>
          <c:yVal>
            <c:numRef>
              <c:f>'X - 1a_t1_b1 ts=0.001'!$J$4:$J$124</c:f>
              <c:numCache>
                <c:formatCode>0.000</c:formatCode>
                <c:ptCount val="121"/>
                <c:pt idx="0">
                  <c:v>0</c:v>
                </c:pt>
                <c:pt idx="1">
                  <c:v>-173.47431777733343</c:v>
                </c:pt>
                <c:pt idx="2">
                  <c:v>160.5790327814322</c:v>
                </c:pt>
                <c:pt idx="3">
                  <c:v>100.84380244008987</c:v>
                </c:pt>
                <c:pt idx="4">
                  <c:v>36.082198448363194</c:v>
                </c:pt>
                <c:pt idx="5">
                  <c:v>-66.233222572288938</c:v>
                </c:pt>
                <c:pt idx="6">
                  <c:v>-65.994986949268309</c:v>
                </c:pt>
                <c:pt idx="7">
                  <c:v>-109.71094774226538</c:v>
                </c:pt>
                <c:pt idx="8">
                  <c:v>-170.62551150511143</c:v>
                </c:pt>
                <c:pt idx="9">
                  <c:v>-51.367359518184124</c:v>
                </c:pt>
                <c:pt idx="10">
                  <c:v>-25.63697527680678</c:v>
                </c:pt>
                <c:pt idx="11">
                  <c:v>167.61262494578153</c:v>
                </c:pt>
                <c:pt idx="12">
                  <c:v>-155.71461779246908</c:v>
                </c:pt>
                <c:pt idx="13">
                  <c:v>-176.21917285635413</c:v>
                </c:pt>
                <c:pt idx="14">
                  <c:v>-169.68143287515369</c:v>
                </c:pt>
                <c:pt idx="15">
                  <c:v>-157.36835445856914</c:v>
                </c:pt>
                <c:pt idx="16">
                  <c:v>-178.80517587397711</c:v>
                </c:pt>
                <c:pt idx="17">
                  <c:v>174.13391181034558</c:v>
                </c:pt>
                <c:pt idx="18">
                  <c:v>165.02300531945005</c:v>
                </c:pt>
                <c:pt idx="19">
                  <c:v>177.75269218349121</c:v>
                </c:pt>
                <c:pt idx="20">
                  <c:v>-158.76198082447155</c:v>
                </c:pt>
                <c:pt idx="21">
                  <c:v>-147.18678849339631</c:v>
                </c:pt>
                <c:pt idx="22">
                  <c:v>-153.02184943185247</c:v>
                </c:pt>
                <c:pt idx="23">
                  <c:v>-155.1145546112474</c:v>
                </c:pt>
                <c:pt idx="24">
                  <c:v>169.19478873636243</c:v>
                </c:pt>
                <c:pt idx="25">
                  <c:v>-104.6112590158984</c:v>
                </c:pt>
                <c:pt idx="26">
                  <c:v>-152.13545126651363</c:v>
                </c:pt>
                <c:pt idx="27">
                  <c:v>-151.61986409517232</c:v>
                </c:pt>
                <c:pt idx="28">
                  <c:v>-129.60663465570272</c:v>
                </c:pt>
                <c:pt idx="29">
                  <c:v>174.87497642975254</c:v>
                </c:pt>
                <c:pt idx="30">
                  <c:v>-179.85251227135902</c:v>
                </c:pt>
                <c:pt idx="31">
                  <c:v>-119.635291806174</c:v>
                </c:pt>
                <c:pt idx="32">
                  <c:v>-132.33402637187129</c:v>
                </c:pt>
                <c:pt idx="33">
                  <c:v>-165.77471796548852</c:v>
                </c:pt>
                <c:pt idx="34">
                  <c:v>127.86059442900866</c:v>
                </c:pt>
                <c:pt idx="35">
                  <c:v>-122.60131478724063</c:v>
                </c:pt>
                <c:pt idx="36">
                  <c:v>141.42375952891948</c:v>
                </c:pt>
                <c:pt idx="37">
                  <c:v>-39.978515208661896</c:v>
                </c:pt>
                <c:pt idx="38">
                  <c:v>-135.88927913419431</c:v>
                </c:pt>
                <c:pt idx="39">
                  <c:v>-179.00072039507421</c:v>
                </c:pt>
                <c:pt idx="40">
                  <c:v>-130.55670264804073</c:v>
                </c:pt>
                <c:pt idx="41">
                  <c:v>164.25129876091847</c:v>
                </c:pt>
                <c:pt idx="42">
                  <c:v>-175.77793072431629</c:v>
                </c:pt>
                <c:pt idx="43">
                  <c:v>-139.73502955211478</c:v>
                </c:pt>
                <c:pt idx="44">
                  <c:v>-145.21056397144221</c:v>
                </c:pt>
                <c:pt idx="45">
                  <c:v>141.73290604429616</c:v>
                </c:pt>
                <c:pt idx="46">
                  <c:v>94.372244313713097</c:v>
                </c:pt>
                <c:pt idx="47">
                  <c:v>-72.643522669393107</c:v>
                </c:pt>
                <c:pt idx="48">
                  <c:v>127.45768820731237</c:v>
                </c:pt>
                <c:pt idx="49">
                  <c:v>25.740352365065764</c:v>
                </c:pt>
                <c:pt idx="50">
                  <c:v>44.348077076130316</c:v>
                </c:pt>
                <c:pt idx="51">
                  <c:v>125.9493631307064</c:v>
                </c:pt>
                <c:pt idx="52">
                  <c:v>140.22961202402178</c:v>
                </c:pt>
                <c:pt idx="53">
                  <c:v>104.53994864514698</c:v>
                </c:pt>
                <c:pt idx="54">
                  <c:v>-145.30995704706149</c:v>
                </c:pt>
                <c:pt idx="55">
                  <c:v>150.43426833281657</c:v>
                </c:pt>
                <c:pt idx="56">
                  <c:v>-103.53895559266952</c:v>
                </c:pt>
                <c:pt idx="57">
                  <c:v>-21.431080403261884</c:v>
                </c:pt>
                <c:pt idx="58">
                  <c:v>-58.43435268930412</c:v>
                </c:pt>
                <c:pt idx="59">
                  <c:v>-131.77470167577425</c:v>
                </c:pt>
                <c:pt idx="60">
                  <c:v>126.32137574182899</c:v>
                </c:pt>
                <c:pt idx="61">
                  <c:v>-61.739029657885489</c:v>
                </c:pt>
                <c:pt idx="62">
                  <c:v>-136.16905124156719</c:v>
                </c:pt>
                <c:pt idx="63">
                  <c:v>-140.46237060944907</c:v>
                </c:pt>
                <c:pt idx="64">
                  <c:v>-156.38515600499932</c:v>
                </c:pt>
                <c:pt idx="65">
                  <c:v>-5.4360780267622628</c:v>
                </c:pt>
                <c:pt idx="66">
                  <c:v>55.183256997020244</c:v>
                </c:pt>
                <c:pt idx="67">
                  <c:v>-84.338244690273626</c:v>
                </c:pt>
                <c:pt idx="68">
                  <c:v>110.11868514292364</c:v>
                </c:pt>
                <c:pt idx="69">
                  <c:v>41.17542298255119</c:v>
                </c:pt>
                <c:pt idx="70">
                  <c:v>48.051453197430099</c:v>
                </c:pt>
                <c:pt idx="71">
                  <c:v>8.6241224446290907</c:v>
                </c:pt>
                <c:pt idx="72">
                  <c:v>-143.15712507724058</c:v>
                </c:pt>
                <c:pt idx="73">
                  <c:v>-162.42570064918903</c:v>
                </c:pt>
                <c:pt idx="74">
                  <c:v>110.76157198723446</c:v>
                </c:pt>
                <c:pt idx="75">
                  <c:v>6.8378122463032405</c:v>
                </c:pt>
                <c:pt idx="76">
                  <c:v>-93.858388050605029</c:v>
                </c:pt>
                <c:pt idx="77">
                  <c:v>133.78357014294437</c:v>
                </c:pt>
                <c:pt idx="78">
                  <c:v>102.044131350662</c:v>
                </c:pt>
                <c:pt idx="79">
                  <c:v>31.887873264369727</c:v>
                </c:pt>
                <c:pt idx="80">
                  <c:v>105.82235604984639</c:v>
                </c:pt>
                <c:pt idx="81">
                  <c:v>103.89254052988056</c:v>
                </c:pt>
                <c:pt idx="82">
                  <c:v>-50.05463558651897</c:v>
                </c:pt>
                <c:pt idx="83">
                  <c:v>-156.92389220285457</c:v>
                </c:pt>
                <c:pt idx="84">
                  <c:v>43.305727696171942</c:v>
                </c:pt>
                <c:pt idx="85">
                  <c:v>141.36223512784028</c:v>
                </c:pt>
                <c:pt idx="86">
                  <c:v>87.514296450102265</c:v>
                </c:pt>
                <c:pt idx="87">
                  <c:v>37.891573652771257</c:v>
                </c:pt>
                <c:pt idx="88">
                  <c:v>-118.37427645080989</c:v>
                </c:pt>
                <c:pt idx="89">
                  <c:v>-177.43026037621073</c:v>
                </c:pt>
                <c:pt idx="90">
                  <c:v>-171.16930224200848</c:v>
                </c:pt>
                <c:pt idx="91">
                  <c:v>125.28156953787962</c:v>
                </c:pt>
                <c:pt idx="92">
                  <c:v>33.740874637782575</c:v>
                </c:pt>
                <c:pt idx="93">
                  <c:v>99.978931342966405</c:v>
                </c:pt>
                <c:pt idx="94">
                  <c:v>-6.3723408294595147</c:v>
                </c:pt>
                <c:pt idx="95">
                  <c:v>-77.929622514956222</c:v>
                </c:pt>
                <c:pt idx="96">
                  <c:v>83.950500545929685</c:v>
                </c:pt>
                <c:pt idx="97">
                  <c:v>-138.74979861867965</c:v>
                </c:pt>
                <c:pt idx="98">
                  <c:v>135.53375763334398</c:v>
                </c:pt>
                <c:pt idx="99">
                  <c:v>58.984456319105149</c:v>
                </c:pt>
                <c:pt idx="100">
                  <c:v>-10.228371291830385</c:v>
                </c:pt>
                <c:pt idx="101">
                  <c:v>97.082686246010098</c:v>
                </c:pt>
                <c:pt idx="102">
                  <c:v>-77.421829359356906</c:v>
                </c:pt>
                <c:pt idx="103">
                  <c:v>-149.40122282892739</c:v>
                </c:pt>
                <c:pt idx="104">
                  <c:v>45.371597647272218</c:v>
                </c:pt>
                <c:pt idx="105">
                  <c:v>71.07383559752887</c:v>
                </c:pt>
                <c:pt idx="106">
                  <c:v>20.353835956508977</c:v>
                </c:pt>
                <c:pt idx="107">
                  <c:v>119.14566444272123</c:v>
                </c:pt>
                <c:pt idx="108">
                  <c:v>52.95636091094174</c:v>
                </c:pt>
                <c:pt idx="109">
                  <c:v>122.02156017542409</c:v>
                </c:pt>
                <c:pt idx="110">
                  <c:v>91.885828302907527</c:v>
                </c:pt>
                <c:pt idx="111">
                  <c:v>-7.2241681726527691</c:v>
                </c:pt>
                <c:pt idx="112">
                  <c:v>179.06329304858198</c:v>
                </c:pt>
                <c:pt idx="113">
                  <c:v>-75.246288225183363</c:v>
                </c:pt>
                <c:pt idx="114">
                  <c:v>159.24431769040217</c:v>
                </c:pt>
                <c:pt idx="115">
                  <c:v>21.624290501417505</c:v>
                </c:pt>
                <c:pt idx="116">
                  <c:v>173.72701571082482</c:v>
                </c:pt>
                <c:pt idx="117">
                  <c:v>30.118106591602057</c:v>
                </c:pt>
                <c:pt idx="118">
                  <c:v>-83.869794483639112</c:v>
                </c:pt>
                <c:pt idx="119">
                  <c:v>-175.32824969485139</c:v>
                </c:pt>
                <c:pt idx="1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32-499A-8BFD-2D44752E07E9}"/>
            </c:ext>
          </c:extLst>
        </c:ser>
        <c:ser>
          <c:idx val="1"/>
          <c:order val="1"/>
          <c:tx>
            <c:strRef>
              <c:f>'X - 1a_t1_b1 ts=0.001'!$U$2:$W$2</c:f>
              <c:strCache>
                <c:ptCount val="1"/>
                <c:pt idx="0">
                  <c:v>Adams Vx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'X - 1a_t1_b1 ts=0.001'!$P$4:$P$124</c:f>
              <c:numCache>
                <c:formatCode>0.00</c:formatCode>
                <c:ptCount val="121"/>
                <c:pt idx="0">
                  <c:v>0</c:v>
                </c:pt>
                <c:pt idx="1">
                  <c:v>4.1493779999999996</c:v>
                </c:pt>
                <c:pt idx="2">
                  <c:v>8.2987549999999999</c:v>
                </c:pt>
                <c:pt idx="3">
                  <c:v>12.448130000000001</c:v>
                </c:pt>
                <c:pt idx="4">
                  <c:v>16.59751</c:v>
                </c:pt>
                <c:pt idx="5">
                  <c:v>20.74689</c:v>
                </c:pt>
                <c:pt idx="6">
                  <c:v>24.896270000000001</c:v>
                </c:pt>
                <c:pt idx="7">
                  <c:v>29.045639999999999</c:v>
                </c:pt>
                <c:pt idx="8">
                  <c:v>33.19502</c:v>
                </c:pt>
                <c:pt idx="9">
                  <c:v>37.3444</c:v>
                </c:pt>
                <c:pt idx="10">
                  <c:v>41.493780000000001</c:v>
                </c:pt>
                <c:pt idx="11">
                  <c:v>45.643149999999999</c:v>
                </c:pt>
                <c:pt idx="12">
                  <c:v>49.792529999999999</c:v>
                </c:pt>
                <c:pt idx="13">
                  <c:v>53.94191</c:v>
                </c:pt>
                <c:pt idx="14">
                  <c:v>58.091290000000001</c:v>
                </c:pt>
                <c:pt idx="15">
                  <c:v>62.240659999999998</c:v>
                </c:pt>
                <c:pt idx="16">
                  <c:v>66.390039999999999</c:v>
                </c:pt>
                <c:pt idx="17">
                  <c:v>70.539420000000007</c:v>
                </c:pt>
                <c:pt idx="18">
                  <c:v>74.688800000000001</c:v>
                </c:pt>
                <c:pt idx="19">
                  <c:v>78.838170000000005</c:v>
                </c:pt>
                <c:pt idx="20">
                  <c:v>82.987549999999999</c:v>
                </c:pt>
                <c:pt idx="21">
                  <c:v>87.136930000000007</c:v>
                </c:pt>
                <c:pt idx="22">
                  <c:v>91.28631</c:v>
                </c:pt>
                <c:pt idx="23">
                  <c:v>95.435680000000005</c:v>
                </c:pt>
                <c:pt idx="24">
                  <c:v>99.585059999999999</c:v>
                </c:pt>
                <c:pt idx="25">
                  <c:v>103.73439999999999</c:v>
                </c:pt>
                <c:pt idx="26">
                  <c:v>107.88379999999999</c:v>
                </c:pt>
                <c:pt idx="27">
                  <c:v>112.03319999999999</c:v>
                </c:pt>
                <c:pt idx="28">
                  <c:v>116.18259999999999</c:v>
                </c:pt>
                <c:pt idx="29">
                  <c:v>120.33199999999999</c:v>
                </c:pt>
                <c:pt idx="30">
                  <c:v>124.4813</c:v>
                </c:pt>
                <c:pt idx="31">
                  <c:v>128.63069999999999</c:v>
                </c:pt>
                <c:pt idx="32">
                  <c:v>132.7801</c:v>
                </c:pt>
                <c:pt idx="33">
                  <c:v>136.92949999999999</c:v>
                </c:pt>
                <c:pt idx="34">
                  <c:v>141.0788</c:v>
                </c:pt>
                <c:pt idx="35">
                  <c:v>145.22819999999999</c:v>
                </c:pt>
                <c:pt idx="36">
                  <c:v>149.3776</c:v>
                </c:pt>
                <c:pt idx="37">
                  <c:v>153.52699999999999</c:v>
                </c:pt>
                <c:pt idx="38">
                  <c:v>157.6763</c:v>
                </c:pt>
                <c:pt idx="39">
                  <c:v>161.82570000000001</c:v>
                </c:pt>
                <c:pt idx="40">
                  <c:v>165.9751</c:v>
                </c:pt>
                <c:pt idx="41">
                  <c:v>170.12450000000001</c:v>
                </c:pt>
                <c:pt idx="42">
                  <c:v>174.2739</c:v>
                </c:pt>
                <c:pt idx="43">
                  <c:v>178.42320000000001</c:v>
                </c:pt>
                <c:pt idx="44">
                  <c:v>182.57259999999999</c:v>
                </c:pt>
                <c:pt idx="45">
                  <c:v>186.72200000000001</c:v>
                </c:pt>
                <c:pt idx="46">
                  <c:v>190.87139999999999</c:v>
                </c:pt>
                <c:pt idx="47">
                  <c:v>195.02070000000001</c:v>
                </c:pt>
                <c:pt idx="48">
                  <c:v>199.17009999999999</c:v>
                </c:pt>
                <c:pt idx="49">
                  <c:v>203.31950000000001</c:v>
                </c:pt>
                <c:pt idx="50">
                  <c:v>207.46889999999999</c:v>
                </c:pt>
                <c:pt idx="51">
                  <c:v>211.6183</c:v>
                </c:pt>
                <c:pt idx="52">
                  <c:v>215.76759999999999</c:v>
                </c:pt>
                <c:pt idx="53">
                  <c:v>219.917</c:v>
                </c:pt>
                <c:pt idx="54">
                  <c:v>224.06639999999999</c:v>
                </c:pt>
                <c:pt idx="55">
                  <c:v>228.2158</c:v>
                </c:pt>
                <c:pt idx="56">
                  <c:v>232.36510000000001</c:v>
                </c:pt>
                <c:pt idx="57">
                  <c:v>236.5145</c:v>
                </c:pt>
                <c:pt idx="58">
                  <c:v>240.66390000000001</c:v>
                </c:pt>
                <c:pt idx="59">
                  <c:v>244.8133</c:v>
                </c:pt>
                <c:pt idx="60">
                  <c:v>248.96270000000001</c:v>
                </c:pt>
                <c:pt idx="61">
                  <c:v>253.11199999999999</c:v>
                </c:pt>
                <c:pt idx="62">
                  <c:v>257.26139999999998</c:v>
                </c:pt>
                <c:pt idx="63">
                  <c:v>261.41079999999999</c:v>
                </c:pt>
                <c:pt idx="64">
                  <c:v>265.56020000000001</c:v>
                </c:pt>
                <c:pt idx="65">
                  <c:v>269.70949999999999</c:v>
                </c:pt>
                <c:pt idx="66">
                  <c:v>273.85890000000001</c:v>
                </c:pt>
                <c:pt idx="67">
                  <c:v>278.00830000000002</c:v>
                </c:pt>
                <c:pt idx="68">
                  <c:v>282.15769999999998</c:v>
                </c:pt>
                <c:pt idx="69">
                  <c:v>286.30709999999999</c:v>
                </c:pt>
                <c:pt idx="70">
                  <c:v>290.45639999999997</c:v>
                </c:pt>
                <c:pt idx="71">
                  <c:v>294.60579999999999</c:v>
                </c:pt>
                <c:pt idx="72">
                  <c:v>298.7552</c:v>
                </c:pt>
                <c:pt idx="73">
                  <c:v>302.90460000000002</c:v>
                </c:pt>
                <c:pt idx="74">
                  <c:v>307.0539</c:v>
                </c:pt>
                <c:pt idx="75">
                  <c:v>311.20330000000001</c:v>
                </c:pt>
                <c:pt idx="76">
                  <c:v>315.35270000000003</c:v>
                </c:pt>
                <c:pt idx="77">
                  <c:v>319.50209999999998</c:v>
                </c:pt>
                <c:pt idx="78">
                  <c:v>323.6515</c:v>
                </c:pt>
                <c:pt idx="79">
                  <c:v>327.80079999999998</c:v>
                </c:pt>
                <c:pt idx="80">
                  <c:v>331.9502</c:v>
                </c:pt>
                <c:pt idx="81">
                  <c:v>336.09960000000001</c:v>
                </c:pt>
                <c:pt idx="82">
                  <c:v>340.24900000000002</c:v>
                </c:pt>
                <c:pt idx="83">
                  <c:v>344.39830000000001</c:v>
                </c:pt>
                <c:pt idx="84">
                  <c:v>348.54770000000002</c:v>
                </c:pt>
                <c:pt idx="85">
                  <c:v>352.69709999999998</c:v>
                </c:pt>
                <c:pt idx="86">
                  <c:v>356.84649999999999</c:v>
                </c:pt>
                <c:pt idx="87">
                  <c:v>360.99590000000001</c:v>
                </c:pt>
                <c:pt idx="88">
                  <c:v>365.14519999999999</c:v>
                </c:pt>
                <c:pt idx="89">
                  <c:v>369.2946</c:v>
                </c:pt>
                <c:pt idx="90">
                  <c:v>373.44400000000002</c:v>
                </c:pt>
                <c:pt idx="91">
                  <c:v>377.59339999999997</c:v>
                </c:pt>
                <c:pt idx="92">
                  <c:v>381.74270000000001</c:v>
                </c:pt>
                <c:pt idx="93">
                  <c:v>385.89210000000003</c:v>
                </c:pt>
                <c:pt idx="94">
                  <c:v>390.04149999999998</c:v>
                </c:pt>
                <c:pt idx="95">
                  <c:v>394.1909</c:v>
                </c:pt>
                <c:pt idx="96">
                  <c:v>398.34019999999998</c:v>
                </c:pt>
                <c:pt idx="97">
                  <c:v>402.4896</c:v>
                </c:pt>
                <c:pt idx="98">
                  <c:v>406.63900000000001</c:v>
                </c:pt>
                <c:pt idx="99">
                  <c:v>410.78840000000002</c:v>
                </c:pt>
                <c:pt idx="100">
                  <c:v>414.93779999999998</c:v>
                </c:pt>
                <c:pt idx="101">
                  <c:v>419.08710000000002</c:v>
                </c:pt>
                <c:pt idx="102">
                  <c:v>423.23649999999998</c:v>
                </c:pt>
                <c:pt idx="103">
                  <c:v>427.38589999999999</c:v>
                </c:pt>
                <c:pt idx="104">
                  <c:v>431.53530000000001</c:v>
                </c:pt>
                <c:pt idx="105">
                  <c:v>435.68459999999999</c:v>
                </c:pt>
                <c:pt idx="106">
                  <c:v>439.834</c:v>
                </c:pt>
                <c:pt idx="107">
                  <c:v>443.98340000000002</c:v>
                </c:pt>
                <c:pt idx="108">
                  <c:v>448.13279999999997</c:v>
                </c:pt>
                <c:pt idx="109">
                  <c:v>452.28219999999999</c:v>
                </c:pt>
                <c:pt idx="110">
                  <c:v>456.43150000000003</c:v>
                </c:pt>
                <c:pt idx="111">
                  <c:v>460.58089999999999</c:v>
                </c:pt>
                <c:pt idx="112">
                  <c:v>464.7303</c:v>
                </c:pt>
                <c:pt idx="113">
                  <c:v>468.87970000000001</c:v>
                </c:pt>
                <c:pt idx="114">
                  <c:v>473.029</c:v>
                </c:pt>
                <c:pt idx="115">
                  <c:v>477.17840000000001</c:v>
                </c:pt>
                <c:pt idx="116">
                  <c:v>481.32780000000002</c:v>
                </c:pt>
                <c:pt idx="117">
                  <c:v>485.47719999999998</c:v>
                </c:pt>
                <c:pt idx="118">
                  <c:v>489.6266</c:v>
                </c:pt>
                <c:pt idx="119">
                  <c:v>493.77589999999998</c:v>
                </c:pt>
                <c:pt idx="120">
                  <c:v>497.92529999999999</c:v>
                </c:pt>
              </c:numCache>
            </c:numRef>
          </c:xVal>
          <c:yVal>
            <c:numRef>
              <c:f>'X - 1a_t1_b1 ts=0.001'!$W$4:$W$124</c:f>
              <c:numCache>
                <c:formatCode>0.00</c:formatCode>
                <c:ptCount val="121"/>
                <c:pt idx="0">
                  <c:v>0</c:v>
                </c:pt>
                <c:pt idx="1">
                  <c:v>0.15138789999999999</c:v>
                </c:pt>
                <c:pt idx="2">
                  <c:v>14.58944</c:v>
                </c:pt>
                <c:pt idx="3">
                  <c:v>24.601030000000002</c:v>
                </c:pt>
                <c:pt idx="4">
                  <c:v>16.94576</c:v>
                </c:pt>
                <c:pt idx="5">
                  <c:v>-42.030740000000002</c:v>
                </c:pt>
                <c:pt idx="6">
                  <c:v>-21.54241</c:v>
                </c:pt>
                <c:pt idx="7">
                  <c:v>-40.36889</c:v>
                </c:pt>
                <c:pt idx="8">
                  <c:v>11.180870000000001</c:v>
                </c:pt>
                <c:pt idx="9">
                  <c:v>-11.1814</c:v>
                </c:pt>
                <c:pt idx="10">
                  <c:v>-18.11815</c:v>
                </c:pt>
                <c:pt idx="11">
                  <c:v>143.6711</c:v>
                </c:pt>
                <c:pt idx="12">
                  <c:v>-161.8492</c:v>
                </c:pt>
                <c:pt idx="13">
                  <c:v>57.245780000000003</c:v>
                </c:pt>
                <c:pt idx="14">
                  <c:v>126.7747</c:v>
                </c:pt>
                <c:pt idx="15">
                  <c:v>-169.62569999999999</c:v>
                </c:pt>
                <c:pt idx="16">
                  <c:v>26.46247</c:v>
                </c:pt>
                <c:pt idx="17">
                  <c:v>44.029200000000003</c:v>
                </c:pt>
                <c:pt idx="18">
                  <c:v>40.328980000000001</c:v>
                </c:pt>
                <c:pt idx="19">
                  <c:v>21.70722</c:v>
                </c:pt>
                <c:pt idx="20">
                  <c:v>28.1111</c:v>
                </c:pt>
                <c:pt idx="21">
                  <c:v>26.915579999999999</c:v>
                </c:pt>
                <c:pt idx="22">
                  <c:v>43.569330000000001</c:v>
                </c:pt>
                <c:pt idx="23">
                  <c:v>42.718269999999997</c:v>
                </c:pt>
                <c:pt idx="24">
                  <c:v>58.948749999999997</c:v>
                </c:pt>
                <c:pt idx="25">
                  <c:v>23.85858</c:v>
                </c:pt>
                <c:pt idx="26">
                  <c:v>70.154780000000002</c:v>
                </c:pt>
                <c:pt idx="27">
                  <c:v>63.914870000000001</c:v>
                </c:pt>
                <c:pt idx="28">
                  <c:v>85.345969999999994</c:v>
                </c:pt>
                <c:pt idx="29">
                  <c:v>107.2749</c:v>
                </c:pt>
                <c:pt idx="30">
                  <c:v>151.18889999999999</c:v>
                </c:pt>
                <c:pt idx="31">
                  <c:v>-2.7027079999999999</c:v>
                </c:pt>
                <c:pt idx="32">
                  <c:v>14.13645</c:v>
                </c:pt>
                <c:pt idx="33">
                  <c:v>45.98657</c:v>
                </c:pt>
                <c:pt idx="34">
                  <c:v>34.757910000000003</c:v>
                </c:pt>
                <c:pt idx="35">
                  <c:v>26.821359999999999</c:v>
                </c:pt>
                <c:pt idx="36">
                  <c:v>52.30968</c:v>
                </c:pt>
                <c:pt idx="37">
                  <c:v>6.7272819999999998</c:v>
                </c:pt>
                <c:pt idx="38">
                  <c:v>96.411109999999994</c:v>
                </c:pt>
                <c:pt idx="39">
                  <c:v>75.971760000000003</c:v>
                </c:pt>
                <c:pt idx="40">
                  <c:v>58.103580000000001</c:v>
                </c:pt>
                <c:pt idx="41">
                  <c:v>68.176910000000007</c:v>
                </c:pt>
                <c:pt idx="42">
                  <c:v>54.706150000000001</c:v>
                </c:pt>
                <c:pt idx="43">
                  <c:v>78.935130000000001</c:v>
                </c:pt>
                <c:pt idx="44">
                  <c:v>87.955929999999995</c:v>
                </c:pt>
                <c:pt idx="45">
                  <c:v>99.221720000000005</c:v>
                </c:pt>
                <c:pt idx="46">
                  <c:v>-3.0529670000000002</c:v>
                </c:pt>
                <c:pt idx="47">
                  <c:v>-37.306069999999998</c:v>
                </c:pt>
                <c:pt idx="48">
                  <c:v>5.9019110000000001</c:v>
                </c:pt>
                <c:pt idx="49">
                  <c:v>1.3962410000000001</c:v>
                </c:pt>
                <c:pt idx="50">
                  <c:v>21.61674</c:v>
                </c:pt>
                <c:pt idx="51">
                  <c:v>48.326740000000001</c:v>
                </c:pt>
                <c:pt idx="52">
                  <c:v>50.04609</c:v>
                </c:pt>
                <c:pt idx="53">
                  <c:v>45.837290000000003</c:v>
                </c:pt>
                <c:pt idx="54">
                  <c:v>158.98320000000001</c:v>
                </c:pt>
                <c:pt idx="55">
                  <c:v>17.583829999999999</c:v>
                </c:pt>
                <c:pt idx="56">
                  <c:v>-102.8018</c:v>
                </c:pt>
                <c:pt idx="57">
                  <c:v>11.032249999999999</c:v>
                </c:pt>
                <c:pt idx="58">
                  <c:v>-3.8563170000000002</c:v>
                </c:pt>
                <c:pt idx="59">
                  <c:v>68.327820000000003</c:v>
                </c:pt>
                <c:pt idx="60">
                  <c:v>50.157539999999997</c:v>
                </c:pt>
                <c:pt idx="61">
                  <c:v>31.56035</c:v>
                </c:pt>
                <c:pt idx="62">
                  <c:v>86.011650000000003</c:v>
                </c:pt>
                <c:pt idx="63">
                  <c:v>108.49339999999999</c:v>
                </c:pt>
                <c:pt idx="64">
                  <c:v>63.518720000000002</c:v>
                </c:pt>
                <c:pt idx="65">
                  <c:v>5.3326479999999998</c:v>
                </c:pt>
                <c:pt idx="66">
                  <c:v>37.965760000000003</c:v>
                </c:pt>
                <c:pt idx="67">
                  <c:v>72.800439999999995</c:v>
                </c:pt>
                <c:pt idx="68">
                  <c:v>57.191180000000003</c:v>
                </c:pt>
                <c:pt idx="69">
                  <c:v>-104.9957</c:v>
                </c:pt>
                <c:pt idx="70">
                  <c:v>-119.5478</c:v>
                </c:pt>
                <c:pt idx="71">
                  <c:v>-124.8185</c:v>
                </c:pt>
                <c:pt idx="72">
                  <c:v>-149.02269999999999</c:v>
                </c:pt>
                <c:pt idx="73">
                  <c:v>-144.9315</c:v>
                </c:pt>
                <c:pt idx="74">
                  <c:v>-74.074179999999998</c:v>
                </c:pt>
                <c:pt idx="75">
                  <c:v>-103.806</c:v>
                </c:pt>
                <c:pt idx="76">
                  <c:v>-112.1657</c:v>
                </c:pt>
                <c:pt idx="77">
                  <c:v>-91.550089999999997</c:v>
                </c:pt>
                <c:pt idx="78">
                  <c:v>-89.576779999999999</c:v>
                </c:pt>
                <c:pt idx="79">
                  <c:v>-98.729069999999993</c:v>
                </c:pt>
                <c:pt idx="80">
                  <c:v>-82.639229999999998</c:v>
                </c:pt>
                <c:pt idx="81">
                  <c:v>-94.16919</c:v>
                </c:pt>
                <c:pt idx="82">
                  <c:v>-104.1707</c:v>
                </c:pt>
                <c:pt idx="83">
                  <c:v>-103.538</c:v>
                </c:pt>
                <c:pt idx="84">
                  <c:v>-68.492149999999995</c:v>
                </c:pt>
                <c:pt idx="85">
                  <c:v>-78.982060000000004</c:v>
                </c:pt>
                <c:pt idx="86">
                  <c:v>-67.751239999999996</c:v>
                </c:pt>
                <c:pt idx="87">
                  <c:v>-71.827200000000005</c:v>
                </c:pt>
                <c:pt idx="88">
                  <c:v>-147.20949999999999</c:v>
                </c:pt>
                <c:pt idx="89">
                  <c:v>-42.128</c:v>
                </c:pt>
                <c:pt idx="90">
                  <c:v>-64.44941</c:v>
                </c:pt>
                <c:pt idx="91">
                  <c:v>-52.509270000000001</c:v>
                </c:pt>
                <c:pt idx="92">
                  <c:v>-52.553899999999999</c:v>
                </c:pt>
                <c:pt idx="93">
                  <c:v>-56.201479999999997</c:v>
                </c:pt>
                <c:pt idx="94">
                  <c:v>-85.949849999999998</c:v>
                </c:pt>
                <c:pt idx="95">
                  <c:v>-103.024</c:v>
                </c:pt>
                <c:pt idx="96">
                  <c:v>-13.43674</c:v>
                </c:pt>
                <c:pt idx="97">
                  <c:v>-48.222020000000001</c:v>
                </c:pt>
                <c:pt idx="98">
                  <c:v>1.6917</c:v>
                </c:pt>
                <c:pt idx="99">
                  <c:v>-55.245649999999998</c:v>
                </c:pt>
                <c:pt idx="100">
                  <c:v>-101.8471</c:v>
                </c:pt>
                <c:pt idx="101">
                  <c:v>-55.11233</c:v>
                </c:pt>
                <c:pt idx="102">
                  <c:v>-96.208569999999995</c:v>
                </c:pt>
                <c:pt idx="103">
                  <c:v>-26.782</c:v>
                </c:pt>
                <c:pt idx="104">
                  <c:v>-39.008690000000001</c:v>
                </c:pt>
                <c:pt idx="105">
                  <c:v>-32.777209999999997</c:v>
                </c:pt>
                <c:pt idx="106">
                  <c:v>-46.697429999999997</c:v>
                </c:pt>
                <c:pt idx="107">
                  <c:v>-16.029900000000001</c:v>
                </c:pt>
                <c:pt idx="108">
                  <c:v>-40.503050000000002</c:v>
                </c:pt>
                <c:pt idx="109">
                  <c:v>-26.70092</c:v>
                </c:pt>
                <c:pt idx="110">
                  <c:v>-30.231570000000001</c:v>
                </c:pt>
                <c:pt idx="111">
                  <c:v>-53.487209999999997</c:v>
                </c:pt>
                <c:pt idx="112">
                  <c:v>16.69868</c:v>
                </c:pt>
                <c:pt idx="113">
                  <c:v>-47.467550000000003</c:v>
                </c:pt>
                <c:pt idx="114">
                  <c:v>9.1190650000000009</c:v>
                </c:pt>
                <c:pt idx="115">
                  <c:v>-38.930950000000003</c:v>
                </c:pt>
                <c:pt idx="116">
                  <c:v>6.9389269999999996</c:v>
                </c:pt>
                <c:pt idx="117">
                  <c:v>-40.070790000000002</c:v>
                </c:pt>
                <c:pt idx="118">
                  <c:v>89.216080000000005</c:v>
                </c:pt>
                <c:pt idx="119">
                  <c:v>22.661709999999999</c:v>
                </c:pt>
                <c:pt idx="120">
                  <c:v>-43.852130000000002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32-499A-8BFD-2D44752E07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018416"/>
        <c:axId val="1222015536"/>
      </c:scatterChart>
      <c:valAx>
        <c:axId val="1222018416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015536"/>
        <c:crosses val="autoZero"/>
        <c:crossBetween val="midCat"/>
      </c:valAx>
      <c:valAx>
        <c:axId val="122201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018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Wx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'X - 1a_t1_b1 ts=0.001'!$L$2:$N$2</c:f>
              <c:strCache>
                <c:ptCount val="1"/>
                <c:pt idx="0">
                  <c:v>Python Sound Power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'X - 1a_t1_b1 ts=0.001'!$A$4:$A$124</c:f>
              <c:numCache>
                <c:formatCode>0.00</c:formatCode>
                <c:ptCount val="121"/>
                <c:pt idx="0">
                  <c:v>0</c:v>
                </c:pt>
                <c:pt idx="1">
                  <c:v>4.1666666666666599</c:v>
                </c:pt>
                <c:pt idx="2">
                  <c:v>8.3333333333333304</c:v>
                </c:pt>
                <c:pt idx="3">
                  <c:v>12.5</c:v>
                </c:pt>
                <c:pt idx="4">
                  <c:v>16.6666666666666</c:v>
                </c:pt>
                <c:pt idx="5">
                  <c:v>20.8333333333333</c:v>
                </c:pt>
                <c:pt idx="6">
                  <c:v>25</c:v>
                </c:pt>
                <c:pt idx="7">
                  <c:v>29.1666666666666</c:v>
                </c:pt>
                <c:pt idx="8">
                  <c:v>33.3333333333333</c:v>
                </c:pt>
                <c:pt idx="9">
                  <c:v>37.5</c:v>
                </c:pt>
                <c:pt idx="10">
                  <c:v>41.6666666666666</c:v>
                </c:pt>
                <c:pt idx="11">
                  <c:v>45.8333333333333</c:v>
                </c:pt>
                <c:pt idx="12">
                  <c:v>50</c:v>
                </c:pt>
                <c:pt idx="13">
                  <c:v>54.1666666666666</c:v>
                </c:pt>
                <c:pt idx="14">
                  <c:v>58.3333333333333</c:v>
                </c:pt>
                <c:pt idx="15">
                  <c:v>62.5</c:v>
                </c:pt>
                <c:pt idx="16">
                  <c:v>66.6666666666666</c:v>
                </c:pt>
                <c:pt idx="17">
                  <c:v>70.8333333333333</c:v>
                </c:pt>
                <c:pt idx="18">
                  <c:v>75</c:v>
                </c:pt>
                <c:pt idx="19">
                  <c:v>79.1666666666666</c:v>
                </c:pt>
                <c:pt idx="20">
                  <c:v>83.3333333333333</c:v>
                </c:pt>
                <c:pt idx="21">
                  <c:v>87.5</c:v>
                </c:pt>
                <c:pt idx="22">
                  <c:v>91.6666666666666</c:v>
                </c:pt>
                <c:pt idx="23">
                  <c:v>95.8333333333333</c:v>
                </c:pt>
                <c:pt idx="24">
                  <c:v>100</c:v>
                </c:pt>
                <c:pt idx="25">
                  <c:v>104.166666666666</c:v>
                </c:pt>
                <c:pt idx="26">
                  <c:v>108.333333333333</c:v>
                </c:pt>
                <c:pt idx="27">
                  <c:v>112.5</c:v>
                </c:pt>
                <c:pt idx="28">
                  <c:v>116.666666666666</c:v>
                </c:pt>
                <c:pt idx="29">
                  <c:v>120.833333333333</c:v>
                </c:pt>
                <c:pt idx="30">
                  <c:v>125</c:v>
                </c:pt>
                <c:pt idx="31">
                  <c:v>129.166666666666</c:v>
                </c:pt>
                <c:pt idx="32">
                  <c:v>133.333333333333</c:v>
                </c:pt>
                <c:pt idx="33">
                  <c:v>137.5</c:v>
                </c:pt>
                <c:pt idx="34">
                  <c:v>141.666666666666</c:v>
                </c:pt>
                <c:pt idx="35">
                  <c:v>145.833333333333</c:v>
                </c:pt>
                <c:pt idx="36">
                  <c:v>150</c:v>
                </c:pt>
                <c:pt idx="37">
                  <c:v>154.166666666666</c:v>
                </c:pt>
                <c:pt idx="38">
                  <c:v>158.333333333333</c:v>
                </c:pt>
                <c:pt idx="39">
                  <c:v>162.5</c:v>
                </c:pt>
                <c:pt idx="40">
                  <c:v>166.666666666666</c:v>
                </c:pt>
                <c:pt idx="41">
                  <c:v>170.833333333333</c:v>
                </c:pt>
                <c:pt idx="42">
                  <c:v>175</c:v>
                </c:pt>
                <c:pt idx="43">
                  <c:v>179.166666666666</c:v>
                </c:pt>
                <c:pt idx="44">
                  <c:v>183.333333333333</c:v>
                </c:pt>
                <c:pt idx="45">
                  <c:v>187.5</c:v>
                </c:pt>
                <c:pt idx="46">
                  <c:v>191.666666666666</c:v>
                </c:pt>
                <c:pt idx="47">
                  <c:v>195.833333333333</c:v>
                </c:pt>
                <c:pt idx="48">
                  <c:v>200</c:v>
                </c:pt>
                <c:pt idx="49">
                  <c:v>204.166666666666</c:v>
                </c:pt>
                <c:pt idx="50">
                  <c:v>208.333333333333</c:v>
                </c:pt>
                <c:pt idx="51">
                  <c:v>212.5</c:v>
                </c:pt>
                <c:pt idx="52">
                  <c:v>216.666666666666</c:v>
                </c:pt>
                <c:pt idx="53">
                  <c:v>220.833333333333</c:v>
                </c:pt>
                <c:pt idx="54">
                  <c:v>225</c:v>
                </c:pt>
                <c:pt idx="55">
                  <c:v>229.166666666666</c:v>
                </c:pt>
                <c:pt idx="56">
                  <c:v>233.333333333333</c:v>
                </c:pt>
                <c:pt idx="57">
                  <c:v>237.5</c:v>
                </c:pt>
                <c:pt idx="58">
                  <c:v>241.666666666666</c:v>
                </c:pt>
                <c:pt idx="59">
                  <c:v>245.833333333333</c:v>
                </c:pt>
                <c:pt idx="60">
                  <c:v>250</c:v>
                </c:pt>
                <c:pt idx="61">
                  <c:v>254.166666666666</c:v>
                </c:pt>
                <c:pt idx="62">
                  <c:v>258.33333333333297</c:v>
                </c:pt>
                <c:pt idx="63">
                  <c:v>262.5</c:v>
                </c:pt>
                <c:pt idx="64">
                  <c:v>266.666666666666</c:v>
                </c:pt>
                <c:pt idx="65">
                  <c:v>270.83333333333297</c:v>
                </c:pt>
                <c:pt idx="66">
                  <c:v>275</c:v>
                </c:pt>
                <c:pt idx="67">
                  <c:v>279.166666666666</c:v>
                </c:pt>
                <c:pt idx="68">
                  <c:v>283.33333333333297</c:v>
                </c:pt>
                <c:pt idx="69">
                  <c:v>287.5</c:v>
                </c:pt>
                <c:pt idx="70">
                  <c:v>291.666666666666</c:v>
                </c:pt>
                <c:pt idx="71">
                  <c:v>295.83333333333297</c:v>
                </c:pt>
                <c:pt idx="72">
                  <c:v>300</c:v>
                </c:pt>
                <c:pt idx="73">
                  <c:v>304.166666666666</c:v>
                </c:pt>
                <c:pt idx="74">
                  <c:v>308.33333333333297</c:v>
                </c:pt>
                <c:pt idx="75">
                  <c:v>312.5</c:v>
                </c:pt>
                <c:pt idx="76">
                  <c:v>316.666666666666</c:v>
                </c:pt>
                <c:pt idx="77">
                  <c:v>320.83333333333297</c:v>
                </c:pt>
                <c:pt idx="78">
                  <c:v>325</c:v>
                </c:pt>
                <c:pt idx="79">
                  <c:v>329.166666666666</c:v>
                </c:pt>
                <c:pt idx="80">
                  <c:v>333.33333333333297</c:v>
                </c:pt>
                <c:pt idx="81">
                  <c:v>337.5</c:v>
                </c:pt>
                <c:pt idx="82">
                  <c:v>341.666666666666</c:v>
                </c:pt>
                <c:pt idx="83">
                  <c:v>345.83333333333297</c:v>
                </c:pt>
                <c:pt idx="84">
                  <c:v>350</c:v>
                </c:pt>
                <c:pt idx="85">
                  <c:v>354.166666666666</c:v>
                </c:pt>
                <c:pt idx="86">
                  <c:v>358.33333333333297</c:v>
                </c:pt>
                <c:pt idx="87">
                  <c:v>362.5</c:v>
                </c:pt>
                <c:pt idx="88">
                  <c:v>366.666666666666</c:v>
                </c:pt>
                <c:pt idx="89">
                  <c:v>370.83333333333297</c:v>
                </c:pt>
                <c:pt idx="90">
                  <c:v>375</c:v>
                </c:pt>
                <c:pt idx="91">
                  <c:v>379.166666666666</c:v>
                </c:pt>
                <c:pt idx="92">
                  <c:v>383.33333333333297</c:v>
                </c:pt>
                <c:pt idx="93">
                  <c:v>387.5</c:v>
                </c:pt>
                <c:pt idx="94">
                  <c:v>391.666666666666</c:v>
                </c:pt>
                <c:pt idx="95">
                  <c:v>395.83333333333297</c:v>
                </c:pt>
                <c:pt idx="96">
                  <c:v>400</c:v>
                </c:pt>
                <c:pt idx="97">
                  <c:v>404.166666666666</c:v>
                </c:pt>
                <c:pt idx="98">
                  <c:v>408.33333333333297</c:v>
                </c:pt>
                <c:pt idx="99">
                  <c:v>412.5</c:v>
                </c:pt>
                <c:pt idx="100">
                  <c:v>416.666666666666</c:v>
                </c:pt>
                <c:pt idx="101">
                  <c:v>420.83333333333297</c:v>
                </c:pt>
                <c:pt idx="102">
                  <c:v>425</c:v>
                </c:pt>
                <c:pt idx="103">
                  <c:v>429.166666666666</c:v>
                </c:pt>
                <c:pt idx="104">
                  <c:v>433.33333333333297</c:v>
                </c:pt>
                <c:pt idx="105">
                  <c:v>437.5</c:v>
                </c:pt>
                <c:pt idx="106">
                  <c:v>441.666666666666</c:v>
                </c:pt>
                <c:pt idx="107">
                  <c:v>445.83333333333297</c:v>
                </c:pt>
                <c:pt idx="108">
                  <c:v>450</c:v>
                </c:pt>
                <c:pt idx="109">
                  <c:v>454.166666666666</c:v>
                </c:pt>
                <c:pt idx="110">
                  <c:v>458.33333333333297</c:v>
                </c:pt>
                <c:pt idx="111">
                  <c:v>462.5</c:v>
                </c:pt>
                <c:pt idx="112">
                  <c:v>466.666666666666</c:v>
                </c:pt>
                <c:pt idx="113">
                  <c:v>470.83333333333297</c:v>
                </c:pt>
                <c:pt idx="114">
                  <c:v>475</c:v>
                </c:pt>
                <c:pt idx="115">
                  <c:v>479.166666666666</c:v>
                </c:pt>
                <c:pt idx="116">
                  <c:v>483.33333333333297</c:v>
                </c:pt>
                <c:pt idx="117">
                  <c:v>487.5</c:v>
                </c:pt>
                <c:pt idx="118">
                  <c:v>491.666666666666</c:v>
                </c:pt>
                <c:pt idx="119">
                  <c:v>495.83333333333297</c:v>
                </c:pt>
                <c:pt idx="120">
                  <c:v>500</c:v>
                </c:pt>
              </c:numCache>
            </c:numRef>
          </c:xVal>
          <c:yVal>
            <c:numRef>
              <c:f>'X - 1a_t1_b1 ts=0.001'!$N$4:$N$124</c:f>
              <c:numCache>
                <c:formatCode>0.000</c:formatCode>
                <c:ptCount val="121"/>
                <c:pt idx="0">
                  <c:v>0</c:v>
                </c:pt>
                <c:pt idx="1">
                  <c:v>6.8430583334599728E-8</c:v>
                </c:pt>
                <c:pt idx="2">
                  <c:v>5.7304172419601444E-6</c:v>
                </c:pt>
                <c:pt idx="3">
                  <c:v>6.6920232409746829E-8</c:v>
                </c:pt>
                <c:pt idx="4">
                  <c:v>8.6193892630233821E-6</c:v>
                </c:pt>
                <c:pt idx="5">
                  <c:v>2.9483189264880382E-7</c:v>
                </c:pt>
                <c:pt idx="6">
                  <c:v>1.0081136435911303E-6</c:v>
                </c:pt>
                <c:pt idx="7">
                  <c:v>2.2741555166620636E-7</c:v>
                </c:pt>
                <c:pt idx="8">
                  <c:v>2.7153455385311792E-7</c:v>
                </c:pt>
                <c:pt idx="9">
                  <c:v>1.3305826539114608E-7</c:v>
                </c:pt>
                <c:pt idx="10">
                  <c:v>1.6785377487112265E-6</c:v>
                </c:pt>
                <c:pt idx="11">
                  <c:v>7.8681933251366551E-7</c:v>
                </c:pt>
                <c:pt idx="12">
                  <c:v>7.6275561523944932E-8</c:v>
                </c:pt>
                <c:pt idx="13">
                  <c:v>1.6014291975416249E-7</c:v>
                </c:pt>
                <c:pt idx="14">
                  <c:v>2.6146072171604749E-7</c:v>
                </c:pt>
                <c:pt idx="15">
                  <c:v>3.7231519445691692E-6</c:v>
                </c:pt>
                <c:pt idx="16">
                  <c:v>8.556351445720907E-8</c:v>
                </c:pt>
                <c:pt idx="17">
                  <c:v>2.0122577056093745E-7</c:v>
                </c:pt>
                <c:pt idx="18">
                  <c:v>2.6274878470257712E-7</c:v>
                </c:pt>
                <c:pt idx="19">
                  <c:v>3.0172377020586975E-8</c:v>
                </c:pt>
                <c:pt idx="20">
                  <c:v>2.9769704997246875E-8</c:v>
                </c:pt>
                <c:pt idx="21">
                  <c:v>5.4243451717852164E-8</c:v>
                </c:pt>
                <c:pt idx="22">
                  <c:v>4.085601092533894E-7</c:v>
                </c:pt>
                <c:pt idx="23">
                  <c:v>3.3960497814262373E-7</c:v>
                </c:pt>
                <c:pt idx="24">
                  <c:v>4.2459568095142763E-8</c:v>
                </c:pt>
                <c:pt idx="25">
                  <c:v>6.5603008646107717E-8</c:v>
                </c:pt>
                <c:pt idx="26">
                  <c:v>2.4263081271914348E-8</c:v>
                </c:pt>
                <c:pt idx="27">
                  <c:v>3.3936262557678199E-8</c:v>
                </c:pt>
                <c:pt idx="28">
                  <c:v>4.3128248413501913E-9</c:v>
                </c:pt>
                <c:pt idx="29">
                  <c:v>2.2764465036000671E-7</c:v>
                </c:pt>
                <c:pt idx="30">
                  <c:v>4.6336616221346665E-6</c:v>
                </c:pt>
                <c:pt idx="31">
                  <c:v>7.6774000487027556E-8</c:v>
                </c:pt>
                <c:pt idx="32">
                  <c:v>3.3847182784930977E-7</c:v>
                </c:pt>
                <c:pt idx="33">
                  <c:v>2.2892658509428906E-7</c:v>
                </c:pt>
                <c:pt idx="34">
                  <c:v>2.3008238763906321E-7</c:v>
                </c:pt>
                <c:pt idx="35">
                  <c:v>2.6372488071005184E-7</c:v>
                </c:pt>
                <c:pt idx="36">
                  <c:v>1.8280770436754321E-8</c:v>
                </c:pt>
                <c:pt idx="37">
                  <c:v>9.3426656245981325E-7</c:v>
                </c:pt>
                <c:pt idx="38">
                  <c:v>1.5984761586125333E-6</c:v>
                </c:pt>
                <c:pt idx="39">
                  <c:v>3.2961665412952368E-8</c:v>
                </c:pt>
                <c:pt idx="40">
                  <c:v>2.9817252597722035E-7</c:v>
                </c:pt>
                <c:pt idx="41">
                  <c:v>1.7093865562690728E-7</c:v>
                </c:pt>
                <c:pt idx="42">
                  <c:v>9.6084294925727612E-8</c:v>
                </c:pt>
                <c:pt idx="43">
                  <c:v>2.4641740182325515E-7</c:v>
                </c:pt>
                <c:pt idx="44">
                  <c:v>4.5062647772004321E-7</c:v>
                </c:pt>
                <c:pt idx="45">
                  <c:v>1.3856117216428171E-4</c:v>
                </c:pt>
                <c:pt idx="46">
                  <c:v>3.8523720104854435E-6</c:v>
                </c:pt>
                <c:pt idx="47">
                  <c:v>5.3483327241027061E-8</c:v>
                </c:pt>
                <c:pt idx="48">
                  <c:v>3.3350415947171711E-7</c:v>
                </c:pt>
                <c:pt idx="49">
                  <c:v>9.211026000997724E-8</c:v>
                </c:pt>
                <c:pt idx="50">
                  <c:v>5.4385935395266742E-7</c:v>
                </c:pt>
                <c:pt idx="51">
                  <c:v>9.8563201954310814E-7</c:v>
                </c:pt>
                <c:pt idx="52">
                  <c:v>2.012870054727967E-6</c:v>
                </c:pt>
                <c:pt idx="53">
                  <c:v>4.0734690271456113E-6</c:v>
                </c:pt>
                <c:pt idx="54">
                  <c:v>2.0634339426724412E-7</c:v>
                </c:pt>
                <c:pt idx="55">
                  <c:v>2.4160911430173502E-7</c:v>
                </c:pt>
                <c:pt idx="56">
                  <c:v>3.5239680617787216E-6</c:v>
                </c:pt>
                <c:pt idx="57">
                  <c:v>1.7767039097175601E-6</c:v>
                </c:pt>
                <c:pt idx="58">
                  <c:v>3.2309583662943097E-6</c:v>
                </c:pt>
                <c:pt idx="59">
                  <c:v>3.8669364422976101E-6</c:v>
                </c:pt>
                <c:pt idx="60">
                  <c:v>4.5762239658654939E-6</c:v>
                </c:pt>
                <c:pt idx="61">
                  <c:v>2.4072508600361262E-6</c:v>
                </c:pt>
                <c:pt idx="62">
                  <c:v>5.9919649539630051E-6</c:v>
                </c:pt>
                <c:pt idx="63">
                  <c:v>4.5260249662687791E-5</c:v>
                </c:pt>
                <c:pt idx="64">
                  <c:v>4.6814720310998479E-5</c:v>
                </c:pt>
                <c:pt idx="65">
                  <c:v>3.6347931196960235E-5</c:v>
                </c:pt>
                <c:pt idx="66">
                  <c:v>5.4485954475293315E-5</c:v>
                </c:pt>
                <c:pt idx="67">
                  <c:v>2.2652355523175886E-4</c:v>
                </c:pt>
                <c:pt idx="68">
                  <c:v>1.5997472001622354E-2</c:v>
                </c:pt>
                <c:pt idx="69">
                  <c:v>1.2128989554829168E-4</c:v>
                </c:pt>
                <c:pt idx="70">
                  <c:v>1.1040675046508557E-5</c:v>
                </c:pt>
                <c:pt idx="71">
                  <c:v>5.2705786239490293E-6</c:v>
                </c:pt>
                <c:pt idx="72">
                  <c:v>3.2801382477157158E-6</c:v>
                </c:pt>
                <c:pt idx="73">
                  <c:v>6.5080723944636066E-6</c:v>
                </c:pt>
                <c:pt idx="74">
                  <c:v>3.0196457805803538E-6</c:v>
                </c:pt>
                <c:pt idx="75">
                  <c:v>6.5828251530788155E-7</c:v>
                </c:pt>
                <c:pt idx="76">
                  <c:v>2.0276080515139979E-7</c:v>
                </c:pt>
                <c:pt idx="77">
                  <c:v>2.2213892173418411E-6</c:v>
                </c:pt>
                <c:pt idx="78">
                  <c:v>9.4605609940906061E-7</c:v>
                </c:pt>
                <c:pt idx="79">
                  <c:v>1.7899924617669237E-8</c:v>
                </c:pt>
                <c:pt idx="80">
                  <c:v>1.0985969217485468E-6</c:v>
                </c:pt>
                <c:pt idx="81">
                  <c:v>8.5020179652235292E-8</c:v>
                </c:pt>
                <c:pt idx="82">
                  <c:v>2.9748813007385962E-7</c:v>
                </c:pt>
                <c:pt idx="83">
                  <c:v>2.6105864620068015E-7</c:v>
                </c:pt>
                <c:pt idx="84">
                  <c:v>4.2064679953743889E-7</c:v>
                </c:pt>
                <c:pt idx="85">
                  <c:v>1.0285684125617599E-7</c:v>
                </c:pt>
                <c:pt idx="86">
                  <c:v>1.8871292182137818E-7</c:v>
                </c:pt>
                <c:pt idx="87">
                  <c:v>9.2533661604954243E-7</c:v>
                </c:pt>
                <c:pt idx="88">
                  <c:v>3.1163891752298598E-7</c:v>
                </c:pt>
                <c:pt idx="89">
                  <c:v>2.6845185742569484E-7</c:v>
                </c:pt>
                <c:pt idx="90">
                  <c:v>2.894471086910669E-7</c:v>
                </c:pt>
                <c:pt idx="91">
                  <c:v>1.2883387950111442E-7</c:v>
                </c:pt>
                <c:pt idx="92">
                  <c:v>1.005863061211572E-6</c:v>
                </c:pt>
                <c:pt idx="93">
                  <c:v>5.0190825956664949E-7</c:v>
                </c:pt>
                <c:pt idx="94">
                  <c:v>5.8603309909169839E-7</c:v>
                </c:pt>
                <c:pt idx="95">
                  <c:v>2.1643360778287168E-7</c:v>
                </c:pt>
                <c:pt idx="96">
                  <c:v>2.5140497665618678E-7</c:v>
                </c:pt>
                <c:pt idx="97">
                  <c:v>4.2592537448361198E-8</c:v>
                </c:pt>
                <c:pt idx="98">
                  <c:v>1.2428865904852709E-6</c:v>
                </c:pt>
                <c:pt idx="99">
                  <c:v>1.4742580348630709E-6</c:v>
                </c:pt>
                <c:pt idx="100">
                  <c:v>4.6637672244579326E-8</c:v>
                </c:pt>
                <c:pt idx="101">
                  <c:v>1.2289786223765327E-7</c:v>
                </c:pt>
                <c:pt idx="102">
                  <c:v>1.6508404713922457E-7</c:v>
                </c:pt>
                <c:pt idx="103">
                  <c:v>7.920691201663721E-8</c:v>
                </c:pt>
                <c:pt idx="104">
                  <c:v>7.0645912597773698E-8</c:v>
                </c:pt>
                <c:pt idx="105">
                  <c:v>7.1181643814533005E-8</c:v>
                </c:pt>
                <c:pt idx="106">
                  <c:v>1.0872782370884086E-7</c:v>
                </c:pt>
                <c:pt idx="107">
                  <c:v>5.2358625315561088E-8</c:v>
                </c:pt>
                <c:pt idx="108">
                  <c:v>7.0628964564570798E-8</c:v>
                </c:pt>
                <c:pt idx="109">
                  <c:v>8.5542805244512588E-9</c:v>
                </c:pt>
                <c:pt idx="110">
                  <c:v>6.8239779087636954E-8</c:v>
                </c:pt>
                <c:pt idx="111">
                  <c:v>1.237746003388907E-7</c:v>
                </c:pt>
                <c:pt idx="112">
                  <c:v>3.2942640312666189E-8</c:v>
                </c:pt>
                <c:pt idx="113">
                  <c:v>6.6304358224403033E-8</c:v>
                </c:pt>
                <c:pt idx="114">
                  <c:v>7.514155683787123E-9</c:v>
                </c:pt>
                <c:pt idx="115">
                  <c:v>1.2446823080304359E-8</c:v>
                </c:pt>
                <c:pt idx="116">
                  <c:v>2.5804500127985581E-8</c:v>
                </c:pt>
                <c:pt idx="117">
                  <c:v>1.0032625482082805E-7</c:v>
                </c:pt>
                <c:pt idx="118">
                  <c:v>7.359156788571712E-8</c:v>
                </c:pt>
                <c:pt idx="119">
                  <c:v>2.8019896104060789E-8</c:v>
                </c:pt>
                <c:pt idx="1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C1-4858-AC5B-73445D1CE17E}"/>
            </c:ext>
          </c:extLst>
        </c:ser>
        <c:ser>
          <c:idx val="1"/>
          <c:order val="1"/>
          <c:tx>
            <c:strRef>
              <c:f>'X - 1a_t1_b1 ts=0.001'!$Y$2:$AA$2</c:f>
              <c:strCache>
                <c:ptCount val="1"/>
                <c:pt idx="0">
                  <c:v>Adams Sound Power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'X - 1a_t1_b1 ts=0.001'!$P$4:$P$124</c:f>
              <c:numCache>
                <c:formatCode>0.00</c:formatCode>
                <c:ptCount val="121"/>
                <c:pt idx="0">
                  <c:v>0</c:v>
                </c:pt>
                <c:pt idx="1">
                  <c:v>4.1493779999999996</c:v>
                </c:pt>
                <c:pt idx="2">
                  <c:v>8.2987549999999999</c:v>
                </c:pt>
                <c:pt idx="3">
                  <c:v>12.448130000000001</c:v>
                </c:pt>
                <c:pt idx="4">
                  <c:v>16.59751</c:v>
                </c:pt>
                <c:pt idx="5">
                  <c:v>20.74689</c:v>
                </c:pt>
                <c:pt idx="6">
                  <c:v>24.896270000000001</c:v>
                </c:pt>
                <c:pt idx="7">
                  <c:v>29.045639999999999</c:v>
                </c:pt>
                <c:pt idx="8">
                  <c:v>33.19502</c:v>
                </c:pt>
                <c:pt idx="9">
                  <c:v>37.3444</c:v>
                </c:pt>
                <c:pt idx="10">
                  <c:v>41.493780000000001</c:v>
                </c:pt>
                <c:pt idx="11">
                  <c:v>45.643149999999999</c:v>
                </c:pt>
                <c:pt idx="12">
                  <c:v>49.792529999999999</c:v>
                </c:pt>
                <c:pt idx="13">
                  <c:v>53.94191</c:v>
                </c:pt>
                <c:pt idx="14">
                  <c:v>58.091290000000001</c:v>
                </c:pt>
                <c:pt idx="15">
                  <c:v>62.240659999999998</c:v>
                </c:pt>
                <c:pt idx="16">
                  <c:v>66.390039999999999</c:v>
                </c:pt>
                <c:pt idx="17">
                  <c:v>70.539420000000007</c:v>
                </c:pt>
                <c:pt idx="18">
                  <c:v>74.688800000000001</c:v>
                </c:pt>
                <c:pt idx="19">
                  <c:v>78.838170000000005</c:v>
                </c:pt>
                <c:pt idx="20">
                  <c:v>82.987549999999999</c:v>
                </c:pt>
                <c:pt idx="21">
                  <c:v>87.136930000000007</c:v>
                </c:pt>
                <c:pt idx="22">
                  <c:v>91.28631</c:v>
                </c:pt>
                <c:pt idx="23">
                  <c:v>95.435680000000005</c:v>
                </c:pt>
                <c:pt idx="24">
                  <c:v>99.585059999999999</c:v>
                </c:pt>
                <c:pt idx="25">
                  <c:v>103.73439999999999</c:v>
                </c:pt>
                <c:pt idx="26">
                  <c:v>107.88379999999999</c:v>
                </c:pt>
                <c:pt idx="27">
                  <c:v>112.03319999999999</c:v>
                </c:pt>
                <c:pt idx="28">
                  <c:v>116.18259999999999</c:v>
                </c:pt>
                <c:pt idx="29">
                  <c:v>120.33199999999999</c:v>
                </c:pt>
                <c:pt idx="30">
                  <c:v>124.4813</c:v>
                </c:pt>
                <c:pt idx="31">
                  <c:v>128.63069999999999</c:v>
                </c:pt>
                <c:pt idx="32">
                  <c:v>132.7801</c:v>
                </c:pt>
                <c:pt idx="33">
                  <c:v>136.92949999999999</c:v>
                </c:pt>
                <c:pt idx="34">
                  <c:v>141.0788</c:v>
                </c:pt>
                <c:pt idx="35">
                  <c:v>145.22819999999999</c:v>
                </c:pt>
                <c:pt idx="36">
                  <c:v>149.3776</c:v>
                </c:pt>
                <c:pt idx="37">
                  <c:v>153.52699999999999</c:v>
                </c:pt>
                <c:pt idx="38">
                  <c:v>157.6763</c:v>
                </c:pt>
                <c:pt idx="39">
                  <c:v>161.82570000000001</c:v>
                </c:pt>
                <c:pt idx="40">
                  <c:v>165.9751</c:v>
                </c:pt>
                <c:pt idx="41">
                  <c:v>170.12450000000001</c:v>
                </c:pt>
                <c:pt idx="42">
                  <c:v>174.2739</c:v>
                </c:pt>
                <c:pt idx="43">
                  <c:v>178.42320000000001</c:v>
                </c:pt>
                <c:pt idx="44">
                  <c:v>182.57259999999999</c:v>
                </c:pt>
                <c:pt idx="45">
                  <c:v>186.72200000000001</c:v>
                </c:pt>
                <c:pt idx="46">
                  <c:v>190.87139999999999</c:v>
                </c:pt>
                <c:pt idx="47">
                  <c:v>195.02070000000001</c:v>
                </c:pt>
                <c:pt idx="48">
                  <c:v>199.17009999999999</c:v>
                </c:pt>
                <c:pt idx="49">
                  <c:v>203.31950000000001</c:v>
                </c:pt>
                <c:pt idx="50">
                  <c:v>207.46889999999999</c:v>
                </c:pt>
                <c:pt idx="51">
                  <c:v>211.6183</c:v>
                </c:pt>
                <c:pt idx="52">
                  <c:v>215.76759999999999</c:v>
                </c:pt>
                <c:pt idx="53">
                  <c:v>219.917</c:v>
                </c:pt>
                <c:pt idx="54">
                  <c:v>224.06639999999999</c:v>
                </c:pt>
                <c:pt idx="55">
                  <c:v>228.2158</c:v>
                </c:pt>
                <c:pt idx="56">
                  <c:v>232.36510000000001</c:v>
                </c:pt>
                <c:pt idx="57">
                  <c:v>236.5145</c:v>
                </c:pt>
                <c:pt idx="58">
                  <c:v>240.66390000000001</c:v>
                </c:pt>
                <c:pt idx="59">
                  <c:v>244.8133</c:v>
                </c:pt>
                <c:pt idx="60">
                  <c:v>248.96270000000001</c:v>
                </c:pt>
                <c:pt idx="61">
                  <c:v>253.11199999999999</c:v>
                </c:pt>
                <c:pt idx="62">
                  <c:v>257.26139999999998</c:v>
                </c:pt>
                <c:pt idx="63">
                  <c:v>261.41079999999999</c:v>
                </c:pt>
                <c:pt idx="64">
                  <c:v>265.56020000000001</c:v>
                </c:pt>
                <c:pt idx="65">
                  <c:v>269.70949999999999</c:v>
                </c:pt>
                <c:pt idx="66">
                  <c:v>273.85890000000001</c:v>
                </c:pt>
                <c:pt idx="67">
                  <c:v>278.00830000000002</c:v>
                </c:pt>
                <c:pt idx="68">
                  <c:v>282.15769999999998</c:v>
                </c:pt>
                <c:pt idx="69">
                  <c:v>286.30709999999999</c:v>
                </c:pt>
                <c:pt idx="70">
                  <c:v>290.45639999999997</c:v>
                </c:pt>
                <c:pt idx="71">
                  <c:v>294.60579999999999</c:v>
                </c:pt>
                <c:pt idx="72">
                  <c:v>298.7552</c:v>
                </c:pt>
                <c:pt idx="73">
                  <c:v>302.90460000000002</c:v>
                </c:pt>
                <c:pt idx="74">
                  <c:v>307.0539</c:v>
                </c:pt>
                <c:pt idx="75">
                  <c:v>311.20330000000001</c:v>
                </c:pt>
                <c:pt idx="76">
                  <c:v>315.35270000000003</c:v>
                </c:pt>
                <c:pt idx="77">
                  <c:v>319.50209999999998</c:v>
                </c:pt>
                <c:pt idx="78">
                  <c:v>323.6515</c:v>
                </c:pt>
                <c:pt idx="79">
                  <c:v>327.80079999999998</c:v>
                </c:pt>
                <c:pt idx="80">
                  <c:v>331.9502</c:v>
                </c:pt>
                <c:pt idx="81">
                  <c:v>336.09960000000001</c:v>
                </c:pt>
                <c:pt idx="82">
                  <c:v>340.24900000000002</c:v>
                </c:pt>
                <c:pt idx="83">
                  <c:v>344.39830000000001</c:v>
                </c:pt>
                <c:pt idx="84">
                  <c:v>348.54770000000002</c:v>
                </c:pt>
                <c:pt idx="85">
                  <c:v>352.69709999999998</c:v>
                </c:pt>
                <c:pt idx="86">
                  <c:v>356.84649999999999</c:v>
                </c:pt>
                <c:pt idx="87">
                  <c:v>360.99590000000001</c:v>
                </c:pt>
                <c:pt idx="88">
                  <c:v>365.14519999999999</c:v>
                </c:pt>
                <c:pt idx="89">
                  <c:v>369.2946</c:v>
                </c:pt>
                <c:pt idx="90">
                  <c:v>373.44400000000002</c:v>
                </c:pt>
                <c:pt idx="91">
                  <c:v>377.59339999999997</c:v>
                </c:pt>
                <c:pt idx="92">
                  <c:v>381.74270000000001</c:v>
                </c:pt>
                <c:pt idx="93">
                  <c:v>385.89210000000003</c:v>
                </c:pt>
                <c:pt idx="94">
                  <c:v>390.04149999999998</c:v>
                </c:pt>
                <c:pt idx="95">
                  <c:v>394.1909</c:v>
                </c:pt>
                <c:pt idx="96">
                  <c:v>398.34019999999998</c:v>
                </c:pt>
                <c:pt idx="97">
                  <c:v>402.4896</c:v>
                </c:pt>
                <c:pt idx="98">
                  <c:v>406.63900000000001</c:v>
                </c:pt>
                <c:pt idx="99">
                  <c:v>410.78840000000002</c:v>
                </c:pt>
                <c:pt idx="100">
                  <c:v>414.93779999999998</c:v>
                </c:pt>
                <c:pt idx="101">
                  <c:v>419.08710000000002</c:v>
                </c:pt>
                <c:pt idx="102">
                  <c:v>423.23649999999998</c:v>
                </c:pt>
                <c:pt idx="103">
                  <c:v>427.38589999999999</c:v>
                </c:pt>
                <c:pt idx="104">
                  <c:v>431.53530000000001</c:v>
                </c:pt>
                <c:pt idx="105">
                  <c:v>435.68459999999999</c:v>
                </c:pt>
                <c:pt idx="106">
                  <c:v>439.834</c:v>
                </c:pt>
                <c:pt idx="107">
                  <c:v>443.98340000000002</c:v>
                </c:pt>
                <c:pt idx="108">
                  <c:v>448.13279999999997</c:v>
                </c:pt>
                <c:pt idx="109">
                  <c:v>452.28219999999999</c:v>
                </c:pt>
                <c:pt idx="110">
                  <c:v>456.43150000000003</c:v>
                </c:pt>
                <c:pt idx="111">
                  <c:v>460.58089999999999</c:v>
                </c:pt>
                <c:pt idx="112">
                  <c:v>464.7303</c:v>
                </c:pt>
                <c:pt idx="113">
                  <c:v>468.87970000000001</c:v>
                </c:pt>
                <c:pt idx="114">
                  <c:v>473.029</c:v>
                </c:pt>
                <c:pt idx="115">
                  <c:v>477.17840000000001</c:v>
                </c:pt>
                <c:pt idx="116">
                  <c:v>481.32780000000002</c:v>
                </c:pt>
                <c:pt idx="117">
                  <c:v>485.47719999999998</c:v>
                </c:pt>
                <c:pt idx="118">
                  <c:v>489.6266</c:v>
                </c:pt>
                <c:pt idx="119">
                  <c:v>493.77589999999998</c:v>
                </c:pt>
                <c:pt idx="120">
                  <c:v>497.92529999999999</c:v>
                </c:pt>
              </c:numCache>
            </c:numRef>
          </c:xVal>
          <c:yVal>
            <c:numRef>
              <c:f>'X - 1a_t1_b1 ts=0.001'!$AA$4:$AA$124</c:f>
              <c:numCache>
                <c:formatCode>0.000</c:formatCode>
                <c:ptCount val="121"/>
                <c:pt idx="0">
                  <c:v>0</c:v>
                </c:pt>
                <c:pt idx="1">
                  <c:v>4.4384891866774237E-7</c:v>
                </c:pt>
                <c:pt idx="2">
                  <c:v>7.7352819455453727E-6</c:v>
                </c:pt>
                <c:pt idx="3">
                  <c:v>2.0194495017962661E-8</c:v>
                </c:pt>
                <c:pt idx="4">
                  <c:v>2.1600375714313787E-6</c:v>
                </c:pt>
                <c:pt idx="5">
                  <c:v>9.2549551428399734E-7</c:v>
                </c:pt>
                <c:pt idx="6">
                  <c:v>1.4920535094473215E-7</c:v>
                </c:pt>
                <c:pt idx="7">
                  <c:v>9.3800014487652555E-8</c:v>
                </c:pt>
                <c:pt idx="8">
                  <c:v>6.4931064125329263E-7</c:v>
                </c:pt>
                <c:pt idx="9">
                  <c:v>3.7364020220442094E-8</c:v>
                </c:pt>
                <c:pt idx="10">
                  <c:v>2.7248977894304612E-6</c:v>
                </c:pt>
                <c:pt idx="11">
                  <c:v>8.0529651655605691E-7</c:v>
                </c:pt>
                <c:pt idx="12">
                  <c:v>1.5339364091506962E-7</c:v>
                </c:pt>
                <c:pt idx="13">
                  <c:v>2.6104263938489395E-7</c:v>
                </c:pt>
                <c:pt idx="14">
                  <c:v>5.0798648818054723E-8</c:v>
                </c:pt>
                <c:pt idx="15">
                  <c:v>1.7431210339925573E-6</c:v>
                </c:pt>
                <c:pt idx="16">
                  <c:v>2.824794209190248E-7</c:v>
                </c:pt>
                <c:pt idx="17">
                  <c:v>1.5108839477674862E-7</c:v>
                </c:pt>
                <c:pt idx="18">
                  <c:v>5.5222033439639241E-7</c:v>
                </c:pt>
                <c:pt idx="19">
                  <c:v>6.6040642940835256E-7</c:v>
                </c:pt>
                <c:pt idx="20">
                  <c:v>3.5171900332231119E-7</c:v>
                </c:pt>
                <c:pt idx="21">
                  <c:v>9.095422137350916E-8</c:v>
                </c:pt>
                <c:pt idx="22">
                  <c:v>9.8642056479846767E-8</c:v>
                </c:pt>
                <c:pt idx="23">
                  <c:v>1.0257367002914963E-7</c:v>
                </c:pt>
                <c:pt idx="24">
                  <c:v>3.0901249905735959E-7</c:v>
                </c:pt>
                <c:pt idx="25">
                  <c:v>9.2813363690268481E-7</c:v>
                </c:pt>
                <c:pt idx="26">
                  <c:v>8.4237242560808569E-8</c:v>
                </c:pt>
                <c:pt idx="27">
                  <c:v>4.1837247240926777E-7</c:v>
                </c:pt>
                <c:pt idx="28">
                  <c:v>2.2529962249822358E-7</c:v>
                </c:pt>
                <c:pt idx="29">
                  <c:v>3.7912403300883952E-7</c:v>
                </c:pt>
                <c:pt idx="30">
                  <c:v>6.9991328661247324E-6</c:v>
                </c:pt>
                <c:pt idx="31">
                  <c:v>1.0633086890393433E-6</c:v>
                </c:pt>
                <c:pt idx="32">
                  <c:v>7.753244856952115E-9</c:v>
                </c:pt>
                <c:pt idx="33">
                  <c:v>1.0214256926832997E-6</c:v>
                </c:pt>
                <c:pt idx="34">
                  <c:v>2.362941158846827E-6</c:v>
                </c:pt>
                <c:pt idx="35">
                  <c:v>6.8244556492681641E-8</c:v>
                </c:pt>
                <c:pt idx="36">
                  <c:v>1.9490256506335688E-6</c:v>
                </c:pt>
                <c:pt idx="37">
                  <c:v>9.0628912860496307E-7</c:v>
                </c:pt>
                <c:pt idx="38">
                  <c:v>2.5563789884986445E-7</c:v>
                </c:pt>
                <c:pt idx="39">
                  <c:v>1.8945888681681008E-6</c:v>
                </c:pt>
                <c:pt idx="40">
                  <c:v>1.2182960275388247E-6</c:v>
                </c:pt>
                <c:pt idx="41">
                  <c:v>2.4108969456650631E-6</c:v>
                </c:pt>
                <c:pt idx="42">
                  <c:v>6.6647303453232009E-7</c:v>
                </c:pt>
                <c:pt idx="43">
                  <c:v>1.225281137257699E-6</c:v>
                </c:pt>
                <c:pt idx="44">
                  <c:v>5.2227399638232485E-6</c:v>
                </c:pt>
                <c:pt idx="45">
                  <c:v>1.197908326134965E-4</c:v>
                </c:pt>
                <c:pt idx="46">
                  <c:v>5.9006931877379483E-7</c:v>
                </c:pt>
                <c:pt idx="47">
                  <c:v>3.6463062747090625E-6</c:v>
                </c:pt>
                <c:pt idx="48">
                  <c:v>7.5586001892496353E-7</c:v>
                </c:pt>
                <c:pt idx="49">
                  <c:v>2.6760402032367912E-6</c:v>
                </c:pt>
                <c:pt idx="50">
                  <c:v>2.8124503927827882E-7</c:v>
                </c:pt>
                <c:pt idx="51">
                  <c:v>1.5483894944342648E-6</c:v>
                </c:pt>
                <c:pt idx="52">
                  <c:v>7.1863377073472092E-7</c:v>
                </c:pt>
                <c:pt idx="53">
                  <c:v>3.0911615803456929E-6</c:v>
                </c:pt>
                <c:pt idx="54">
                  <c:v>3.9217683041856562E-7</c:v>
                </c:pt>
                <c:pt idx="55">
                  <c:v>3.5522238004396791E-6</c:v>
                </c:pt>
                <c:pt idx="56">
                  <c:v>2.032486994610256E-6</c:v>
                </c:pt>
                <c:pt idx="57">
                  <c:v>4.2652137870407723E-6</c:v>
                </c:pt>
                <c:pt idx="58">
                  <c:v>2.8192021926333053E-6</c:v>
                </c:pt>
                <c:pt idx="59">
                  <c:v>6.1989256633607739E-6</c:v>
                </c:pt>
                <c:pt idx="60">
                  <c:v>4.6136078972381326E-6</c:v>
                </c:pt>
                <c:pt idx="61">
                  <c:v>8.8301948857396043E-6</c:v>
                </c:pt>
                <c:pt idx="62">
                  <c:v>3.0154301984623034E-5</c:v>
                </c:pt>
                <c:pt idx="63">
                  <c:v>2.9625452480375883E-5</c:v>
                </c:pt>
                <c:pt idx="64">
                  <c:v>5.8489181684313178E-5</c:v>
                </c:pt>
                <c:pt idx="65">
                  <c:v>1.8555285411174166E-4</c:v>
                </c:pt>
                <c:pt idx="66">
                  <c:v>3.2754879731144434E-4</c:v>
                </c:pt>
                <c:pt idx="67">
                  <c:v>1.4326038035517133E-4</c:v>
                </c:pt>
                <c:pt idx="68">
                  <c:v>1.3593729756975143E-2</c:v>
                </c:pt>
                <c:pt idx="69">
                  <c:v>1.534245757024312E-3</c:v>
                </c:pt>
                <c:pt idx="70">
                  <c:v>2.814524802114289E-4</c:v>
                </c:pt>
                <c:pt idx="71">
                  <c:v>1.2407593717611703E-4</c:v>
                </c:pt>
                <c:pt idx="72">
                  <c:v>6.8457248772156072E-5</c:v>
                </c:pt>
                <c:pt idx="73">
                  <c:v>2.2190352905460008E-5</c:v>
                </c:pt>
                <c:pt idx="74">
                  <c:v>1.0029302694943011E-5</c:v>
                </c:pt>
                <c:pt idx="75">
                  <c:v>1.7357857621624366E-5</c:v>
                </c:pt>
                <c:pt idx="76">
                  <c:v>1.5104376172838149E-5</c:v>
                </c:pt>
                <c:pt idx="77">
                  <c:v>2.1164849238733249E-6</c:v>
                </c:pt>
                <c:pt idx="78">
                  <c:v>7.2432018304002981E-6</c:v>
                </c:pt>
                <c:pt idx="79">
                  <c:v>8.379768454872864E-6</c:v>
                </c:pt>
                <c:pt idx="80">
                  <c:v>2.8040941371852531E-6</c:v>
                </c:pt>
                <c:pt idx="81">
                  <c:v>6.07932840751196E-6</c:v>
                </c:pt>
                <c:pt idx="82">
                  <c:v>6.225000599180002E-6</c:v>
                </c:pt>
                <c:pt idx="83">
                  <c:v>1.5315756701724355E-6</c:v>
                </c:pt>
                <c:pt idx="84">
                  <c:v>2.4847193053187408E-6</c:v>
                </c:pt>
                <c:pt idx="85">
                  <c:v>1.4746772542847014E-6</c:v>
                </c:pt>
                <c:pt idx="86">
                  <c:v>1.4647782288779161E-6</c:v>
                </c:pt>
                <c:pt idx="87">
                  <c:v>3.075267250076654E-6</c:v>
                </c:pt>
                <c:pt idx="88">
                  <c:v>2.5458166146243448E-6</c:v>
                </c:pt>
                <c:pt idx="89">
                  <c:v>1.0237433074069151E-7</c:v>
                </c:pt>
                <c:pt idx="90">
                  <c:v>1.0410628219052451E-6</c:v>
                </c:pt>
                <c:pt idx="91">
                  <c:v>8.298713345532172E-7</c:v>
                </c:pt>
                <c:pt idx="92">
                  <c:v>2.9507276074844006E-6</c:v>
                </c:pt>
                <c:pt idx="93">
                  <c:v>6.4191819972850328E-7</c:v>
                </c:pt>
                <c:pt idx="94">
                  <c:v>3.1424112729267866E-6</c:v>
                </c:pt>
                <c:pt idx="95">
                  <c:v>9.2377908322473318E-7</c:v>
                </c:pt>
                <c:pt idx="96">
                  <c:v>3.2575541037832881E-8</c:v>
                </c:pt>
                <c:pt idx="97">
                  <c:v>9.1417193946922738E-8</c:v>
                </c:pt>
                <c:pt idx="98">
                  <c:v>2.5694577222015995E-8</c:v>
                </c:pt>
                <c:pt idx="99">
                  <c:v>2.8757497021415688E-6</c:v>
                </c:pt>
                <c:pt idx="100">
                  <c:v>1.1439343650251825E-6</c:v>
                </c:pt>
                <c:pt idx="101">
                  <c:v>3.5218629533678913E-7</c:v>
                </c:pt>
                <c:pt idx="102">
                  <c:v>9.3551161952771496E-7</c:v>
                </c:pt>
                <c:pt idx="103">
                  <c:v>2.7787505530368159E-8</c:v>
                </c:pt>
                <c:pt idx="104">
                  <c:v>6.300873273411424E-7</c:v>
                </c:pt>
                <c:pt idx="105">
                  <c:v>2.5880185641857909E-7</c:v>
                </c:pt>
                <c:pt idx="106">
                  <c:v>6.8336962402885865E-7</c:v>
                </c:pt>
                <c:pt idx="107">
                  <c:v>1.573047387147265E-7</c:v>
                </c:pt>
                <c:pt idx="108">
                  <c:v>4.5805213647177477E-7</c:v>
                </c:pt>
                <c:pt idx="109">
                  <c:v>1.6740664021868485E-7</c:v>
                </c:pt>
                <c:pt idx="110">
                  <c:v>1.7503472604466896E-7</c:v>
                </c:pt>
                <c:pt idx="111">
                  <c:v>6.4461593327059699E-7</c:v>
                </c:pt>
                <c:pt idx="112">
                  <c:v>3.7878998384318076E-7</c:v>
                </c:pt>
                <c:pt idx="113">
                  <c:v>1.7985707585581612E-7</c:v>
                </c:pt>
                <c:pt idx="114">
                  <c:v>1.4888571599752219E-7</c:v>
                </c:pt>
                <c:pt idx="115">
                  <c:v>5.0106255160302282E-7</c:v>
                </c:pt>
                <c:pt idx="116">
                  <c:v>3.2602014876273326E-8</c:v>
                </c:pt>
                <c:pt idx="117">
                  <c:v>4.6596010290313498E-7</c:v>
                </c:pt>
                <c:pt idx="118">
                  <c:v>1.8279161149727709E-7</c:v>
                </c:pt>
                <c:pt idx="119">
                  <c:v>4.5159839815082566E-7</c:v>
                </c:pt>
                <c:pt idx="120">
                  <c:v>7.8364455955138622E-7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C1-4858-AC5B-73445D1CE1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018416"/>
        <c:axId val="1222015536"/>
      </c:scatterChart>
      <c:valAx>
        <c:axId val="1222018416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015536"/>
        <c:crosses val="autoZero"/>
        <c:crossBetween val="midCat"/>
      </c:valAx>
      <c:valAx>
        <c:axId val="122201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018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dWx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delta W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'X - 1a_t1_b1 ts=0.001'!$A$4:$A$124</c:f>
              <c:numCache>
                <c:formatCode>0.00</c:formatCode>
                <c:ptCount val="121"/>
                <c:pt idx="0">
                  <c:v>0</c:v>
                </c:pt>
                <c:pt idx="1">
                  <c:v>4.1666666666666599</c:v>
                </c:pt>
                <c:pt idx="2">
                  <c:v>8.3333333333333304</c:v>
                </c:pt>
                <c:pt idx="3">
                  <c:v>12.5</c:v>
                </c:pt>
                <c:pt idx="4">
                  <c:v>16.6666666666666</c:v>
                </c:pt>
                <c:pt idx="5">
                  <c:v>20.8333333333333</c:v>
                </c:pt>
                <c:pt idx="6">
                  <c:v>25</c:v>
                </c:pt>
                <c:pt idx="7">
                  <c:v>29.1666666666666</c:v>
                </c:pt>
                <c:pt idx="8">
                  <c:v>33.3333333333333</c:v>
                </c:pt>
                <c:pt idx="9">
                  <c:v>37.5</c:v>
                </c:pt>
                <c:pt idx="10">
                  <c:v>41.6666666666666</c:v>
                </c:pt>
                <c:pt idx="11">
                  <c:v>45.8333333333333</c:v>
                </c:pt>
                <c:pt idx="12">
                  <c:v>50</c:v>
                </c:pt>
                <c:pt idx="13">
                  <c:v>54.1666666666666</c:v>
                </c:pt>
                <c:pt idx="14">
                  <c:v>58.3333333333333</c:v>
                </c:pt>
                <c:pt idx="15">
                  <c:v>62.5</c:v>
                </c:pt>
                <c:pt idx="16">
                  <c:v>66.6666666666666</c:v>
                </c:pt>
                <c:pt idx="17">
                  <c:v>70.8333333333333</c:v>
                </c:pt>
                <c:pt idx="18">
                  <c:v>75</c:v>
                </c:pt>
                <c:pt idx="19">
                  <c:v>79.1666666666666</c:v>
                </c:pt>
                <c:pt idx="20">
                  <c:v>83.3333333333333</c:v>
                </c:pt>
                <c:pt idx="21">
                  <c:v>87.5</c:v>
                </c:pt>
                <c:pt idx="22">
                  <c:v>91.6666666666666</c:v>
                </c:pt>
                <c:pt idx="23">
                  <c:v>95.8333333333333</c:v>
                </c:pt>
                <c:pt idx="24">
                  <c:v>100</c:v>
                </c:pt>
                <c:pt idx="25">
                  <c:v>104.166666666666</c:v>
                </c:pt>
                <c:pt idx="26">
                  <c:v>108.333333333333</c:v>
                </c:pt>
                <c:pt idx="27">
                  <c:v>112.5</c:v>
                </c:pt>
                <c:pt idx="28">
                  <c:v>116.666666666666</c:v>
                </c:pt>
                <c:pt idx="29">
                  <c:v>120.833333333333</c:v>
                </c:pt>
                <c:pt idx="30">
                  <c:v>125</c:v>
                </c:pt>
                <c:pt idx="31">
                  <c:v>129.166666666666</c:v>
                </c:pt>
                <c:pt idx="32">
                  <c:v>133.333333333333</c:v>
                </c:pt>
                <c:pt idx="33">
                  <c:v>137.5</c:v>
                </c:pt>
                <c:pt idx="34">
                  <c:v>141.666666666666</c:v>
                </c:pt>
                <c:pt idx="35">
                  <c:v>145.833333333333</c:v>
                </c:pt>
                <c:pt idx="36">
                  <c:v>150</c:v>
                </c:pt>
                <c:pt idx="37">
                  <c:v>154.166666666666</c:v>
                </c:pt>
                <c:pt idx="38">
                  <c:v>158.333333333333</c:v>
                </c:pt>
                <c:pt idx="39">
                  <c:v>162.5</c:v>
                </c:pt>
                <c:pt idx="40">
                  <c:v>166.666666666666</c:v>
                </c:pt>
                <c:pt idx="41">
                  <c:v>170.833333333333</c:v>
                </c:pt>
                <c:pt idx="42">
                  <c:v>175</c:v>
                </c:pt>
                <c:pt idx="43">
                  <c:v>179.166666666666</c:v>
                </c:pt>
                <c:pt idx="44">
                  <c:v>183.333333333333</c:v>
                </c:pt>
                <c:pt idx="45">
                  <c:v>187.5</c:v>
                </c:pt>
                <c:pt idx="46">
                  <c:v>191.666666666666</c:v>
                </c:pt>
                <c:pt idx="47">
                  <c:v>195.833333333333</c:v>
                </c:pt>
                <c:pt idx="48">
                  <c:v>200</c:v>
                </c:pt>
                <c:pt idx="49">
                  <c:v>204.166666666666</c:v>
                </c:pt>
                <c:pt idx="50">
                  <c:v>208.333333333333</c:v>
                </c:pt>
                <c:pt idx="51">
                  <c:v>212.5</c:v>
                </c:pt>
                <c:pt idx="52">
                  <c:v>216.666666666666</c:v>
                </c:pt>
                <c:pt idx="53">
                  <c:v>220.833333333333</c:v>
                </c:pt>
                <c:pt idx="54">
                  <c:v>225</c:v>
                </c:pt>
                <c:pt idx="55">
                  <c:v>229.166666666666</c:v>
                </c:pt>
                <c:pt idx="56">
                  <c:v>233.333333333333</c:v>
                </c:pt>
                <c:pt idx="57">
                  <c:v>237.5</c:v>
                </c:pt>
                <c:pt idx="58">
                  <c:v>241.666666666666</c:v>
                </c:pt>
                <c:pt idx="59">
                  <c:v>245.833333333333</c:v>
                </c:pt>
                <c:pt idx="60">
                  <c:v>250</c:v>
                </c:pt>
                <c:pt idx="61">
                  <c:v>254.166666666666</c:v>
                </c:pt>
                <c:pt idx="62">
                  <c:v>258.33333333333297</c:v>
                </c:pt>
                <c:pt idx="63">
                  <c:v>262.5</c:v>
                </c:pt>
                <c:pt idx="64">
                  <c:v>266.666666666666</c:v>
                </c:pt>
                <c:pt idx="65">
                  <c:v>270.83333333333297</c:v>
                </c:pt>
                <c:pt idx="66">
                  <c:v>275</c:v>
                </c:pt>
                <c:pt idx="67">
                  <c:v>279.166666666666</c:v>
                </c:pt>
                <c:pt idx="68">
                  <c:v>283.33333333333297</c:v>
                </c:pt>
                <c:pt idx="69">
                  <c:v>287.5</c:v>
                </c:pt>
                <c:pt idx="70">
                  <c:v>291.666666666666</c:v>
                </c:pt>
                <c:pt idx="71">
                  <c:v>295.83333333333297</c:v>
                </c:pt>
                <c:pt idx="72">
                  <c:v>300</c:v>
                </c:pt>
                <c:pt idx="73">
                  <c:v>304.166666666666</c:v>
                </c:pt>
                <c:pt idx="74">
                  <c:v>308.33333333333297</c:v>
                </c:pt>
                <c:pt idx="75">
                  <c:v>312.5</c:v>
                </c:pt>
                <c:pt idx="76">
                  <c:v>316.666666666666</c:v>
                </c:pt>
                <c:pt idx="77">
                  <c:v>320.83333333333297</c:v>
                </c:pt>
                <c:pt idx="78">
                  <c:v>325</c:v>
                </c:pt>
                <c:pt idx="79">
                  <c:v>329.166666666666</c:v>
                </c:pt>
                <c:pt idx="80">
                  <c:v>333.33333333333297</c:v>
                </c:pt>
                <c:pt idx="81">
                  <c:v>337.5</c:v>
                </c:pt>
                <c:pt idx="82">
                  <c:v>341.666666666666</c:v>
                </c:pt>
                <c:pt idx="83">
                  <c:v>345.83333333333297</c:v>
                </c:pt>
                <c:pt idx="84">
                  <c:v>350</c:v>
                </c:pt>
                <c:pt idx="85">
                  <c:v>354.166666666666</c:v>
                </c:pt>
                <c:pt idx="86">
                  <c:v>358.33333333333297</c:v>
                </c:pt>
                <c:pt idx="87">
                  <c:v>362.5</c:v>
                </c:pt>
                <c:pt idx="88">
                  <c:v>366.666666666666</c:v>
                </c:pt>
                <c:pt idx="89">
                  <c:v>370.83333333333297</c:v>
                </c:pt>
                <c:pt idx="90">
                  <c:v>375</c:v>
                </c:pt>
                <c:pt idx="91">
                  <c:v>379.166666666666</c:v>
                </c:pt>
                <c:pt idx="92">
                  <c:v>383.33333333333297</c:v>
                </c:pt>
                <c:pt idx="93">
                  <c:v>387.5</c:v>
                </c:pt>
                <c:pt idx="94">
                  <c:v>391.666666666666</c:v>
                </c:pt>
                <c:pt idx="95">
                  <c:v>395.83333333333297</c:v>
                </c:pt>
                <c:pt idx="96">
                  <c:v>400</c:v>
                </c:pt>
                <c:pt idx="97">
                  <c:v>404.166666666666</c:v>
                </c:pt>
                <c:pt idx="98">
                  <c:v>408.33333333333297</c:v>
                </c:pt>
                <c:pt idx="99">
                  <c:v>412.5</c:v>
                </c:pt>
                <c:pt idx="100">
                  <c:v>416.666666666666</c:v>
                </c:pt>
                <c:pt idx="101">
                  <c:v>420.83333333333297</c:v>
                </c:pt>
                <c:pt idx="102">
                  <c:v>425</c:v>
                </c:pt>
                <c:pt idx="103">
                  <c:v>429.166666666666</c:v>
                </c:pt>
                <c:pt idx="104">
                  <c:v>433.33333333333297</c:v>
                </c:pt>
                <c:pt idx="105">
                  <c:v>437.5</c:v>
                </c:pt>
                <c:pt idx="106">
                  <c:v>441.666666666666</c:v>
                </c:pt>
                <c:pt idx="107">
                  <c:v>445.83333333333297</c:v>
                </c:pt>
                <c:pt idx="108">
                  <c:v>450</c:v>
                </c:pt>
                <c:pt idx="109">
                  <c:v>454.166666666666</c:v>
                </c:pt>
                <c:pt idx="110">
                  <c:v>458.33333333333297</c:v>
                </c:pt>
                <c:pt idx="111">
                  <c:v>462.5</c:v>
                </c:pt>
                <c:pt idx="112">
                  <c:v>466.666666666666</c:v>
                </c:pt>
                <c:pt idx="113">
                  <c:v>470.83333333333297</c:v>
                </c:pt>
                <c:pt idx="114">
                  <c:v>475</c:v>
                </c:pt>
                <c:pt idx="115">
                  <c:v>479.166666666666</c:v>
                </c:pt>
                <c:pt idx="116">
                  <c:v>483.33333333333297</c:v>
                </c:pt>
                <c:pt idx="117">
                  <c:v>487.5</c:v>
                </c:pt>
                <c:pt idx="118">
                  <c:v>491.666666666666</c:v>
                </c:pt>
                <c:pt idx="119">
                  <c:v>495.83333333333297</c:v>
                </c:pt>
                <c:pt idx="120">
                  <c:v>500</c:v>
                </c:pt>
              </c:numCache>
            </c:numRef>
          </c:xVal>
          <c:yVal>
            <c:numRef>
              <c:f>'X - 1a_t1_b1 ts=0.001'!$AF$4:$AF$124</c:f>
              <c:numCache>
                <c:formatCode>0%</c:formatCode>
                <c:ptCount val="121"/>
                <c:pt idx="0">
                  <c:v>0</c:v>
                </c:pt>
                <c:pt idx="1">
                  <c:v>-2.3467353797841952E-5</c:v>
                </c:pt>
                <c:pt idx="2">
                  <c:v>-1.2532384512889966E-4</c:v>
                </c:pt>
                <c:pt idx="3">
                  <c:v>2.9208200762623973E-6</c:v>
                </c:pt>
                <c:pt idx="4">
                  <c:v>4.0377327686130288E-4</c:v>
                </c:pt>
                <c:pt idx="5">
                  <c:v>-3.9422705135613673E-5</c:v>
                </c:pt>
                <c:pt idx="6">
                  <c:v>5.36902513446683E-5</c:v>
                </c:pt>
                <c:pt idx="7">
                  <c:v>8.3522907347488052E-6</c:v>
                </c:pt>
                <c:pt idx="8">
                  <c:v>-2.3614736588497436E-5</c:v>
                </c:pt>
                <c:pt idx="9">
                  <c:v>5.9818354525639633E-6</c:v>
                </c:pt>
                <c:pt idx="10">
                  <c:v>-6.5407836976562295E-5</c:v>
                </c:pt>
                <c:pt idx="11">
                  <c:v>-1.1550064935583303E-6</c:v>
                </c:pt>
                <c:pt idx="12">
                  <c:v>-4.8206416228329015E-6</c:v>
                </c:pt>
                <c:pt idx="13">
                  <c:v>-6.3072290184660989E-6</c:v>
                </c:pt>
                <c:pt idx="14">
                  <c:v>1.3168460171496401E-5</c:v>
                </c:pt>
                <c:pt idx="15">
                  <c:v>1.2377148779355956E-4</c:v>
                </c:pt>
                <c:pt idx="16">
                  <c:v>-1.2309189004478074E-5</c:v>
                </c:pt>
                <c:pt idx="17">
                  <c:v>3.134081171019036E-6</c:v>
                </c:pt>
                <c:pt idx="18">
                  <c:v>-1.8094830837300986E-5</c:v>
                </c:pt>
                <c:pt idx="19">
                  <c:v>-3.9395852814985492E-5</c:v>
                </c:pt>
                <c:pt idx="20">
                  <c:v>-2.0125010894997311E-5</c:v>
                </c:pt>
                <c:pt idx="21">
                  <c:v>-2.29478567938322E-6</c:v>
                </c:pt>
                <c:pt idx="22">
                  <c:v>1.9372939220778937E-5</c:v>
                </c:pt>
                <c:pt idx="23">
                  <c:v>1.4816797809643675E-5</c:v>
                </c:pt>
                <c:pt idx="24">
                  <c:v>-1.6662190809596971E-5</c:v>
                </c:pt>
                <c:pt idx="25">
                  <c:v>-5.3916683096498322E-5</c:v>
                </c:pt>
                <c:pt idx="26">
                  <c:v>-3.7489774186078936E-6</c:v>
                </c:pt>
                <c:pt idx="27">
                  <c:v>-2.403106002077095E-5</c:v>
                </c:pt>
                <c:pt idx="28">
                  <c:v>-1.3813857441629679E-5</c:v>
                </c:pt>
                <c:pt idx="29">
                  <c:v>-9.4689575098784869E-6</c:v>
                </c:pt>
                <c:pt idx="30">
                  <c:v>-1.4786531545422777E-4</c:v>
                </c:pt>
                <c:pt idx="31">
                  <c:v>-6.1668161597799208E-5</c:v>
                </c:pt>
                <c:pt idx="32">
                  <c:v>2.0673177797018082E-5</c:v>
                </c:pt>
                <c:pt idx="33">
                  <c:v>-4.9539021384668824E-5</c:v>
                </c:pt>
                <c:pt idx="34">
                  <c:v>-1.3332473849564879E-4</c:v>
                </c:pt>
                <c:pt idx="35">
                  <c:v>1.2219450935594445E-5</c:v>
                </c:pt>
                <c:pt idx="36">
                  <c:v>-1.2069062411867399E-4</c:v>
                </c:pt>
                <c:pt idx="37">
                  <c:v>1.7488659365687843E-6</c:v>
                </c:pt>
                <c:pt idx="38">
                  <c:v>8.3940653849963768E-5</c:v>
                </c:pt>
                <c:pt idx="39">
                  <c:v>-1.1637008663408538E-4</c:v>
                </c:pt>
                <c:pt idx="40">
                  <c:v>-5.7516806497194789E-5</c:v>
                </c:pt>
                <c:pt idx="41">
                  <c:v>-1.4001951619674625E-4</c:v>
                </c:pt>
                <c:pt idx="42">
                  <c:v>-3.5654929700689434E-5</c:v>
                </c:pt>
                <c:pt idx="43">
                  <c:v>-6.1188651265348316E-5</c:v>
                </c:pt>
                <c:pt idx="44">
                  <c:v>-2.9830422491874031E-4</c:v>
                </c:pt>
                <c:pt idx="45">
                  <c:v>1.1733316081991984E-3</c:v>
                </c:pt>
                <c:pt idx="46">
                  <c:v>2.0392613854119005E-4</c:v>
                </c:pt>
                <c:pt idx="47">
                  <c:v>-2.2458691892717023E-4</c:v>
                </c:pt>
                <c:pt idx="48">
                  <c:v>-2.6401412636347417E-5</c:v>
                </c:pt>
                <c:pt idx="49">
                  <c:v>-1.6152114177569866E-4</c:v>
                </c:pt>
                <c:pt idx="50">
                  <c:v>1.6415988391650634E-5</c:v>
                </c:pt>
                <c:pt idx="51">
                  <c:v>-3.5177900285375443E-5</c:v>
                </c:pt>
                <c:pt idx="52">
                  <c:v>8.0902550344329007E-5</c:v>
                </c:pt>
                <c:pt idx="53">
                  <c:v>6.1403917237692275E-5</c:v>
                </c:pt>
                <c:pt idx="54">
                  <c:v>-1.1616425153453967E-5</c:v>
                </c:pt>
                <c:pt idx="55">
                  <c:v>-2.069461153488629E-4</c:v>
                </c:pt>
                <c:pt idx="56">
                  <c:v>9.3232297391563487E-5</c:v>
                </c:pt>
                <c:pt idx="57">
                  <c:v>-1.5555644523527497E-4</c:v>
                </c:pt>
                <c:pt idx="58">
                  <c:v>2.5738827585961512E-5</c:v>
                </c:pt>
                <c:pt idx="59">
                  <c:v>-1.4577235833428365E-4</c:v>
                </c:pt>
                <c:pt idx="60">
                  <c:v>-2.336864935212731E-6</c:v>
                </c:pt>
                <c:pt idx="61">
                  <c:v>-4.0149743816098618E-4</c:v>
                </c:pt>
                <c:pt idx="62">
                  <c:v>-1.5103847050465006E-3</c:v>
                </c:pt>
                <c:pt idx="63">
                  <c:v>9.7732924181560279E-4</c:v>
                </c:pt>
                <c:pt idx="64">
                  <c:v>-7.2976913928217879E-4</c:v>
                </c:pt>
                <c:pt idx="65">
                  <c:v>-9.326781312675534E-3</c:v>
                </c:pt>
                <c:pt idx="66">
                  <c:v>-1.7069124597215039E-2</c:v>
                </c:pt>
                <c:pt idx="67">
                  <c:v>5.2047707830426924E-3</c:v>
                </c:pt>
                <c:pt idx="68">
                  <c:v>0.15025763098090997</c:v>
                </c:pt>
                <c:pt idx="69">
                  <c:v>-8.8323696477338925E-2</c:v>
                </c:pt>
                <c:pt idx="70">
                  <c:v>-1.6903408559645988E-2</c:v>
                </c:pt>
                <c:pt idx="71">
                  <c:v>-7.4265082970684107E-3</c:v>
                </c:pt>
                <c:pt idx="72">
                  <c:v>-4.0742131330394286E-3</c:v>
                </c:pt>
                <c:pt idx="73">
                  <c:v>-9.8029741883005092E-4</c:v>
                </c:pt>
                <c:pt idx="74">
                  <c:v>-4.3817278840380445E-4</c:v>
                </c:pt>
                <c:pt idx="75">
                  <c:v>-1.0438883784027206E-3</c:v>
                </c:pt>
                <c:pt idx="76">
                  <c:v>-9.3149813709163113E-4</c:v>
                </c:pt>
                <c:pt idx="77">
                  <c:v>6.5575544347180317E-6</c:v>
                </c:pt>
                <c:pt idx="78">
                  <c:v>-3.9363380228780049E-4</c:v>
                </c:pt>
                <c:pt idx="79">
                  <c:v>-5.2269936958834436E-4</c:v>
                </c:pt>
                <c:pt idx="80">
                  <c:v>-1.0661042040040742E-4</c:v>
                </c:pt>
                <c:pt idx="81">
                  <c:v>-3.7470346735108041E-4</c:v>
                </c:pt>
                <c:pt idx="82">
                  <c:v>-3.7052807271705272E-4</c:v>
                </c:pt>
                <c:pt idx="83">
                  <c:v>-7.9419862328429657E-5</c:v>
                </c:pt>
                <c:pt idx="84">
                  <c:v>-1.2902491753521918E-4</c:v>
                </c:pt>
                <c:pt idx="85">
                  <c:v>-8.5752324672886126E-5</c:v>
                </c:pt>
                <c:pt idx="86">
                  <c:v>-7.9766684819146941E-5</c:v>
                </c:pt>
                <c:pt idx="87">
                  <c:v>-1.3439189853303572E-4</c:v>
                </c:pt>
                <c:pt idx="88">
                  <c:v>-1.3965817204585724E-4</c:v>
                </c:pt>
                <c:pt idx="89">
                  <c:v>1.0381485691499312E-5</c:v>
                </c:pt>
                <c:pt idx="90">
                  <c:v>-4.6983405449183126E-5</c:v>
                </c:pt>
                <c:pt idx="91">
                  <c:v>-4.3821764775147493E-5</c:v>
                </c:pt>
                <c:pt idx="92">
                  <c:v>-1.2157324270207154E-4</c:v>
                </c:pt>
                <c:pt idx="93">
                  <c:v>-8.7520040758724218E-6</c:v>
                </c:pt>
                <c:pt idx="94">
                  <c:v>-1.5979888407217327E-4</c:v>
                </c:pt>
                <c:pt idx="95">
                  <c:v>-4.4216078351012423E-5</c:v>
                </c:pt>
                <c:pt idx="96">
                  <c:v>1.36790010069192E-5</c:v>
                </c:pt>
                <c:pt idx="97">
                  <c:v>-3.0520232505242126E-6</c:v>
                </c:pt>
                <c:pt idx="98">
                  <c:v>7.6086522491792185E-5</c:v>
                </c:pt>
                <c:pt idx="99">
                  <c:v>-8.7607071113258907E-5</c:v>
                </c:pt>
                <c:pt idx="100">
                  <c:v>-6.8591880809000506E-5</c:v>
                </c:pt>
                <c:pt idx="101">
                  <c:v>-1.4332791648323122E-5</c:v>
                </c:pt>
                <c:pt idx="102">
                  <c:v>-4.8159332443923577E-5</c:v>
                </c:pt>
                <c:pt idx="103">
                  <c:v>3.2142207519447103E-6</c:v>
                </c:pt>
                <c:pt idx="104">
                  <c:v>-3.4970613774891059E-5</c:v>
                </c:pt>
                <c:pt idx="105">
                  <c:v>-1.1728116328943657E-5</c:v>
                </c:pt>
                <c:pt idx="106">
                  <c:v>-3.5920788000862988E-5</c:v>
                </c:pt>
                <c:pt idx="107">
                  <c:v>-6.5601685934204174E-6</c:v>
                </c:pt>
                <c:pt idx="108">
                  <c:v>-2.4217774650139359E-5</c:v>
                </c:pt>
                <c:pt idx="109">
                  <c:v>-9.929841394823124E-6</c:v>
                </c:pt>
                <c:pt idx="110">
                  <c:v>-6.6757389508918405E-6</c:v>
                </c:pt>
                <c:pt idx="111">
                  <c:v>-3.2557727425863672E-5</c:v>
                </c:pt>
                <c:pt idx="112">
                  <c:v>-2.1618874750675675E-5</c:v>
                </c:pt>
                <c:pt idx="113">
                  <c:v>-7.0981663615287064E-6</c:v>
                </c:pt>
                <c:pt idx="114">
                  <c:v>-8.8371187834801734E-6</c:v>
                </c:pt>
                <c:pt idx="115">
                  <c:v>-3.0543308872374734E-5</c:v>
                </c:pt>
                <c:pt idx="116">
                  <c:v>-4.2491180779053013E-7</c:v>
                </c:pt>
                <c:pt idx="117">
                  <c:v>-2.2855726707646486E-5</c:v>
                </c:pt>
                <c:pt idx="118">
                  <c:v>-6.8260812458672002E-6</c:v>
                </c:pt>
                <c:pt idx="119">
                  <c:v>-2.6477839873938108E-5</c:v>
                </c:pt>
                <c:pt idx="120">
                  <c:v>-4.8985524679894075E-5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E8-488B-ACED-62ECFCDAE2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018416"/>
        <c:axId val="1222015536"/>
      </c:scatterChart>
      <c:valAx>
        <c:axId val="1222018416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015536"/>
        <c:crosses val="autoZero"/>
        <c:crossBetween val="midCat"/>
      </c:valAx>
      <c:valAx>
        <c:axId val="122201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018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Fy Magnitudes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'Y - 1a_t1_b1 ts=0.001'!$B$2:$E$2</c:f>
              <c:strCache>
                <c:ptCount val="1"/>
                <c:pt idx="0">
                  <c:v>Python Fy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'Y - 1a_t1_b1 ts=0.001'!$A$4:$A$124</c:f>
              <c:numCache>
                <c:formatCode>0.00</c:formatCode>
                <c:ptCount val="121"/>
                <c:pt idx="0">
                  <c:v>0</c:v>
                </c:pt>
                <c:pt idx="1">
                  <c:v>4.1666666666666599</c:v>
                </c:pt>
                <c:pt idx="2">
                  <c:v>8.3333333333333304</c:v>
                </c:pt>
                <c:pt idx="3">
                  <c:v>12.5</c:v>
                </c:pt>
                <c:pt idx="4">
                  <c:v>16.6666666666666</c:v>
                </c:pt>
                <c:pt idx="5">
                  <c:v>20.8333333333333</c:v>
                </c:pt>
                <c:pt idx="6">
                  <c:v>25</c:v>
                </c:pt>
                <c:pt idx="7">
                  <c:v>29.1666666666666</c:v>
                </c:pt>
                <c:pt idx="8">
                  <c:v>33.3333333333333</c:v>
                </c:pt>
                <c:pt idx="9">
                  <c:v>37.5</c:v>
                </c:pt>
                <c:pt idx="10">
                  <c:v>41.6666666666666</c:v>
                </c:pt>
                <c:pt idx="11">
                  <c:v>45.8333333333333</c:v>
                </c:pt>
                <c:pt idx="12">
                  <c:v>50</c:v>
                </c:pt>
                <c:pt idx="13">
                  <c:v>54.1666666666666</c:v>
                </c:pt>
                <c:pt idx="14">
                  <c:v>58.3333333333333</c:v>
                </c:pt>
                <c:pt idx="15">
                  <c:v>62.5</c:v>
                </c:pt>
                <c:pt idx="16">
                  <c:v>66.6666666666666</c:v>
                </c:pt>
                <c:pt idx="17">
                  <c:v>70.8333333333333</c:v>
                </c:pt>
                <c:pt idx="18">
                  <c:v>75</c:v>
                </c:pt>
                <c:pt idx="19">
                  <c:v>79.1666666666666</c:v>
                </c:pt>
                <c:pt idx="20">
                  <c:v>83.3333333333333</c:v>
                </c:pt>
                <c:pt idx="21">
                  <c:v>87.5</c:v>
                </c:pt>
                <c:pt idx="22">
                  <c:v>91.6666666666666</c:v>
                </c:pt>
                <c:pt idx="23">
                  <c:v>95.8333333333333</c:v>
                </c:pt>
                <c:pt idx="24">
                  <c:v>100</c:v>
                </c:pt>
                <c:pt idx="25">
                  <c:v>104.166666666666</c:v>
                </c:pt>
                <c:pt idx="26">
                  <c:v>108.333333333333</c:v>
                </c:pt>
                <c:pt idx="27">
                  <c:v>112.5</c:v>
                </c:pt>
                <c:pt idx="28">
                  <c:v>116.666666666666</c:v>
                </c:pt>
                <c:pt idx="29">
                  <c:v>120.833333333333</c:v>
                </c:pt>
                <c:pt idx="30">
                  <c:v>125</c:v>
                </c:pt>
                <c:pt idx="31">
                  <c:v>129.166666666666</c:v>
                </c:pt>
                <c:pt idx="32">
                  <c:v>133.333333333333</c:v>
                </c:pt>
                <c:pt idx="33">
                  <c:v>137.5</c:v>
                </c:pt>
                <c:pt idx="34">
                  <c:v>141.666666666666</c:v>
                </c:pt>
                <c:pt idx="35">
                  <c:v>145.833333333333</c:v>
                </c:pt>
                <c:pt idx="36">
                  <c:v>150</c:v>
                </c:pt>
                <c:pt idx="37">
                  <c:v>154.166666666666</c:v>
                </c:pt>
                <c:pt idx="38">
                  <c:v>158.333333333333</c:v>
                </c:pt>
                <c:pt idx="39">
                  <c:v>162.5</c:v>
                </c:pt>
                <c:pt idx="40">
                  <c:v>166.666666666666</c:v>
                </c:pt>
                <c:pt idx="41">
                  <c:v>170.833333333333</c:v>
                </c:pt>
                <c:pt idx="42">
                  <c:v>175</c:v>
                </c:pt>
                <c:pt idx="43">
                  <c:v>179.166666666666</c:v>
                </c:pt>
                <c:pt idx="44">
                  <c:v>183.333333333333</c:v>
                </c:pt>
                <c:pt idx="45">
                  <c:v>187.5</c:v>
                </c:pt>
                <c:pt idx="46">
                  <c:v>191.666666666666</c:v>
                </c:pt>
                <c:pt idx="47">
                  <c:v>195.833333333333</c:v>
                </c:pt>
                <c:pt idx="48">
                  <c:v>200</c:v>
                </c:pt>
                <c:pt idx="49">
                  <c:v>204.166666666666</c:v>
                </c:pt>
                <c:pt idx="50">
                  <c:v>208.333333333333</c:v>
                </c:pt>
                <c:pt idx="51">
                  <c:v>212.5</c:v>
                </c:pt>
                <c:pt idx="52">
                  <c:v>216.666666666666</c:v>
                </c:pt>
                <c:pt idx="53">
                  <c:v>220.833333333333</c:v>
                </c:pt>
                <c:pt idx="54">
                  <c:v>225</c:v>
                </c:pt>
                <c:pt idx="55">
                  <c:v>229.166666666666</c:v>
                </c:pt>
                <c:pt idx="56">
                  <c:v>233.333333333333</c:v>
                </c:pt>
                <c:pt idx="57">
                  <c:v>237.5</c:v>
                </c:pt>
                <c:pt idx="58">
                  <c:v>241.666666666666</c:v>
                </c:pt>
                <c:pt idx="59">
                  <c:v>245.833333333333</c:v>
                </c:pt>
                <c:pt idx="60">
                  <c:v>250</c:v>
                </c:pt>
                <c:pt idx="61">
                  <c:v>254.166666666666</c:v>
                </c:pt>
                <c:pt idx="62">
                  <c:v>258.33333333333297</c:v>
                </c:pt>
                <c:pt idx="63">
                  <c:v>262.5</c:v>
                </c:pt>
                <c:pt idx="64">
                  <c:v>266.666666666666</c:v>
                </c:pt>
                <c:pt idx="65">
                  <c:v>270.83333333333297</c:v>
                </c:pt>
                <c:pt idx="66">
                  <c:v>275</c:v>
                </c:pt>
                <c:pt idx="67">
                  <c:v>279.166666666666</c:v>
                </c:pt>
                <c:pt idx="68">
                  <c:v>283.33333333333297</c:v>
                </c:pt>
                <c:pt idx="69">
                  <c:v>287.5</c:v>
                </c:pt>
                <c:pt idx="70">
                  <c:v>291.666666666666</c:v>
                </c:pt>
                <c:pt idx="71">
                  <c:v>295.83333333333297</c:v>
                </c:pt>
                <c:pt idx="72">
                  <c:v>300</c:v>
                </c:pt>
                <c:pt idx="73">
                  <c:v>304.166666666666</c:v>
                </c:pt>
                <c:pt idx="74">
                  <c:v>308.33333333333297</c:v>
                </c:pt>
                <c:pt idx="75">
                  <c:v>312.5</c:v>
                </c:pt>
                <c:pt idx="76">
                  <c:v>316.666666666666</c:v>
                </c:pt>
                <c:pt idx="77">
                  <c:v>320.83333333333297</c:v>
                </c:pt>
                <c:pt idx="78">
                  <c:v>325</c:v>
                </c:pt>
                <c:pt idx="79">
                  <c:v>329.166666666666</c:v>
                </c:pt>
                <c:pt idx="80">
                  <c:v>333.33333333333297</c:v>
                </c:pt>
                <c:pt idx="81">
                  <c:v>337.5</c:v>
                </c:pt>
                <c:pt idx="82">
                  <c:v>341.666666666666</c:v>
                </c:pt>
                <c:pt idx="83">
                  <c:v>345.83333333333297</c:v>
                </c:pt>
                <c:pt idx="84">
                  <c:v>350</c:v>
                </c:pt>
                <c:pt idx="85">
                  <c:v>354.166666666666</c:v>
                </c:pt>
                <c:pt idx="86">
                  <c:v>358.33333333333297</c:v>
                </c:pt>
                <c:pt idx="87">
                  <c:v>362.5</c:v>
                </c:pt>
                <c:pt idx="88">
                  <c:v>366.666666666666</c:v>
                </c:pt>
                <c:pt idx="89">
                  <c:v>370.83333333333297</c:v>
                </c:pt>
                <c:pt idx="90">
                  <c:v>375</c:v>
                </c:pt>
                <c:pt idx="91">
                  <c:v>379.166666666666</c:v>
                </c:pt>
                <c:pt idx="92">
                  <c:v>383.33333333333297</c:v>
                </c:pt>
                <c:pt idx="93">
                  <c:v>387.5</c:v>
                </c:pt>
                <c:pt idx="94">
                  <c:v>391.666666666666</c:v>
                </c:pt>
                <c:pt idx="95">
                  <c:v>395.83333333333297</c:v>
                </c:pt>
                <c:pt idx="96">
                  <c:v>400</c:v>
                </c:pt>
                <c:pt idx="97">
                  <c:v>404.166666666666</c:v>
                </c:pt>
                <c:pt idx="98">
                  <c:v>408.33333333333297</c:v>
                </c:pt>
                <c:pt idx="99">
                  <c:v>412.5</c:v>
                </c:pt>
                <c:pt idx="100">
                  <c:v>416.666666666666</c:v>
                </c:pt>
                <c:pt idx="101">
                  <c:v>420.83333333333297</c:v>
                </c:pt>
                <c:pt idx="102">
                  <c:v>425</c:v>
                </c:pt>
                <c:pt idx="103">
                  <c:v>429.166666666666</c:v>
                </c:pt>
                <c:pt idx="104">
                  <c:v>433.33333333333297</c:v>
                </c:pt>
                <c:pt idx="105">
                  <c:v>437.5</c:v>
                </c:pt>
                <c:pt idx="106">
                  <c:v>441.666666666666</c:v>
                </c:pt>
                <c:pt idx="107">
                  <c:v>445.83333333333297</c:v>
                </c:pt>
                <c:pt idx="108">
                  <c:v>450</c:v>
                </c:pt>
                <c:pt idx="109">
                  <c:v>454.166666666666</c:v>
                </c:pt>
                <c:pt idx="110">
                  <c:v>458.33333333333297</c:v>
                </c:pt>
                <c:pt idx="111">
                  <c:v>462.5</c:v>
                </c:pt>
                <c:pt idx="112">
                  <c:v>466.666666666666</c:v>
                </c:pt>
                <c:pt idx="113">
                  <c:v>470.83333333333297</c:v>
                </c:pt>
                <c:pt idx="114">
                  <c:v>475</c:v>
                </c:pt>
                <c:pt idx="115">
                  <c:v>479.166666666666</c:v>
                </c:pt>
                <c:pt idx="116">
                  <c:v>483.33333333333297</c:v>
                </c:pt>
                <c:pt idx="117">
                  <c:v>487.5</c:v>
                </c:pt>
                <c:pt idx="118">
                  <c:v>491.666666666666</c:v>
                </c:pt>
                <c:pt idx="119">
                  <c:v>495.83333333333297</c:v>
                </c:pt>
                <c:pt idx="120">
                  <c:v>500</c:v>
                </c:pt>
              </c:numCache>
            </c:numRef>
          </c:xVal>
          <c:yVal>
            <c:numRef>
              <c:f>'Y - 1a_t1_b1 ts=0.001'!$C$4:$C$124</c:f>
              <c:numCache>
                <c:formatCode>0.000</c:formatCode>
                <c:ptCount val="121"/>
                <c:pt idx="0">
                  <c:v>3137.5754863070333</c:v>
                </c:pt>
                <c:pt idx="1">
                  <c:v>7.2566630094043585E-2</c:v>
                </c:pt>
                <c:pt idx="2">
                  <c:v>14.330583140969665</c:v>
                </c:pt>
                <c:pt idx="3">
                  <c:v>2.2017678522123586E-2</c:v>
                </c:pt>
                <c:pt idx="4">
                  <c:v>11.864788535506667</c:v>
                </c:pt>
                <c:pt idx="5">
                  <c:v>6.3797536822295997E-2</c:v>
                </c:pt>
                <c:pt idx="6">
                  <c:v>0.80046189337060758</c:v>
                </c:pt>
                <c:pt idx="7">
                  <c:v>4.4779556083821496E-2</c:v>
                </c:pt>
                <c:pt idx="8">
                  <c:v>0.47407043151079914</c:v>
                </c:pt>
                <c:pt idx="9">
                  <c:v>3.5954565218700579E-2</c:v>
                </c:pt>
                <c:pt idx="10">
                  <c:v>0.55473251532053081</c:v>
                </c:pt>
                <c:pt idx="11">
                  <c:v>5.9492205355221497E-2</c:v>
                </c:pt>
                <c:pt idx="12">
                  <c:v>6.4115134565940826E-2</c:v>
                </c:pt>
                <c:pt idx="13">
                  <c:v>3.2332062552769748E-2</c:v>
                </c:pt>
                <c:pt idx="14">
                  <c:v>0.10520741730779333</c:v>
                </c:pt>
                <c:pt idx="15">
                  <c:v>0.28509424828983748</c:v>
                </c:pt>
                <c:pt idx="16">
                  <c:v>6.1547032982504329E-2</c:v>
                </c:pt>
                <c:pt idx="17">
                  <c:v>4.9736755499511329E-2</c:v>
                </c:pt>
                <c:pt idx="18">
                  <c:v>8.3027465444811502E-2</c:v>
                </c:pt>
                <c:pt idx="19">
                  <c:v>2.4711729238973416E-2</c:v>
                </c:pt>
                <c:pt idx="20">
                  <c:v>4.6326946779082417E-2</c:v>
                </c:pt>
                <c:pt idx="21">
                  <c:v>1.0804631745989916E-2</c:v>
                </c:pt>
                <c:pt idx="22">
                  <c:v>4.9864129275955328E-2</c:v>
                </c:pt>
                <c:pt idx="23">
                  <c:v>4.575394735624775E-2</c:v>
                </c:pt>
                <c:pt idx="24">
                  <c:v>2.8520891388107917E-2</c:v>
                </c:pt>
                <c:pt idx="25">
                  <c:v>9.8675698013514172E-3</c:v>
                </c:pt>
                <c:pt idx="26">
                  <c:v>4.2038098242260916E-2</c:v>
                </c:pt>
                <c:pt idx="27">
                  <c:v>3.2703987013182417E-2</c:v>
                </c:pt>
                <c:pt idx="28">
                  <c:v>0.17747556186327582</c:v>
                </c:pt>
                <c:pt idx="29">
                  <c:v>1.9595309101695834E-2</c:v>
                </c:pt>
                <c:pt idx="30">
                  <c:v>0.21590788848099585</c:v>
                </c:pt>
                <c:pt idx="31">
                  <c:v>3.3644876512766084E-2</c:v>
                </c:pt>
                <c:pt idx="32">
                  <c:v>0.17159626544422082</c:v>
                </c:pt>
                <c:pt idx="33">
                  <c:v>8.4218592728394992E-2</c:v>
                </c:pt>
                <c:pt idx="34">
                  <c:v>0.15258675210412917</c:v>
                </c:pt>
                <c:pt idx="35">
                  <c:v>7.3644854611662577E-2</c:v>
                </c:pt>
                <c:pt idx="36">
                  <c:v>0.46433652985459001</c:v>
                </c:pt>
                <c:pt idx="37">
                  <c:v>5.6878314797617242E-2</c:v>
                </c:pt>
                <c:pt idx="38">
                  <c:v>3.7038712671959163E-2</c:v>
                </c:pt>
                <c:pt idx="39">
                  <c:v>0.10875670426681167</c:v>
                </c:pt>
                <c:pt idx="40">
                  <c:v>0.16267409595965751</c:v>
                </c:pt>
                <c:pt idx="41">
                  <c:v>0.16255933728562499</c:v>
                </c:pt>
                <c:pt idx="42">
                  <c:v>0.10646821861998167</c:v>
                </c:pt>
                <c:pt idx="43">
                  <c:v>0.11778135502477083</c:v>
                </c:pt>
                <c:pt idx="44">
                  <c:v>0.23227503059092836</c:v>
                </c:pt>
                <c:pt idx="45">
                  <c:v>3.5470632737417418</c:v>
                </c:pt>
                <c:pt idx="46">
                  <c:v>0.63524152175555748</c:v>
                </c:pt>
                <c:pt idx="47">
                  <c:v>0.2671371683129492</c:v>
                </c:pt>
                <c:pt idx="48">
                  <c:v>0.14517263197500335</c:v>
                </c:pt>
                <c:pt idx="49">
                  <c:v>0.11993454168575916</c:v>
                </c:pt>
                <c:pt idx="50">
                  <c:v>8.7230046877571674E-2</c:v>
                </c:pt>
                <c:pt idx="51">
                  <c:v>4.2320128353693247E-2</c:v>
                </c:pt>
                <c:pt idx="52">
                  <c:v>0.12720931989646417</c:v>
                </c:pt>
                <c:pt idx="53">
                  <c:v>0.22345760265560166</c:v>
                </c:pt>
                <c:pt idx="54">
                  <c:v>0.12708810372183249</c:v>
                </c:pt>
                <c:pt idx="55">
                  <c:v>7.6413799623506584E-2</c:v>
                </c:pt>
                <c:pt idx="56">
                  <c:v>0.32527661889625414</c:v>
                </c:pt>
                <c:pt idx="57">
                  <c:v>0.12501478458950166</c:v>
                </c:pt>
                <c:pt idx="58">
                  <c:v>0.27038148992047584</c:v>
                </c:pt>
                <c:pt idx="59">
                  <c:v>4.1487209820083415E-2</c:v>
                </c:pt>
                <c:pt idx="60">
                  <c:v>0.8333915065887666</c:v>
                </c:pt>
                <c:pt idx="61">
                  <c:v>8.4308090746814168E-2</c:v>
                </c:pt>
                <c:pt idx="62">
                  <c:v>0.65426469740313831</c:v>
                </c:pt>
                <c:pt idx="63">
                  <c:v>0.25237164020791997</c:v>
                </c:pt>
                <c:pt idx="64">
                  <c:v>0.34399767965116168</c:v>
                </c:pt>
                <c:pt idx="65">
                  <c:v>0.72218269986343331</c:v>
                </c:pt>
                <c:pt idx="66">
                  <c:v>0.23253268155580664</c:v>
                </c:pt>
                <c:pt idx="67">
                  <c:v>0.52217825147837671</c:v>
                </c:pt>
                <c:pt idx="68">
                  <c:v>10.356146085933416</c:v>
                </c:pt>
                <c:pt idx="69">
                  <c:v>0.52918568007498334</c:v>
                </c:pt>
                <c:pt idx="70">
                  <c:v>0.21821170999325082</c:v>
                </c:pt>
                <c:pt idx="71">
                  <c:v>0.19056853475304084</c:v>
                </c:pt>
                <c:pt idx="72">
                  <c:v>0.11205348791518334</c:v>
                </c:pt>
                <c:pt idx="73">
                  <c:v>0.25880753659830336</c:v>
                </c:pt>
                <c:pt idx="74">
                  <c:v>0.13800614573474998</c:v>
                </c:pt>
                <c:pt idx="75">
                  <c:v>0.39790803607219416</c:v>
                </c:pt>
                <c:pt idx="76">
                  <c:v>0.14946756311426249</c:v>
                </c:pt>
                <c:pt idx="77">
                  <c:v>6.1951789549099329E-2</c:v>
                </c:pt>
                <c:pt idx="78">
                  <c:v>0.10381953277077499</c:v>
                </c:pt>
                <c:pt idx="79">
                  <c:v>7.1270317458057416E-3</c:v>
                </c:pt>
                <c:pt idx="80">
                  <c:v>0.10666321915429666</c:v>
                </c:pt>
                <c:pt idx="81">
                  <c:v>8.1839255808613093E-2</c:v>
                </c:pt>
                <c:pt idx="82">
                  <c:v>5.0861891708161411E-2</c:v>
                </c:pt>
                <c:pt idx="83">
                  <c:v>9.3056561515985833E-2</c:v>
                </c:pt>
                <c:pt idx="84">
                  <c:v>0.16819091598810584</c:v>
                </c:pt>
                <c:pt idx="85">
                  <c:v>4.0599030751736417E-2</c:v>
                </c:pt>
                <c:pt idx="86">
                  <c:v>1.4236114492866834E-2</c:v>
                </c:pt>
                <c:pt idx="87">
                  <c:v>1.269920920789375E-2</c:v>
                </c:pt>
                <c:pt idx="88">
                  <c:v>9.710903235070667E-2</c:v>
                </c:pt>
                <c:pt idx="89">
                  <c:v>0.14482070755807333</c:v>
                </c:pt>
                <c:pt idx="90">
                  <c:v>0.10328749712474167</c:v>
                </c:pt>
                <c:pt idx="91">
                  <c:v>8.6063290289041666E-2</c:v>
                </c:pt>
                <c:pt idx="92">
                  <c:v>0.11398497797297667</c:v>
                </c:pt>
                <c:pt idx="93">
                  <c:v>2.8595289581465001E-2</c:v>
                </c:pt>
                <c:pt idx="94">
                  <c:v>7.925554599602351E-2</c:v>
                </c:pt>
                <c:pt idx="95">
                  <c:v>4.5989089053435919E-2</c:v>
                </c:pt>
                <c:pt idx="96">
                  <c:v>7.4099006284451582E-2</c:v>
                </c:pt>
                <c:pt idx="97">
                  <c:v>6.7564310766379254E-2</c:v>
                </c:pt>
                <c:pt idx="98">
                  <c:v>9.0516523490905831E-2</c:v>
                </c:pt>
                <c:pt idx="99">
                  <c:v>5.2627223982070835E-2</c:v>
                </c:pt>
                <c:pt idx="100">
                  <c:v>0.21887429964506749</c:v>
                </c:pt>
                <c:pt idx="101">
                  <c:v>2.8983197065403331E-2</c:v>
                </c:pt>
                <c:pt idx="102">
                  <c:v>0.12366970909270333</c:v>
                </c:pt>
                <c:pt idx="103">
                  <c:v>3.5343980818110833E-2</c:v>
                </c:pt>
                <c:pt idx="104">
                  <c:v>0.90991407576482497</c:v>
                </c:pt>
                <c:pt idx="105">
                  <c:v>0.17107022883401082</c:v>
                </c:pt>
                <c:pt idx="106">
                  <c:v>9.8793155664577512E-2</c:v>
                </c:pt>
                <c:pt idx="107">
                  <c:v>7.9590291776975325E-2</c:v>
                </c:pt>
                <c:pt idx="108">
                  <c:v>0.11629461444346084</c:v>
                </c:pt>
                <c:pt idx="109">
                  <c:v>5.0886868791288335E-2</c:v>
                </c:pt>
                <c:pt idx="110">
                  <c:v>7.1496815674292918E-2</c:v>
                </c:pt>
                <c:pt idx="111">
                  <c:v>6.0360479888593416E-2</c:v>
                </c:pt>
                <c:pt idx="112">
                  <c:v>8.2815405408936504E-2</c:v>
                </c:pt>
                <c:pt idx="113">
                  <c:v>8.4528476989627496E-2</c:v>
                </c:pt>
                <c:pt idx="114">
                  <c:v>4.5874914713227917E-2</c:v>
                </c:pt>
                <c:pt idx="115">
                  <c:v>1.2844047056058582E-2</c:v>
                </c:pt>
                <c:pt idx="116">
                  <c:v>3.359134355938475E-2</c:v>
                </c:pt>
                <c:pt idx="117">
                  <c:v>3.458375962853516E-2</c:v>
                </c:pt>
                <c:pt idx="118">
                  <c:v>1.2430249043393916E-2</c:v>
                </c:pt>
                <c:pt idx="119">
                  <c:v>9.6108176919972501E-3</c:v>
                </c:pt>
                <c:pt idx="120">
                  <c:v>3.1470439196224664E-2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CD-4EAD-875B-401BB1536685}"/>
            </c:ext>
          </c:extLst>
        </c:ser>
        <c:ser>
          <c:idx val="1"/>
          <c:order val="1"/>
          <c:tx>
            <c:strRef>
              <c:f>'Y - 1a_t1_b1 ts=0.001'!$Q$2:$S$2</c:f>
              <c:strCache>
                <c:ptCount val="1"/>
                <c:pt idx="0">
                  <c:v>Adams Fy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'Y - 1a_t1_b1 ts=0.001'!$P$4:$P$124</c:f>
              <c:numCache>
                <c:formatCode>0.00</c:formatCode>
                <c:ptCount val="121"/>
                <c:pt idx="0">
                  <c:v>0</c:v>
                </c:pt>
                <c:pt idx="1">
                  <c:v>4.1493779999999996</c:v>
                </c:pt>
                <c:pt idx="2">
                  <c:v>8.2987549999999999</c:v>
                </c:pt>
                <c:pt idx="3">
                  <c:v>12.448130000000001</c:v>
                </c:pt>
                <c:pt idx="4">
                  <c:v>16.59751</c:v>
                </c:pt>
                <c:pt idx="5">
                  <c:v>20.74689</c:v>
                </c:pt>
                <c:pt idx="6">
                  <c:v>24.896270000000001</c:v>
                </c:pt>
                <c:pt idx="7">
                  <c:v>29.045639999999999</c:v>
                </c:pt>
                <c:pt idx="8">
                  <c:v>33.19502</c:v>
                </c:pt>
                <c:pt idx="9">
                  <c:v>37.3444</c:v>
                </c:pt>
                <c:pt idx="10">
                  <c:v>41.493780000000001</c:v>
                </c:pt>
                <c:pt idx="11">
                  <c:v>45.643149999999999</c:v>
                </c:pt>
                <c:pt idx="12">
                  <c:v>49.792529999999999</c:v>
                </c:pt>
                <c:pt idx="13">
                  <c:v>53.94191</c:v>
                </c:pt>
                <c:pt idx="14">
                  <c:v>58.091290000000001</c:v>
                </c:pt>
                <c:pt idx="15">
                  <c:v>62.240659999999998</c:v>
                </c:pt>
                <c:pt idx="16">
                  <c:v>66.390039999999999</c:v>
                </c:pt>
                <c:pt idx="17">
                  <c:v>70.539420000000007</c:v>
                </c:pt>
                <c:pt idx="18">
                  <c:v>74.688800000000001</c:v>
                </c:pt>
                <c:pt idx="19">
                  <c:v>78.838170000000005</c:v>
                </c:pt>
                <c:pt idx="20">
                  <c:v>82.987549999999999</c:v>
                </c:pt>
                <c:pt idx="21">
                  <c:v>87.136930000000007</c:v>
                </c:pt>
                <c:pt idx="22">
                  <c:v>91.28631</c:v>
                </c:pt>
                <c:pt idx="23">
                  <c:v>95.435680000000005</c:v>
                </c:pt>
                <c:pt idx="24">
                  <c:v>99.585059999999999</c:v>
                </c:pt>
                <c:pt idx="25">
                  <c:v>103.73439999999999</c:v>
                </c:pt>
                <c:pt idx="26">
                  <c:v>107.88379999999999</c:v>
                </c:pt>
                <c:pt idx="27">
                  <c:v>112.03319999999999</c:v>
                </c:pt>
                <c:pt idx="28">
                  <c:v>116.18259999999999</c:v>
                </c:pt>
                <c:pt idx="29">
                  <c:v>120.33199999999999</c:v>
                </c:pt>
                <c:pt idx="30">
                  <c:v>124.4813</c:v>
                </c:pt>
                <c:pt idx="31">
                  <c:v>128.63069999999999</c:v>
                </c:pt>
                <c:pt idx="32">
                  <c:v>132.7801</c:v>
                </c:pt>
                <c:pt idx="33">
                  <c:v>136.92949999999999</c:v>
                </c:pt>
                <c:pt idx="34">
                  <c:v>141.0788</c:v>
                </c:pt>
                <c:pt idx="35">
                  <c:v>145.22819999999999</c:v>
                </c:pt>
                <c:pt idx="36">
                  <c:v>149.3776</c:v>
                </c:pt>
                <c:pt idx="37">
                  <c:v>153.52699999999999</c:v>
                </c:pt>
                <c:pt idx="38">
                  <c:v>157.6763</c:v>
                </c:pt>
                <c:pt idx="39">
                  <c:v>161.82570000000001</c:v>
                </c:pt>
                <c:pt idx="40">
                  <c:v>165.9751</c:v>
                </c:pt>
                <c:pt idx="41">
                  <c:v>170.12450000000001</c:v>
                </c:pt>
                <c:pt idx="42">
                  <c:v>174.2739</c:v>
                </c:pt>
                <c:pt idx="43">
                  <c:v>178.42320000000001</c:v>
                </c:pt>
                <c:pt idx="44">
                  <c:v>182.57259999999999</c:v>
                </c:pt>
                <c:pt idx="45">
                  <c:v>186.72200000000001</c:v>
                </c:pt>
                <c:pt idx="46">
                  <c:v>190.87139999999999</c:v>
                </c:pt>
                <c:pt idx="47">
                  <c:v>195.02070000000001</c:v>
                </c:pt>
                <c:pt idx="48">
                  <c:v>199.17009999999999</c:v>
                </c:pt>
                <c:pt idx="49">
                  <c:v>203.31950000000001</c:v>
                </c:pt>
                <c:pt idx="50">
                  <c:v>207.46889999999999</c:v>
                </c:pt>
                <c:pt idx="51">
                  <c:v>211.6183</c:v>
                </c:pt>
                <c:pt idx="52">
                  <c:v>215.76759999999999</c:v>
                </c:pt>
                <c:pt idx="53">
                  <c:v>219.917</c:v>
                </c:pt>
                <c:pt idx="54">
                  <c:v>224.06639999999999</c:v>
                </c:pt>
                <c:pt idx="55">
                  <c:v>228.2158</c:v>
                </c:pt>
                <c:pt idx="56">
                  <c:v>232.36510000000001</c:v>
                </c:pt>
                <c:pt idx="57">
                  <c:v>236.5145</c:v>
                </c:pt>
                <c:pt idx="58">
                  <c:v>240.66390000000001</c:v>
                </c:pt>
                <c:pt idx="59">
                  <c:v>244.8133</c:v>
                </c:pt>
                <c:pt idx="60">
                  <c:v>248.96270000000001</c:v>
                </c:pt>
                <c:pt idx="61">
                  <c:v>253.11199999999999</c:v>
                </c:pt>
                <c:pt idx="62">
                  <c:v>257.26139999999998</c:v>
                </c:pt>
                <c:pt idx="63">
                  <c:v>261.41079999999999</c:v>
                </c:pt>
                <c:pt idx="64">
                  <c:v>265.56020000000001</c:v>
                </c:pt>
                <c:pt idx="65">
                  <c:v>269.70949999999999</c:v>
                </c:pt>
                <c:pt idx="66">
                  <c:v>273.85890000000001</c:v>
                </c:pt>
                <c:pt idx="67">
                  <c:v>278.00830000000002</c:v>
                </c:pt>
                <c:pt idx="68">
                  <c:v>282.15769999999998</c:v>
                </c:pt>
                <c:pt idx="69">
                  <c:v>286.30709999999999</c:v>
                </c:pt>
                <c:pt idx="70">
                  <c:v>290.45639999999997</c:v>
                </c:pt>
                <c:pt idx="71">
                  <c:v>294.60579999999999</c:v>
                </c:pt>
                <c:pt idx="72">
                  <c:v>298.7552</c:v>
                </c:pt>
                <c:pt idx="73">
                  <c:v>302.90460000000002</c:v>
                </c:pt>
                <c:pt idx="74">
                  <c:v>307.0539</c:v>
                </c:pt>
                <c:pt idx="75">
                  <c:v>311.20330000000001</c:v>
                </c:pt>
                <c:pt idx="76">
                  <c:v>315.35270000000003</c:v>
                </c:pt>
                <c:pt idx="77">
                  <c:v>319.50209999999998</c:v>
                </c:pt>
                <c:pt idx="78">
                  <c:v>323.6515</c:v>
                </c:pt>
                <c:pt idx="79">
                  <c:v>327.80079999999998</c:v>
                </c:pt>
                <c:pt idx="80">
                  <c:v>331.9502</c:v>
                </c:pt>
                <c:pt idx="81">
                  <c:v>336.09960000000001</c:v>
                </c:pt>
                <c:pt idx="82">
                  <c:v>340.24900000000002</c:v>
                </c:pt>
                <c:pt idx="83">
                  <c:v>344.39830000000001</c:v>
                </c:pt>
                <c:pt idx="84">
                  <c:v>348.54770000000002</c:v>
                </c:pt>
                <c:pt idx="85">
                  <c:v>352.69709999999998</c:v>
                </c:pt>
                <c:pt idx="86">
                  <c:v>356.84649999999999</c:v>
                </c:pt>
                <c:pt idx="87">
                  <c:v>360.99590000000001</c:v>
                </c:pt>
                <c:pt idx="88">
                  <c:v>365.14519999999999</c:v>
                </c:pt>
                <c:pt idx="89">
                  <c:v>369.2946</c:v>
                </c:pt>
                <c:pt idx="90">
                  <c:v>373.44400000000002</c:v>
                </c:pt>
                <c:pt idx="91">
                  <c:v>377.59339999999997</c:v>
                </c:pt>
                <c:pt idx="92">
                  <c:v>381.74270000000001</c:v>
                </c:pt>
                <c:pt idx="93">
                  <c:v>385.89210000000003</c:v>
                </c:pt>
                <c:pt idx="94">
                  <c:v>390.04149999999998</c:v>
                </c:pt>
                <c:pt idx="95">
                  <c:v>394.1909</c:v>
                </c:pt>
                <c:pt idx="96">
                  <c:v>398.34019999999998</c:v>
                </c:pt>
                <c:pt idx="97">
                  <c:v>402.4896</c:v>
                </c:pt>
                <c:pt idx="98">
                  <c:v>406.63900000000001</c:v>
                </c:pt>
                <c:pt idx="99">
                  <c:v>410.78840000000002</c:v>
                </c:pt>
                <c:pt idx="100">
                  <c:v>414.93779999999998</c:v>
                </c:pt>
                <c:pt idx="101">
                  <c:v>419.08710000000002</c:v>
                </c:pt>
                <c:pt idx="102">
                  <c:v>423.23649999999998</c:v>
                </c:pt>
                <c:pt idx="103">
                  <c:v>427.38589999999999</c:v>
                </c:pt>
                <c:pt idx="104">
                  <c:v>431.53530000000001</c:v>
                </c:pt>
                <c:pt idx="105">
                  <c:v>435.68459999999999</c:v>
                </c:pt>
                <c:pt idx="106">
                  <c:v>439.834</c:v>
                </c:pt>
                <c:pt idx="107">
                  <c:v>443.98340000000002</c:v>
                </c:pt>
                <c:pt idx="108">
                  <c:v>448.13279999999997</c:v>
                </c:pt>
                <c:pt idx="109">
                  <c:v>452.28219999999999</c:v>
                </c:pt>
                <c:pt idx="110">
                  <c:v>456.43150000000003</c:v>
                </c:pt>
                <c:pt idx="111">
                  <c:v>460.58089999999999</c:v>
                </c:pt>
                <c:pt idx="112">
                  <c:v>464.7303</c:v>
                </c:pt>
                <c:pt idx="113">
                  <c:v>468.87970000000001</c:v>
                </c:pt>
                <c:pt idx="114">
                  <c:v>473.029</c:v>
                </c:pt>
                <c:pt idx="115">
                  <c:v>477.17840000000001</c:v>
                </c:pt>
                <c:pt idx="116">
                  <c:v>481.32780000000002</c:v>
                </c:pt>
                <c:pt idx="117">
                  <c:v>485.47719999999998</c:v>
                </c:pt>
                <c:pt idx="118">
                  <c:v>489.6266</c:v>
                </c:pt>
                <c:pt idx="119">
                  <c:v>493.77589999999998</c:v>
                </c:pt>
                <c:pt idx="120">
                  <c:v>497.92529999999999</c:v>
                </c:pt>
              </c:numCache>
            </c:numRef>
          </c:xVal>
          <c:yVal>
            <c:numRef>
              <c:f>'Y - 1a_t1_b1 ts=0.001'!$Q$4:$Q$124</c:f>
              <c:numCache>
                <c:formatCode>0.00</c:formatCode>
                <c:ptCount val="121"/>
                <c:pt idx="0">
                  <c:v>3137.5329999999999</c:v>
                </c:pt>
                <c:pt idx="1">
                  <c:v>6.8795490000000001E-2</c:v>
                </c:pt>
                <c:pt idx="2">
                  <c:v>14.20919</c:v>
                </c:pt>
                <c:pt idx="3">
                  <c:v>0.36173349999999999</c:v>
                </c:pt>
                <c:pt idx="4">
                  <c:v>11.94219</c:v>
                </c:pt>
                <c:pt idx="5">
                  <c:v>0.18616379999999999</c:v>
                </c:pt>
                <c:pt idx="6">
                  <c:v>0.72779629999999995</c:v>
                </c:pt>
                <c:pt idx="7">
                  <c:v>6.8425970000000003E-2</c:v>
                </c:pt>
                <c:pt idx="8">
                  <c:v>0.44108239999999999</c:v>
                </c:pt>
                <c:pt idx="9">
                  <c:v>0.1152952</c:v>
                </c:pt>
                <c:pt idx="10">
                  <c:v>0.59916250000000004</c:v>
                </c:pt>
                <c:pt idx="11">
                  <c:v>6.7768300000000004E-2</c:v>
                </c:pt>
                <c:pt idx="12">
                  <c:v>0.10215639999999999</c:v>
                </c:pt>
                <c:pt idx="13">
                  <c:v>1.77474E-2</c:v>
                </c:pt>
                <c:pt idx="14">
                  <c:v>0.142181</c:v>
                </c:pt>
                <c:pt idx="15">
                  <c:v>0.23535790000000001</c:v>
                </c:pt>
                <c:pt idx="16">
                  <c:v>0.1273137</c:v>
                </c:pt>
                <c:pt idx="17">
                  <c:v>2.6373560000000001E-2</c:v>
                </c:pt>
                <c:pt idx="18">
                  <c:v>6.5811510000000004E-2</c:v>
                </c:pt>
                <c:pt idx="19">
                  <c:v>6.5710939999999995E-2</c:v>
                </c:pt>
                <c:pt idx="20">
                  <c:v>6.036333E-2</c:v>
                </c:pt>
                <c:pt idx="21">
                  <c:v>5.4552299999999998E-2</c:v>
                </c:pt>
                <c:pt idx="22">
                  <c:v>5.888123E-2</c:v>
                </c:pt>
                <c:pt idx="23">
                  <c:v>4.09898E-2</c:v>
                </c:pt>
                <c:pt idx="24">
                  <c:v>8.4142140000000004E-2</c:v>
                </c:pt>
                <c:pt idx="25">
                  <c:v>6.3672610000000004E-2</c:v>
                </c:pt>
                <c:pt idx="26">
                  <c:v>0.10145510000000001</c:v>
                </c:pt>
                <c:pt idx="27">
                  <c:v>2.8176280000000001E-2</c:v>
                </c:pt>
                <c:pt idx="28">
                  <c:v>0.1010665</c:v>
                </c:pt>
                <c:pt idx="29">
                  <c:v>0.1085141</c:v>
                </c:pt>
                <c:pt idx="30">
                  <c:v>0.24422749999999999</c:v>
                </c:pt>
                <c:pt idx="31">
                  <c:v>0.1079208</c:v>
                </c:pt>
                <c:pt idx="32">
                  <c:v>0.1613906</c:v>
                </c:pt>
                <c:pt idx="33">
                  <c:v>0.1181074</c:v>
                </c:pt>
                <c:pt idx="34">
                  <c:v>0.12983529999999999</c:v>
                </c:pt>
                <c:pt idx="35">
                  <c:v>0.1741424</c:v>
                </c:pt>
                <c:pt idx="36">
                  <c:v>0.43313960000000001</c:v>
                </c:pt>
                <c:pt idx="37">
                  <c:v>0.19938629999999999</c:v>
                </c:pt>
                <c:pt idx="38">
                  <c:v>8.8935349999999996E-2</c:v>
                </c:pt>
                <c:pt idx="39">
                  <c:v>0.1805824</c:v>
                </c:pt>
                <c:pt idx="40">
                  <c:v>1.060289E-2</c:v>
                </c:pt>
                <c:pt idx="41">
                  <c:v>0.27407310000000001</c:v>
                </c:pt>
                <c:pt idx="42">
                  <c:v>0.31707849999999999</c:v>
                </c:pt>
                <c:pt idx="43">
                  <c:v>0.36104979999999998</c:v>
                </c:pt>
                <c:pt idx="44">
                  <c:v>0.52992830000000002</c:v>
                </c:pt>
                <c:pt idx="45">
                  <c:v>3.435978</c:v>
                </c:pt>
                <c:pt idx="46">
                  <c:v>0.53169080000000002</c:v>
                </c:pt>
                <c:pt idx="47">
                  <c:v>0.55769670000000005</c:v>
                </c:pt>
                <c:pt idx="48">
                  <c:v>0.38545370000000001</c:v>
                </c:pt>
                <c:pt idx="49">
                  <c:v>0.2418872</c:v>
                </c:pt>
                <c:pt idx="50">
                  <c:v>9.5873440000000004E-2</c:v>
                </c:pt>
                <c:pt idx="51">
                  <c:v>0.11803660000000001</c:v>
                </c:pt>
                <c:pt idx="52">
                  <c:v>0.102203</c:v>
                </c:pt>
                <c:pt idx="53">
                  <c:v>0.33886870000000002</c:v>
                </c:pt>
                <c:pt idx="54">
                  <c:v>0.1053916</c:v>
                </c:pt>
                <c:pt idx="55">
                  <c:v>9.9959880000000001E-2</c:v>
                </c:pt>
                <c:pt idx="56">
                  <c:v>0.1770777</c:v>
                </c:pt>
                <c:pt idx="57">
                  <c:v>0.1267307</c:v>
                </c:pt>
                <c:pt idx="58">
                  <c:v>0.22511030000000001</c:v>
                </c:pt>
                <c:pt idx="59">
                  <c:v>0.26194719999999999</c:v>
                </c:pt>
                <c:pt idx="60">
                  <c:v>0.42504920000000002</c:v>
                </c:pt>
                <c:pt idx="61">
                  <c:v>0.60213039999999995</c:v>
                </c:pt>
                <c:pt idx="62">
                  <c:v>0.95401689999999995</c:v>
                </c:pt>
                <c:pt idx="63">
                  <c:v>0.67512249999999996</c:v>
                </c:pt>
                <c:pt idx="64">
                  <c:v>0.63144259999999997</c:v>
                </c:pt>
                <c:pt idx="65">
                  <c:v>0.13718630000000001</c:v>
                </c:pt>
                <c:pt idx="66">
                  <c:v>1.4417850000000001</c:v>
                </c:pt>
                <c:pt idx="67">
                  <c:v>1.5960289999999999</c:v>
                </c:pt>
                <c:pt idx="68">
                  <c:v>9.2433110000000003</c:v>
                </c:pt>
                <c:pt idx="69">
                  <c:v>3.5033080000000001</c:v>
                </c:pt>
                <c:pt idx="70">
                  <c:v>1.396798</c:v>
                </c:pt>
                <c:pt idx="71">
                  <c:v>1.04647</c:v>
                </c:pt>
                <c:pt idx="72">
                  <c:v>0.4810199</c:v>
                </c:pt>
                <c:pt idx="73">
                  <c:v>0.43257770000000001</c:v>
                </c:pt>
                <c:pt idx="74">
                  <c:v>0.55565900000000001</c:v>
                </c:pt>
                <c:pt idx="75">
                  <c:v>0.1852356</c:v>
                </c:pt>
                <c:pt idx="76">
                  <c:v>0.57212890000000005</c:v>
                </c:pt>
                <c:pt idx="77">
                  <c:v>0.25210169999999998</c:v>
                </c:pt>
                <c:pt idx="78">
                  <c:v>0.35095490000000001</c:v>
                </c:pt>
                <c:pt idx="79">
                  <c:v>0.23333039999999999</c:v>
                </c:pt>
                <c:pt idx="80">
                  <c:v>0.19718279999999999</c:v>
                </c:pt>
                <c:pt idx="81">
                  <c:v>0.29594819999999999</c:v>
                </c:pt>
                <c:pt idx="82">
                  <c:v>0.13953670000000001</c:v>
                </c:pt>
                <c:pt idx="83">
                  <c:v>0.22516459999999999</c:v>
                </c:pt>
                <c:pt idx="84">
                  <c:v>8.4997530000000002E-2</c:v>
                </c:pt>
                <c:pt idx="85">
                  <c:v>0.2229747</c:v>
                </c:pt>
                <c:pt idx="86">
                  <c:v>0.1889073</c:v>
                </c:pt>
                <c:pt idx="87">
                  <c:v>0.1771527</c:v>
                </c:pt>
                <c:pt idx="88">
                  <c:v>0.21912960000000001</c:v>
                </c:pt>
                <c:pt idx="89">
                  <c:v>0.1267356</c:v>
                </c:pt>
                <c:pt idx="90">
                  <c:v>0.23411360000000001</c:v>
                </c:pt>
                <c:pt idx="91">
                  <c:v>0.1033997</c:v>
                </c:pt>
                <c:pt idx="92">
                  <c:v>7.7000929999999995E-2</c:v>
                </c:pt>
                <c:pt idx="93">
                  <c:v>0.20495720000000001</c:v>
                </c:pt>
                <c:pt idx="94">
                  <c:v>0.13248550000000001</c:v>
                </c:pt>
                <c:pt idx="95">
                  <c:v>0.20809230000000001</c:v>
                </c:pt>
                <c:pt idx="96">
                  <c:v>0.14184179999999999</c:v>
                </c:pt>
                <c:pt idx="97">
                  <c:v>0.20325689999999999</c:v>
                </c:pt>
                <c:pt idx="98">
                  <c:v>0.16848959999999999</c:v>
                </c:pt>
                <c:pt idx="99">
                  <c:v>9.6132090000000003E-2</c:v>
                </c:pt>
                <c:pt idx="100">
                  <c:v>0.29504180000000002</c:v>
                </c:pt>
                <c:pt idx="101">
                  <c:v>3.4520839999999997E-2</c:v>
                </c:pt>
                <c:pt idx="102">
                  <c:v>0.18881419999999999</c:v>
                </c:pt>
                <c:pt idx="103">
                  <c:v>0.14155280000000001</c:v>
                </c:pt>
                <c:pt idx="104">
                  <c:v>0.65125929999999999</c:v>
                </c:pt>
                <c:pt idx="105">
                  <c:v>0.43919429999999998</c:v>
                </c:pt>
                <c:pt idx="106">
                  <c:v>0.39162720000000001</c:v>
                </c:pt>
                <c:pt idx="107">
                  <c:v>0.1723008</c:v>
                </c:pt>
                <c:pt idx="108">
                  <c:v>4.4248019999999999E-2</c:v>
                </c:pt>
                <c:pt idx="109">
                  <c:v>0.20136080000000001</c:v>
                </c:pt>
                <c:pt idx="110">
                  <c:v>8.7821460000000004E-2</c:v>
                </c:pt>
                <c:pt idx="111">
                  <c:v>0.1869333</c:v>
                </c:pt>
                <c:pt idx="112">
                  <c:v>0.1093138</c:v>
                </c:pt>
                <c:pt idx="113">
                  <c:v>0.14128540000000001</c:v>
                </c:pt>
                <c:pt idx="114">
                  <c:v>0.1922577</c:v>
                </c:pt>
                <c:pt idx="115">
                  <c:v>0.11323370000000001</c:v>
                </c:pt>
                <c:pt idx="116">
                  <c:v>0.12850429999999999</c:v>
                </c:pt>
                <c:pt idx="117">
                  <c:v>0.1028748</c:v>
                </c:pt>
                <c:pt idx="118">
                  <c:v>0.1376076</c:v>
                </c:pt>
                <c:pt idx="119">
                  <c:v>0.1163313</c:v>
                </c:pt>
                <c:pt idx="120">
                  <c:v>0.11012329999999999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CD-4EAD-875B-401BB15366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018416"/>
        <c:axId val="1222015536"/>
      </c:scatterChart>
      <c:valAx>
        <c:axId val="1222018416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015536"/>
        <c:crosses val="autoZero"/>
        <c:crossBetween val="midCat"/>
      </c:valAx>
      <c:valAx>
        <c:axId val="122201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018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Vy Magnitudes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'Y - 1a_t1_b1 ts=0.001'!$G$2:$J$2</c:f>
              <c:strCache>
                <c:ptCount val="1"/>
                <c:pt idx="0">
                  <c:v>Python Vy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'Y - 1a_t1_b1 ts=0.001'!$A$4:$A$124</c:f>
              <c:numCache>
                <c:formatCode>0.00</c:formatCode>
                <c:ptCount val="121"/>
                <c:pt idx="0">
                  <c:v>0</c:v>
                </c:pt>
                <c:pt idx="1">
                  <c:v>4.1666666666666599</c:v>
                </c:pt>
                <c:pt idx="2">
                  <c:v>8.3333333333333304</c:v>
                </c:pt>
                <c:pt idx="3">
                  <c:v>12.5</c:v>
                </c:pt>
                <c:pt idx="4">
                  <c:v>16.6666666666666</c:v>
                </c:pt>
                <c:pt idx="5">
                  <c:v>20.8333333333333</c:v>
                </c:pt>
                <c:pt idx="6">
                  <c:v>25</c:v>
                </c:pt>
                <c:pt idx="7">
                  <c:v>29.1666666666666</c:v>
                </c:pt>
                <c:pt idx="8">
                  <c:v>33.3333333333333</c:v>
                </c:pt>
                <c:pt idx="9">
                  <c:v>37.5</c:v>
                </c:pt>
                <c:pt idx="10">
                  <c:v>41.6666666666666</c:v>
                </c:pt>
                <c:pt idx="11">
                  <c:v>45.8333333333333</c:v>
                </c:pt>
                <c:pt idx="12">
                  <c:v>50</c:v>
                </c:pt>
                <c:pt idx="13">
                  <c:v>54.1666666666666</c:v>
                </c:pt>
                <c:pt idx="14">
                  <c:v>58.3333333333333</c:v>
                </c:pt>
                <c:pt idx="15">
                  <c:v>62.5</c:v>
                </c:pt>
                <c:pt idx="16">
                  <c:v>66.6666666666666</c:v>
                </c:pt>
                <c:pt idx="17">
                  <c:v>70.8333333333333</c:v>
                </c:pt>
                <c:pt idx="18">
                  <c:v>75</c:v>
                </c:pt>
                <c:pt idx="19">
                  <c:v>79.1666666666666</c:v>
                </c:pt>
                <c:pt idx="20">
                  <c:v>83.3333333333333</c:v>
                </c:pt>
                <c:pt idx="21">
                  <c:v>87.5</c:v>
                </c:pt>
                <c:pt idx="22">
                  <c:v>91.6666666666666</c:v>
                </c:pt>
                <c:pt idx="23">
                  <c:v>95.8333333333333</c:v>
                </c:pt>
                <c:pt idx="24">
                  <c:v>100</c:v>
                </c:pt>
                <c:pt idx="25">
                  <c:v>104.166666666666</c:v>
                </c:pt>
                <c:pt idx="26">
                  <c:v>108.333333333333</c:v>
                </c:pt>
                <c:pt idx="27">
                  <c:v>112.5</c:v>
                </c:pt>
                <c:pt idx="28">
                  <c:v>116.666666666666</c:v>
                </c:pt>
                <c:pt idx="29">
                  <c:v>120.833333333333</c:v>
                </c:pt>
                <c:pt idx="30">
                  <c:v>125</c:v>
                </c:pt>
                <c:pt idx="31">
                  <c:v>129.166666666666</c:v>
                </c:pt>
                <c:pt idx="32">
                  <c:v>133.333333333333</c:v>
                </c:pt>
                <c:pt idx="33">
                  <c:v>137.5</c:v>
                </c:pt>
                <c:pt idx="34">
                  <c:v>141.666666666666</c:v>
                </c:pt>
                <c:pt idx="35">
                  <c:v>145.833333333333</c:v>
                </c:pt>
                <c:pt idx="36">
                  <c:v>150</c:v>
                </c:pt>
                <c:pt idx="37">
                  <c:v>154.166666666666</c:v>
                </c:pt>
                <c:pt idx="38">
                  <c:v>158.333333333333</c:v>
                </c:pt>
                <c:pt idx="39">
                  <c:v>162.5</c:v>
                </c:pt>
                <c:pt idx="40">
                  <c:v>166.666666666666</c:v>
                </c:pt>
                <c:pt idx="41">
                  <c:v>170.833333333333</c:v>
                </c:pt>
                <c:pt idx="42">
                  <c:v>175</c:v>
                </c:pt>
                <c:pt idx="43">
                  <c:v>179.166666666666</c:v>
                </c:pt>
                <c:pt idx="44">
                  <c:v>183.333333333333</c:v>
                </c:pt>
                <c:pt idx="45">
                  <c:v>187.5</c:v>
                </c:pt>
                <c:pt idx="46">
                  <c:v>191.666666666666</c:v>
                </c:pt>
                <c:pt idx="47">
                  <c:v>195.833333333333</c:v>
                </c:pt>
                <c:pt idx="48">
                  <c:v>200</c:v>
                </c:pt>
                <c:pt idx="49">
                  <c:v>204.166666666666</c:v>
                </c:pt>
                <c:pt idx="50">
                  <c:v>208.333333333333</c:v>
                </c:pt>
                <c:pt idx="51">
                  <c:v>212.5</c:v>
                </c:pt>
                <c:pt idx="52">
                  <c:v>216.666666666666</c:v>
                </c:pt>
                <c:pt idx="53">
                  <c:v>220.833333333333</c:v>
                </c:pt>
                <c:pt idx="54">
                  <c:v>225</c:v>
                </c:pt>
                <c:pt idx="55">
                  <c:v>229.166666666666</c:v>
                </c:pt>
                <c:pt idx="56">
                  <c:v>233.333333333333</c:v>
                </c:pt>
                <c:pt idx="57">
                  <c:v>237.5</c:v>
                </c:pt>
                <c:pt idx="58">
                  <c:v>241.666666666666</c:v>
                </c:pt>
                <c:pt idx="59">
                  <c:v>245.833333333333</c:v>
                </c:pt>
                <c:pt idx="60">
                  <c:v>250</c:v>
                </c:pt>
                <c:pt idx="61">
                  <c:v>254.166666666666</c:v>
                </c:pt>
                <c:pt idx="62">
                  <c:v>258.33333333333297</c:v>
                </c:pt>
                <c:pt idx="63">
                  <c:v>262.5</c:v>
                </c:pt>
                <c:pt idx="64">
                  <c:v>266.666666666666</c:v>
                </c:pt>
                <c:pt idx="65">
                  <c:v>270.83333333333297</c:v>
                </c:pt>
                <c:pt idx="66">
                  <c:v>275</c:v>
                </c:pt>
                <c:pt idx="67">
                  <c:v>279.166666666666</c:v>
                </c:pt>
                <c:pt idx="68">
                  <c:v>283.33333333333297</c:v>
                </c:pt>
                <c:pt idx="69">
                  <c:v>287.5</c:v>
                </c:pt>
                <c:pt idx="70">
                  <c:v>291.666666666666</c:v>
                </c:pt>
                <c:pt idx="71">
                  <c:v>295.83333333333297</c:v>
                </c:pt>
                <c:pt idx="72">
                  <c:v>300</c:v>
                </c:pt>
                <c:pt idx="73">
                  <c:v>304.166666666666</c:v>
                </c:pt>
                <c:pt idx="74">
                  <c:v>308.33333333333297</c:v>
                </c:pt>
                <c:pt idx="75">
                  <c:v>312.5</c:v>
                </c:pt>
                <c:pt idx="76">
                  <c:v>316.666666666666</c:v>
                </c:pt>
                <c:pt idx="77">
                  <c:v>320.83333333333297</c:v>
                </c:pt>
                <c:pt idx="78">
                  <c:v>325</c:v>
                </c:pt>
                <c:pt idx="79">
                  <c:v>329.166666666666</c:v>
                </c:pt>
                <c:pt idx="80">
                  <c:v>333.33333333333297</c:v>
                </c:pt>
                <c:pt idx="81">
                  <c:v>337.5</c:v>
                </c:pt>
                <c:pt idx="82">
                  <c:v>341.666666666666</c:v>
                </c:pt>
                <c:pt idx="83">
                  <c:v>345.83333333333297</c:v>
                </c:pt>
                <c:pt idx="84">
                  <c:v>350</c:v>
                </c:pt>
                <c:pt idx="85">
                  <c:v>354.166666666666</c:v>
                </c:pt>
                <c:pt idx="86">
                  <c:v>358.33333333333297</c:v>
                </c:pt>
                <c:pt idx="87">
                  <c:v>362.5</c:v>
                </c:pt>
                <c:pt idx="88">
                  <c:v>366.666666666666</c:v>
                </c:pt>
                <c:pt idx="89">
                  <c:v>370.83333333333297</c:v>
                </c:pt>
                <c:pt idx="90">
                  <c:v>375</c:v>
                </c:pt>
                <c:pt idx="91">
                  <c:v>379.166666666666</c:v>
                </c:pt>
                <c:pt idx="92">
                  <c:v>383.33333333333297</c:v>
                </c:pt>
                <c:pt idx="93">
                  <c:v>387.5</c:v>
                </c:pt>
                <c:pt idx="94">
                  <c:v>391.666666666666</c:v>
                </c:pt>
                <c:pt idx="95">
                  <c:v>395.83333333333297</c:v>
                </c:pt>
                <c:pt idx="96">
                  <c:v>400</c:v>
                </c:pt>
                <c:pt idx="97">
                  <c:v>404.166666666666</c:v>
                </c:pt>
                <c:pt idx="98">
                  <c:v>408.33333333333297</c:v>
                </c:pt>
                <c:pt idx="99">
                  <c:v>412.5</c:v>
                </c:pt>
                <c:pt idx="100">
                  <c:v>416.666666666666</c:v>
                </c:pt>
                <c:pt idx="101">
                  <c:v>420.83333333333297</c:v>
                </c:pt>
                <c:pt idx="102">
                  <c:v>425</c:v>
                </c:pt>
                <c:pt idx="103">
                  <c:v>429.166666666666</c:v>
                </c:pt>
                <c:pt idx="104">
                  <c:v>433.33333333333297</c:v>
                </c:pt>
                <c:pt idx="105">
                  <c:v>437.5</c:v>
                </c:pt>
                <c:pt idx="106">
                  <c:v>441.666666666666</c:v>
                </c:pt>
                <c:pt idx="107">
                  <c:v>445.83333333333297</c:v>
                </c:pt>
                <c:pt idx="108">
                  <c:v>450</c:v>
                </c:pt>
                <c:pt idx="109">
                  <c:v>454.166666666666</c:v>
                </c:pt>
                <c:pt idx="110">
                  <c:v>458.33333333333297</c:v>
                </c:pt>
                <c:pt idx="111">
                  <c:v>462.5</c:v>
                </c:pt>
                <c:pt idx="112">
                  <c:v>466.666666666666</c:v>
                </c:pt>
                <c:pt idx="113">
                  <c:v>470.83333333333297</c:v>
                </c:pt>
                <c:pt idx="114">
                  <c:v>475</c:v>
                </c:pt>
                <c:pt idx="115">
                  <c:v>479.166666666666</c:v>
                </c:pt>
                <c:pt idx="116">
                  <c:v>483.33333333333297</c:v>
                </c:pt>
                <c:pt idx="117">
                  <c:v>487.5</c:v>
                </c:pt>
                <c:pt idx="118">
                  <c:v>491.666666666666</c:v>
                </c:pt>
                <c:pt idx="119">
                  <c:v>495.83333333333297</c:v>
                </c:pt>
                <c:pt idx="120">
                  <c:v>500</c:v>
                </c:pt>
              </c:numCache>
            </c:numRef>
          </c:xVal>
          <c:yVal>
            <c:numRef>
              <c:f>'Y - 1a_t1_b1 ts=0.001'!$H$4:$H$124</c:f>
              <c:numCache>
                <c:formatCode>0.00E+00</c:formatCode>
                <c:ptCount val="121"/>
                <c:pt idx="0">
                  <c:v>6.7004950301676249E-6</c:v>
                </c:pt>
                <c:pt idx="1">
                  <c:v>2.1980304585527416E-6</c:v>
                </c:pt>
                <c:pt idx="2">
                  <c:v>1.2776583974293917E-6</c:v>
                </c:pt>
                <c:pt idx="3">
                  <c:v>2.5993980415209333E-6</c:v>
                </c:pt>
                <c:pt idx="4">
                  <c:v>2.7774089354103081E-5</c:v>
                </c:pt>
                <c:pt idx="5">
                  <c:v>1.0572501851945083E-5</c:v>
                </c:pt>
                <c:pt idx="6">
                  <c:v>1.3857247176288666E-5</c:v>
                </c:pt>
                <c:pt idx="7">
                  <c:v>1.1295502816987416E-5</c:v>
                </c:pt>
                <c:pt idx="8">
                  <c:v>1.1531062379347417E-5</c:v>
                </c:pt>
                <c:pt idx="9">
                  <c:v>1.2113138991889916E-5</c:v>
                </c:pt>
                <c:pt idx="10">
                  <c:v>3.0042150640299498E-5</c:v>
                </c:pt>
                <c:pt idx="11">
                  <c:v>1.7155553999090747E-5</c:v>
                </c:pt>
                <c:pt idx="12">
                  <c:v>3.5161696870899E-6</c:v>
                </c:pt>
                <c:pt idx="13">
                  <c:v>2.1022601307257833E-6</c:v>
                </c:pt>
                <c:pt idx="14">
                  <c:v>3.5035322309279413E-6</c:v>
                </c:pt>
                <c:pt idx="15">
                  <c:v>5.8174226216407994E-5</c:v>
                </c:pt>
                <c:pt idx="16">
                  <c:v>2.4963498454126249E-6</c:v>
                </c:pt>
                <c:pt idx="17">
                  <c:v>3.6758092925211669E-6</c:v>
                </c:pt>
                <c:pt idx="18">
                  <c:v>3.4571786112072331E-6</c:v>
                </c:pt>
                <c:pt idx="19">
                  <c:v>1.2144574677049334E-6</c:v>
                </c:pt>
                <c:pt idx="20">
                  <c:v>3.2450107183576584E-6</c:v>
                </c:pt>
                <c:pt idx="21">
                  <c:v>2.9999690669957583E-6</c:v>
                </c:pt>
                <c:pt idx="22">
                  <c:v>2.9953136745654997E-6</c:v>
                </c:pt>
                <c:pt idx="23">
                  <c:v>5.3794105820387502E-6</c:v>
                </c:pt>
                <c:pt idx="24">
                  <c:v>4.0614415495863082E-6</c:v>
                </c:pt>
                <c:pt idx="25">
                  <c:v>6.2132798104823578E-6</c:v>
                </c:pt>
                <c:pt idx="26">
                  <c:v>4.898587063213383E-6</c:v>
                </c:pt>
                <c:pt idx="27">
                  <c:v>4.8546085372989832E-6</c:v>
                </c:pt>
                <c:pt idx="28">
                  <c:v>7.5949334030187415E-6</c:v>
                </c:pt>
                <c:pt idx="29">
                  <c:v>1.034586706707875E-5</c:v>
                </c:pt>
                <c:pt idx="30">
                  <c:v>9.6464183825057501E-5</c:v>
                </c:pt>
                <c:pt idx="31">
                  <c:v>3.6915374753508417E-6</c:v>
                </c:pt>
                <c:pt idx="32">
                  <c:v>6.0151357307512251E-6</c:v>
                </c:pt>
                <c:pt idx="33">
                  <c:v>8.3962028208227509E-6</c:v>
                </c:pt>
                <c:pt idx="34">
                  <c:v>2.1194675931887667E-6</c:v>
                </c:pt>
                <c:pt idx="35">
                  <c:v>7.5433600985902502E-6</c:v>
                </c:pt>
                <c:pt idx="36">
                  <c:v>6.4888787925047588E-6</c:v>
                </c:pt>
                <c:pt idx="37">
                  <c:v>7.9972207326052826E-6</c:v>
                </c:pt>
                <c:pt idx="38">
                  <c:v>9.7791697203217495E-6</c:v>
                </c:pt>
                <c:pt idx="39">
                  <c:v>1.24809262948125E-5</c:v>
                </c:pt>
                <c:pt idx="40">
                  <c:v>1.7271246159032083E-5</c:v>
                </c:pt>
                <c:pt idx="41">
                  <c:v>2.0006910395709585E-5</c:v>
                </c:pt>
                <c:pt idx="42">
                  <c:v>1.4328390423973083E-5</c:v>
                </c:pt>
                <c:pt idx="43">
                  <c:v>2.2861614948746832E-5</c:v>
                </c:pt>
                <c:pt idx="44">
                  <c:v>3.011728823543125E-5</c:v>
                </c:pt>
                <c:pt idx="45">
                  <c:v>4.6703038244354418E-4</c:v>
                </c:pt>
                <c:pt idx="46">
                  <c:v>8.8654375136889158E-5</c:v>
                </c:pt>
                <c:pt idx="47">
                  <c:v>2.1734533206294915E-5</c:v>
                </c:pt>
                <c:pt idx="48">
                  <c:v>1.2526335693378167E-5</c:v>
                </c:pt>
                <c:pt idx="49">
                  <c:v>1.6852238723303252E-5</c:v>
                </c:pt>
                <c:pt idx="50">
                  <c:v>1.5184720075294582E-5</c:v>
                </c:pt>
                <c:pt idx="51">
                  <c:v>1.2391143275341834E-5</c:v>
                </c:pt>
                <c:pt idx="52">
                  <c:v>1.7528889179921166E-5</c:v>
                </c:pt>
                <c:pt idx="53">
                  <c:v>2.3665504887139334E-5</c:v>
                </c:pt>
                <c:pt idx="54">
                  <c:v>1.5090614152802085E-5</c:v>
                </c:pt>
                <c:pt idx="55">
                  <c:v>4.9074937547528167E-6</c:v>
                </c:pt>
                <c:pt idx="56">
                  <c:v>2.0013096604585418E-5</c:v>
                </c:pt>
                <c:pt idx="57">
                  <c:v>4.5464791227711742E-6</c:v>
                </c:pt>
                <c:pt idx="58">
                  <c:v>1.5222929512604833E-5</c:v>
                </c:pt>
                <c:pt idx="59">
                  <c:v>3.3800175608538249E-6</c:v>
                </c:pt>
                <c:pt idx="60">
                  <c:v>1.6433414150639747E-5</c:v>
                </c:pt>
                <c:pt idx="61">
                  <c:v>4.3490823205184246E-6</c:v>
                </c:pt>
                <c:pt idx="62">
                  <c:v>1.7863647120114749E-5</c:v>
                </c:pt>
                <c:pt idx="63">
                  <c:v>1.8158612774381165E-5</c:v>
                </c:pt>
                <c:pt idx="64">
                  <c:v>1.5306627722185167E-5</c:v>
                </c:pt>
                <c:pt idx="65">
                  <c:v>2.4642865013440998E-5</c:v>
                </c:pt>
                <c:pt idx="66">
                  <c:v>3.7888782278700836E-5</c:v>
                </c:pt>
                <c:pt idx="67">
                  <c:v>5.703771001173625E-5</c:v>
                </c:pt>
                <c:pt idx="68">
                  <c:v>5.2248234279912579E-4</c:v>
                </c:pt>
                <c:pt idx="69">
                  <c:v>4.155920129776625E-5</c:v>
                </c:pt>
                <c:pt idx="70">
                  <c:v>1.5711086476121334E-5</c:v>
                </c:pt>
                <c:pt idx="71">
                  <c:v>1.7672450585578332E-5</c:v>
                </c:pt>
                <c:pt idx="72">
                  <c:v>1.1685058373398333E-5</c:v>
                </c:pt>
                <c:pt idx="73">
                  <c:v>9.0475966364755832E-6</c:v>
                </c:pt>
                <c:pt idx="74">
                  <c:v>7.0584580295632578E-6</c:v>
                </c:pt>
                <c:pt idx="75">
                  <c:v>1.6076014480215417E-5</c:v>
                </c:pt>
                <c:pt idx="76">
                  <c:v>5.229302315385866E-6</c:v>
                </c:pt>
                <c:pt idx="77">
                  <c:v>1.2369970528433417E-6</c:v>
                </c:pt>
                <c:pt idx="78">
                  <c:v>5.8387526986788411E-6</c:v>
                </c:pt>
                <c:pt idx="79">
                  <c:v>2.1609599053386415E-6</c:v>
                </c:pt>
                <c:pt idx="80">
                  <c:v>1.0238271846119084E-5</c:v>
                </c:pt>
                <c:pt idx="81">
                  <c:v>1.219766053967575E-6</c:v>
                </c:pt>
                <c:pt idx="82">
                  <c:v>5.4630672960576167E-7</c:v>
                </c:pt>
                <c:pt idx="83">
                  <c:v>1.1351062779940833E-6</c:v>
                </c:pt>
                <c:pt idx="84">
                  <c:v>4.7098216526131337E-6</c:v>
                </c:pt>
                <c:pt idx="85">
                  <c:v>3.3178197686113752E-7</c:v>
                </c:pt>
                <c:pt idx="86">
                  <c:v>3.1994570123318581E-6</c:v>
                </c:pt>
                <c:pt idx="87">
                  <c:v>5.3072293546051917E-6</c:v>
                </c:pt>
                <c:pt idx="88">
                  <c:v>4.0958197173767502E-6</c:v>
                </c:pt>
                <c:pt idx="89">
                  <c:v>4.1527798411046995E-6</c:v>
                </c:pt>
                <c:pt idx="90">
                  <c:v>1.1717156281709418E-5</c:v>
                </c:pt>
                <c:pt idx="91">
                  <c:v>2.4485033549735001E-6</c:v>
                </c:pt>
                <c:pt idx="92">
                  <c:v>1.080520649596275E-5</c:v>
                </c:pt>
                <c:pt idx="93">
                  <c:v>3.2253774392228998E-6</c:v>
                </c:pt>
                <c:pt idx="94">
                  <c:v>4.993294619326766E-6</c:v>
                </c:pt>
                <c:pt idx="95">
                  <c:v>5.6141108687658332E-6</c:v>
                </c:pt>
                <c:pt idx="96">
                  <c:v>4.0020000371918165E-6</c:v>
                </c:pt>
                <c:pt idx="97">
                  <c:v>1.7874059656485168E-6</c:v>
                </c:pt>
                <c:pt idx="98">
                  <c:v>6.9057615421597331E-6</c:v>
                </c:pt>
                <c:pt idx="99">
                  <c:v>4.9796471265064501E-6</c:v>
                </c:pt>
                <c:pt idx="100">
                  <c:v>1.8076844828671416E-6</c:v>
                </c:pt>
                <c:pt idx="101">
                  <c:v>2.0398360147169917E-6</c:v>
                </c:pt>
                <c:pt idx="102">
                  <c:v>1.8328620841150082E-6</c:v>
                </c:pt>
                <c:pt idx="103">
                  <c:v>2.547437169169842E-6</c:v>
                </c:pt>
                <c:pt idx="104">
                  <c:v>8.0677895520566583E-6</c:v>
                </c:pt>
                <c:pt idx="105">
                  <c:v>3.527199993973125E-6</c:v>
                </c:pt>
                <c:pt idx="106">
                  <c:v>2.0436714599322503E-6</c:v>
                </c:pt>
                <c:pt idx="107">
                  <c:v>1.2755922419042249E-6</c:v>
                </c:pt>
                <c:pt idx="108">
                  <c:v>2.1707348976264085E-6</c:v>
                </c:pt>
                <c:pt idx="109">
                  <c:v>1.8538529895236415E-6</c:v>
                </c:pt>
                <c:pt idx="110">
                  <c:v>1.4457740939987917E-6</c:v>
                </c:pt>
                <c:pt idx="111">
                  <c:v>1.7295048959028166E-6</c:v>
                </c:pt>
                <c:pt idx="112">
                  <c:v>1.2899093713295917E-6</c:v>
                </c:pt>
                <c:pt idx="113">
                  <c:v>9.145927074681583E-7</c:v>
                </c:pt>
                <c:pt idx="114">
                  <c:v>2.5188254268594331E-6</c:v>
                </c:pt>
                <c:pt idx="115">
                  <c:v>2.3159520716942001E-6</c:v>
                </c:pt>
                <c:pt idx="116">
                  <c:v>8.2387212693150835E-7</c:v>
                </c:pt>
                <c:pt idx="117">
                  <c:v>1.7457223299608082E-6</c:v>
                </c:pt>
                <c:pt idx="118">
                  <c:v>1.2086265453295835E-6</c:v>
                </c:pt>
                <c:pt idx="119">
                  <c:v>1.9792085119108498E-6</c:v>
                </c:pt>
                <c:pt idx="120">
                  <c:v>2.3854633476650665E-7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37-4546-AF95-25DD7093FE6C}"/>
            </c:ext>
          </c:extLst>
        </c:ser>
        <c:ser>
          <c:idx val="1"/>
          <c:order val="1"/>
          <c:tx>
            <c:strRef>
              <c:f>'Y - 1a_t1_b1 ts=0.001'!$U$2:$W$2</c:f>
              <c:strCache>
                <c:ptCount val="1"/>
                <c:pt idx="0">
                  <c:v>Adams Vy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'Y - 1a_t1_b1 ts=0.001'!$P$4:$P$124</c:f>
              <c:numCache>
                <c:formatCode>0.00</c:formatCode>
                <c:ptCount val="121"/>
                <c:pt idx="0">
                  <c:v>0</c:v>
                </c:pt>
                <c:pt idx="1">
                  <c:v>4.1493779999999996</c:v>
                </c:pt>
                <c:pt idx="2">
                  <c:v>8.2987549999999999</c:v>
                </c:pt>
                <c:pt idx="3">
                  <c:v>12.448130000000001</c:v>
                </c:pt>
                <c:pt idx="4">
                  <c:v>16.59751</c:v>
                </c:pt>
                <c:pt idx="5">
                  <c:v>20.74689</c:v>
                </c:pt>
                <c:pt idx="6">
                  <c:v>24.896270000000001</c:v>
                </c:pt>
                <c:pt idx="7">
                  <c:v>29.045639999999999</c:v>
                </c:pt>
                <c:pt idx="8">
                  <c:v>33.19502</c:v>
                </c:pt>
                <c:pt idx="9">
                  <c:v>37.3444</c:v>
                </c:pt>
                <c:pt idx="10">
                  <c:v>41.493780000000001</c:v>
                </c:pt>
                <c:pt idx="11">
                  <c:v>45.643149999999999</c:v>
                </c:pt>
                <c:pt idx="12">
                  <c:v>49.792529999999999</c:v>
                </c:pt>
                <c:pt idx="13">
                  <c:v>53.94191</c:v>
                </c:pt>
                <c:pt idx="14">
                  <c:v>58.091290000000001</c:v>
                </c:pt>
                <c:pt idx="15">
                  <c:v>62.240659999999998</c:v>
                </c:pt>
                <c:pt idx="16">
                  <c:v>66.390039999999999</c:v>
                </c:pt>
                <c:pt idx="17">
                  <c:v>70.539420000000007</c:v>
                </c:pt>
                <c:pt idx="18">
                  <c:v>74.688800000000001</c:v>
                </c:pt>
                <c:pt idx="19">
                  <c:v>78.838170000000005</c:v>
                </c:pt>
                <c:pt idx="20">
                  <c:v>82.987549999999999</c:v>
                </c:pt>
                <c:pt idx="21">
                  <c:v>87.136930000000007</c:v>
                </c:pt>
                <c:pt idx="22">
                  <c:v>91.28631</c:v>
                </c:pt>
                <c:pt idx="23">
                  <c:v>95.435680000000005</c:v>
                </c:pt>
                <c:pt idx="24">
                  <c:v>99.585059999999999</c:v>
                </c:pt>
                <c:pt idx="25">
                  <c:v>103.73439999999999</c:v>
                </c:pt>
                <c:pt idx="26">
                  <c:v>107.88379999999999</c:v>
                </c:pt>
                <c:pt idx="27">
                  <c:v>112.03319999999999</c:v>
                </c:pt>
                <c:pt idx="28">
                  <c:v>116.18259999999999</c:v>
                </c:pt>
                <c:pt idx="29">
                  <c:v>120.33199999999999</c:v>
                </c:pt>
                <c:pt idx="30">
                  <c:v>124.4813</c:v>
                </c:pt>
                <c:pt idx="31">
                  <c:v>128.63069999999999</c:v>
                </c:pt>
                <c:pt idx="32">
                  <c:v>132.7801</c:v>
                </c:pt>
                <c:pt idx="33">
                  <c:v>136.92949999999999</c:v>
                </c:pt>
                <c:pt idx="34">
                  <c:v>141.0788</c:v>
                </c:pt>
                <c:pt idx="35">
                  <c:v>145.22819999999999</c:v>
                </c:pt>
                <c:pt idx="36">
                  <c:v>149.3776</c:v>
                </c:pt>
                <c:pt idx="37">
                  <c:v>153.52699999999999</c:v>
                </c:pt>
                <c:pt idx="38">
                  <c:v>157.6763</c:v>
                </c:pt>
                <c:pt idx="39">
                  <c:v>161.82570000000001</c:v>
                </c:pt>
                <c:pt idx="40">
                  <c:v>165.9751</c:v>
                </c:pt>
                <c:pt idx="41">
                  <c:v>170.12450000000001</c:v>
                </c:pt>
                <c:pt idx="42">
                  <c:v>174.2739</c:v>
                </c:pt>
                <c:pt idx="43">
                  <c:v>178.42320000000001</c:v>
                </c:pt>
                <c:pt idx="44">
                  <c:v>182.57259999999999</c:v>
                </c:pt>
                <c:pt idx="45">
                  <c:v>186.72200000000001</c:v>
                </c:pt>
                <c:pt idx="46">
                  <c:v>190.87139999999999</c:v>
                </c:pt>
                <c:pt idx="47">
                  <c:v>195.02070000000001</c:v>
                </c:pt>
                <c:pt idx="48">
                  <c:v>199.17009999999999</c:v>
                </c:pt>
                <c:pt idx="49">
                  <c:v>203.31950000000001</c:v>
                </c:pt>
                <c:pt idx="50">
                  <c:v>207.46889999999999</c:v>
                </c:pt>
                <c:pt idx="51">
                  <c:v>211.6183</c:v>
                </c:pt>
                <c:pt idx="52">
                  <c:v>215.76759999999999</c:v>
                </c:pt>
                <c:pt idx="53">
                  <c:v>219.917</c:v>
                </c:pt>
                <c:pt idx="54">
                  <c:v>224.06639999999999</c:v>
                </c:pt>
                <c:pt idx="55">
                  <c:v>228.2158</c:v>
                </c:pt>
                <c:pt idx="56">
                  <c:v>232.36510000000001</c:v>
                </c:pt>
                <c:pt idx="57">
                  <c:v>236.5145</c:v>
                </c:pt>
                <c:pt idx="58">
                  <c:v>240.66390000000001</c:v>
                </c:pt>
                <c:pt idx="59">
                  <c:v>244.8133</c:v>
                </c:pt>
                <c:pt idx="60">
                  <c:v>248.96270000000001</c:v>
                </c:pt>
                <c:pt idx="61">
                  <c:v>253.11199999999999</c:v>
                </c:pt>
                <c:pt idx="62">
                  <c:v>257.26139999999998</c:v>
                </c:pt>
                <c:pt idx="63">
                  <c:v>261.41079999999999</c:v>
                </c:pt>
                <c:pt idx="64">
                  <c:v>265.56020000000001</c:v>
                </c:pt>
                <c:pt idx="65">
                  <c:v>269.70949999999999</c:v>
                </c:pt>
                <c:pt idx="66">
                  <c:v>273.85890000000001</c:v>
                </c:pt>
                <c:pt idx="67">
                  <c:v>278.00830000000002</c:v>
                </c:pt>
                <c:pt idx="68">
                  <c:v>282.15769999999998</c:v>
                </c:pt>
                <c:pt idx="69">
                  <c:v>286.30709999999999</c:v>
                </c:pt>
                <c:pt idx="70">
                  <c:v>290.45639999999997</c:v>
                </c:pt>
                <c:pt idx="71">
                  <c:v>294.60579999999999</c:v>
                </c:pt>
                <c:pt idx="72">
                  <c:v>298.7552</c:v>
                </c:pt>
                <c:pt idx="73">
                  <c:v>302.90460000000002</c:v>
                </c:pt>
                <c:pt idx="74">
                  <c:v>307.0539</c:v>
                </c:pt>
                <c:pt idx="75">
                  <c:v>311.20330000000001</c:v>
                </c:pt>
                <c:pt idx="76">
                  <c:v>315.35270000000003</c:v>
                </c:pt>
                <c:pt idx="77">
                  <c:v>319.50209999999998</c:v>
                </c:pt>
                <c:pt idx="78">
                  <c:v>323.6515</c:v>
                </c:pt>
                <c:pt idx="79">
                  <c:v>327.80079999999998</c:v>
                </c:pt>
                <c:pt idx="80">
                  <c:v>331.9502</c:v>
                </c:pt>
                <c:pt idx="81">
                  <c:v>336.09960000000001</c:v>
                </c:pt>
                <c:pt idx="82">
                  <c:v>340.24900000000002</c:v>
                </c:pt>
                <c:pt idx="83">
                  <c:v>344.39830000000001</c:v>
                </c:pt>
                <c:pt idx="84">
                  <c:v>348.54770000000002</c:v>
                </c:pt>
                <c:pt idx="85">
                  <c:v>352.69709999999998</c:v>
                </c:pt>
                <c:pt idx="86">
                  <c:v>356.84649999999999</c:v>
                </c:pt>
                <c:pt idx="87">
                  <c:v>360.99590000000001</c:v>
                </c:pt>
                <c:pt idx="88">
                  <c:v>365.14519999999999</c:v>
                </c:pt>
                <c:pt idx="89">
                  <c:v>369.2946</c:v>
                </c:pt>
                <c:pt idx="90">
                  <c:v>373.44400000000002</c:v>
                </c:pt>
                <c:pt idx="91">
                  <c:v>377.59339999999997</c:v>
                </c:pt>
                <c:pt idx="92">
                  <c:v>381.74270000000001</c:v>
                </c:pt>
                <c:pt idx="93">
                  <c:v>385.89210000000003</c:v>
                </c:pt>
                <c:pt idx="94">
                  <c:v>390.04149999999998</c:v>
                </c:pt>
                <c:pt idx="95">
                  <c:v>394.1909</c:v>
                </c:pt>
                <c:pt idx="96">
                  <c:v>398.34019999999998</c:v>
                </c:pt>
                <c:pt idx="97">
                  <c:v>402.4896</c:v>
                </c:pt>
                <c:pt idx="98">
                  <c:v>406.63900000000001</c:v>
                </c:pt>
                <c:pt idx="99">
                  <c:v>410.78840000000002</c:v>
                </c:pt>
                <c:pt idx="100">
                  <c:v>414.93779999999998</c:v>
                </c:pt>
                <c:pt idx="101">
                  <c:v>419.08710000000002</c:v>
                </c:pt>
                <c:pt idx="102">
                  <c:v>423.23649999999998</c:v>
                </c:pt>
                <c:pt idx="103">
                  <c:v>427.38589999999999</c:v>
                </c:pt>
                <c:pt idx="104">
                  <c:v>431.53530000000001</c:v>
                </c:pt>
                <c:pt idx="105">
                  <c:v>435.68459999999999</c:v>
                </c:pt>
                <c:pt idx="106">
                  <c:v>439.834</c:v>
                </c:pt>
                <c:pt idx="107">
                  <c:v>443.98340000000002</c:v>
                </c:pt>
                <c:pt idx="108">
                  <c:v>448.13279999999997</c:v>
                </c:pt>
                <c:pt idx="109">
                  <c:v>452.28219999999999</c:v>
                </c:pt>
                <c:pt idx="110">
                  <c:v>456.43150000000003</c:v>
                </c:pt>
                <c:pt idx="111">
                  <c:v>460.58089999999999</c:v>
                </c:pt>
                <c:pt idx="112">
                  <c:v>464.7303</c:v>
                </c:pt>
                <c:pt idx="113">
                  <c:v>468.87970000000001</c:v>
                </c:pt>
                <c:pt idx="114">
                  <c:v>473.029</c:v>
                </c:pt>
                <c:pt idx="115">
                  <c:v>477.17840000000001</c:v>
                </c:pt>
                <c:pt idx="116">
                  <c:v>481.32780000000002</c:v>
                </c:pt>
                <c:pt idx="117">
                  <c:v>485.47719999999998</c:v>
                </c:pt>
                <c:pt idx="118">
                  <c:v>489.6266</c:v>
                </c:pt>
                <c:pt idx="119">
                  <c:v>493.77589999999998</c:v>
                </c:pt>
                <c:pt idx="120">
                  <c:v>497.92529999999999</c:v>
                </c:pt>
              </c:numCache>
            </c:numRef>
          </c:xVal>
          <c:yVal>
            <c:numRef>
              <c:f>'Y - 1a_t1_b1 ts=0.001'!$U$4:$U$124</c:f>
              <c:numCache>
                <c:formatCode>0.00E+00</c:formatCode>
                <c:ptCount val="121"/>
                <c:pt idx="0">
                  <c:v>1.0362980000000001E-6</c:v>
                </c:pt>
                <c:pt idx="1">
                  <c:v>4.2354860000000004E-6</c:v>
                </c:pt>
                <c:pt idx="2">
                  <c:v>5.1877920000000003E-6</c:v>
                </c:pt>
                <c:pt idx="3">
                  <c:v>5.1403770000000004E-6</c:v>
                </c:pt>
                <c:pt idx="4">
                  <c:v>2.2233769999999998E-5</c:v>
                </c:pt>
                <c:pt idx="5">
                  <c:v>4.9701199999999998E-6</c:v>
                </c:pt>
                <c:pt idx="6">
                  <c:v>1.8776100000000001E-5</c:v>
                </c:pt>
                <c:pt idx="7">
                  <c:v>5.9925379999999996E-6</c:v>
                </c:pt>
                <c:pt idx="8">
                  <c:v>6.6747249999999999E-6</c:v>
                </c:pt>
                <c:pt idx="9">
                  <c:v>6.4220319999999997E-6</c:v>
                </c:pt>
                <c:pt idx="10">
                  <c:v>2.2673920000000001E-5</c:v>
                </c:pt>
                <c:pt idx="11">
                  <c:v>2.4764520000000001E-5</c:v>
                </c:pt>
                <c:pt idx="12">
                  <c:v>8.4462220000000007E-6</c:v>
                </c:pt>
                <c:pt idx="13">
                  <c:v>7.0122329999999998E-6</c:v>
                </c:pt>
                <c:pt idx="14">
                  <c:v>4.6166199999999997E-6</c:v>
                </c:pt>
                <c:pt idx="15">
                  <c:v>5.5090589999999997E-5</c:v>
                </c:pt>
                <c:pt idx="16">
                  <c:v>6.3141390000000003E-6</c:v>
                </c:pt>
                <c:pt idx="17">
                  <c:v>4.77529E-6</c:v>
                </c:pt>
                <c:pt idx="18">
                  <c:v>6.4822670000000003E-6</c:v>
                </c:pt>
                <c:pt idx="19">
                  <c:v>6.004568E-6</c:v>
                </c:pt>
                <c:pt idx="20">
                  <c:v>3.5156109999999999E-6</c:v>
                </c:pt>
                <c:pt idx="21">
                  <c:v>3.9386620000000003E-6</c:v>
                </c:pt>
                <c:pt idx="22">
                  <c:v>4.779271E-6</c:v>
                </c:pt>
                <c:pt idx="23">
                  <c:v>5.6471730000000002E-6</c:v>
                </c:pt>
                <c:pt idx="24">
                  <c:v>7.5908549999999998E-6</c:v>
                </c:pt>
                <c:pt idx="25">
                  <c:v>4.1671229999999999E-6</c:v>
                </c:pt>
                <c:pt idx="26">
                  <c:v>7.2121839999999997E-6</c:v>
                </c:pt>
                <c:pt idx="27">
                  <c:v>5.5491470000000002E-6</c:v>
                </c:pt>
                <c:pt idx="28">
                  <c:v>7.7495930000000003E-6</c:v>
                </c:pt>
                <c:pt idx="29">
                  <c:v>1.6523739999999998E-5</c:v>
                </c:pt>
                <c:pt idx="30">
                  <c:v>8.9038609999999999E-5</c:v>
                </c:pt>
                <c:pt idx="31">
                  <c:v>1.5950720000000001E-5</c:v>
                </c:pt>
                <c:pt idx="32">
                  <c:v>7.8147270000000004E-6</c:v>
                </c:pt>
                <c:pt idx="33">
                  <c:v>6.8103930000000001E-6</c:v>
                </c:pt>
                <c:pt idx="34">
                  <c:v>1.2756069999999999E-5</c:v>
                </c:pt>
                <c:pt idx="35">
                  <c:v>6.7432869999999997E-6</c:v>
                </c:pt>
                <c:pt idx="36">
                  <c:v>1.0725640000000001E-5</c:v>
                </c:pt>
                <c:pt idx="37">
                  <c:v>6.8741610000000002E-6</c:v>
                </c:pt>
                <c:pt idx="38">
                  <c:v>1.331434E-5</c:v>
                </c:pt>
                <c:pt idx="39">
                  <c:v>1.8703790000000001E-5</c:v>
                </c:pt>
                <c:pt idx="40">
                  <c:v>1.2154899999999999E-5</c:v>
                </c:pt>
                <c:pt idx="41">
                  <c:v>3.4022320000000003E-5</c:v>
                </c:pt>
                <c:pt idx="42">
                  <c:v>3.2706300000000002E-5</c:v>
                </c:pt>
                <c:pt idx="43">
                  <c:v>4.418678E-5</c:v>
                </c:pt>
                <c:pt idx="44">
                  <c:v>7.4650339999999995E-5</c:v>
                </c:pt>
                <c:pt idx="45">
                  <c:v>4.4788089999999998E-4</c:v>
                </c:pt>
                <c:pt idx="46">
                  <c:v>9.7673129999999994E-5</c:v>
                </c:pt>
                <c:pt idx="47">
                  <c:v>6.8249299999999997E-5</c:v>
                </c:pt>
                <c:pt idx="48">
                  <c:v>4.2604429999999997E-5</c:v>
                </c:pt>
                <c:pt idx="49">
                  <c:v>3.8914749999999999E-5</c:v>
                </c:pt>
                <c:pt idx="50">
                  <c:v>2.4517170000000001E-5</c:v>
                </c:pt>
                <c:pt idx="51">
                  <c:v>1.6909690000000001E-5</c:v>
                </c:pt>
                <c:pt idx="52">
                  <c:v>1.3602409999999999E-5</c:v>
                </c:pt>
                <c:pt idx="53">
                  <c:v>2.348675E-5</c:v>
                </c:pt>
                <c:pt idx="54">
                  <c:v>1.3558869999999999E-5</c:v>
                </c:pt>
                <c:pt idx="55">
                  <c:v>2.1355639999999999E-5</c:v>
                </c:pt>
                <c:pt idx="56">
                  <c:v>1.5473969999999999E-5</c:v>
                </c:pt>
                <c:pt idx="57">
                  <c:v>2.4983889999999999E-5</c:v>
                </c:pt>
                <c:pt idx="58">
                  <c:v>2.1690400000000002E-5</c:v>
                </c:pt>
                <c:pt idx="59">
                  <c:v>1.582802E-5</c:v>
                </c:pt>
                <c:pt idx="60">
                  <c:v>8.6273999999999998E-6</c:v>
                </c:pt>
                <c:pt idx="61">
                  <c:v>2.352371E-5</c:v>
                </c:pt>
                <c:pt idx="62">
                  <c:v>3.086331E-5</c:v>
                </c:pt>
                <c:pt idx="63">
                  <c:v>1.8256360000000001E-5</c:v>
                </c:pt>
                <c:pt idx="64">
                  <c:v>2.9406750000000001E-5</c:v>
                </c:pt>
                <c:pt idx="65">
                  <c:v>5.5172829999999997E-5</c:v>
                </c:pt>
                <c:pt idx="66">
                  <c:v>9.2762429999999993E-5</c:v>
                </c:pt>
                <c:pt idx="67">
                  <c:v>5.0785039999999999E-5</c:v>
                </c:pt>
                <c:pt idx="68">
                  <c:v>4.8322129999999998E-4</c:v>
                </c:pt>
                <c:pt idx="69">
                  <c:v>1.55749E-4</c:v>
                </c:pt>
                <c:pt idx="70">
                  <c:v>6.0178430000000002E-5</c:v>
                </c:pt>
                <c:pt idx="71">
                  <c:v>4.626367E-5</c:v>
                </c:pt>
                <c:pt idx="72">
                  <c:v>4.0324490000000003E-5</c:v>
                </c:pt>
                <c:pt idx="73">
                  <c:v>1.037629E-5</c:v>
                </c:pt>
                <c:pt idx="74">
                  <c:v>1.354142E-5</c:v>
                </c:pt>
                <c:pt idx="75">
                  <c:v>7.1082209999999999E-6</c:v>
                </c:pt>
                <c:pt idx="76">
                  <c:v>2.3347639999999999E-5</c:v>
                </c:pt>
                <c:pt idx="77">
                  <c:v>1.382903E-5</c:v>
                </c:pt>
                <c:pt idx="78">
                  <c:v>1.4612130000000001E-5</c:v>
                </c:pt>
                <c:pt idx="79">
                  <c:v>7.101795E-6</c:v>
                </c:pt>
                <c:pt idx="80">
                  <c:v>6.3180460000000003E-6</c:v>
                </c:pt>
                <c:pt idx="81">
                  <c:v>1.042072E-5</c:v>
                </c:pt>
                <c:pt idx="82">
                  <c:v>9.6136510000000001E-6</c:v>
                </c:pt>
                <c:pt idx="83">
                  <c:v>8.3167930000000006E-6</c:v>
                </c:pt>
                <c:pt idx="84">
                  <c:v>8.4407899999999999E-6</c:v>
                </c:pt>
                <c:pt idx="85">
                  <c:v>5.832774E-6</c:v>
                </c:pt>
                <c:pt idx="86">
                  <c:v>5.8712660000000003E-6</c:v>
                </c:pt>
                <c:pt idx="87">
                  <c:v>8.0244299999999993E-6</c:v>
                </c:pt>
                <c:pt idx="88">
                  <c:v>4.1506319999999997E-6</c:v>
                </c:pt>
                <c:pt idx="89">
                  <c:v>1.3418860000000001E-6</c:v>
                </c:pt>
                <c:pt idx="90">
                  <c:v>1.835559E-6</c:v>
                </c:pt>
                <c:pt idx="91">
                  <c:v>1.223376E-5</c:v>
                </c:pt>
                <c:pt idx="92">
                  <c:v>1.7787000000000001E-5</c:v>
                </c:pt>
                <c:pt idx="93">
                  <c:v>3.3807320000000001E-6</c:v>
                </c:pt>
                <c:pt idx="94">
                  <c:v>8.5242730000000002E-6</c:v>
                </c:pt>
                <c:pt idx="95">
                  <c:v>3.780919E-6</c:v>
                </c:pt>
                <c:pt idx="96">
                  <c:v>8.4506610000000002E-6</c:v>
                </c:pt>
                <c:pt idx="97">
                  <c:v>3.0816350000000002E-6</c:v>
                </c:pt>
                <c:pt idx="98">
                  <c:v>8.2970170000000002E-6</c:v>
                </c:pt>
                <c:pt idx="99">
                  <c:v>8.2940099999999996E-6</c:v>
                </c:pt>
                <c:pt idx="100">
                  <c:v>2.9178529999999998E-6</c:v>
                </c:pt>
                <c:pt idx="101">
                  <c:v>3.1259380000000002E-6</c:v>
                </c:pt>
                <c:pt idx="102">
                  <c:v>1.1821910000000001E-6</c:v>
                </c:pt>
                <c:pt idx="103">
                  <c:v>1.6402129999999999E-6</c:v>
                </c:pt>
                <c:pt idx="104">
                  <c:v>1.6167159999999999E-6</c:v>
                </c:pt>
                <c:pt idx="105">
                  <c:v>1.015228E-5</c:v>
                </c:pt>
                <c:pt idx="106">
                  <c:v>7.3392339999999996E-6</c:v>
                </c:pt>
                <c:pt idx="107">
                  <c:v>4.2265260000000004E-6</c:v>
                </c:pt>
                <c:pt idx="108">
                  <c:v>6.3854419999999998E-6</c:v>
                </c:pt>
                <c:pt idx="109">
                  <c:v>3.3352139999999998E-6</c:v>
                </c:pt>
                <c:pt idx="110">
                  <c:v>5.4148859999999996E-6</c:v>
                </c:pt>
                <c:pt idx="111">
                  <c:v>3.4716459999999999E-6</c:v>
                </c:pt>
                <c:pt idx="112">
                  <c:v>3.9262819999999999E-6</c:v>
                </c:pt>
                <c:pt idx="113">
                  <c:v>5.6128830000000002E-6</c:v>
                </c:pt>
                <c:pt idx="114">
                  <c:v>5.9571439999999996E-6</c:v>
                </c:pt>
                <c:pt idx="115">
                  <c:v>4.4160959999999998E-6</c:v>
                </c:pt>
                <c:pt idx="116">
                  <c:v>4.8032659999999997E-6</c:v>
                </c:pt>
                <c:pt idx="117">
                  <c:v>4.528564E-6</c:v>
                </c:pt>
                <c:pt idx="118">
                  <c:v>2.3210930000000001E-6</c:v>
                </c:pt>
                <c:pt idx="119">
                  <c:v>4.8777699999999997E-6</c:v>
                </c:pt>
                <c:pt idx="120">
                  <c:v>3.8563809999999997E-6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37-4546-AF95-25DD7093FE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018416"/>
        <c:axId val="1222015536"/>
      </c:scatterChart>
      <c:valAx>
        <c:axId val="1222018416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015536"/>
        <c:crosses val="autoZero"/>
        <c:crossBetween val="midCat"/>
      </c:valAx>
      <c:valAx>
        <c:axId val="122201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018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Fy Phase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'Y - 1a_t1_b1 ts=0.001'!$B$2:$E$2</c:f>
              <c:strCache>
                <c:ptCount val="1"/>
                <c:pt idx="0">
                  <c:v>Python Fy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'Y - 1a_t1_b1 ts=0.001'!$A$4:$A$124</c:f>
              <c:numCache>
                <c:formatCode>0.00</c:formatCode>
                <c:ptCount val="121"/>
                <c:pt idx="0">
                  <c:v>0</c:v>
                </c:pt>
                <c:pt idx="1">
                  <c:v>4.1666666666666599</c:v>
                </c:pt>
                <c:pt idx="2">
                  <c:v>8.3333333333333304</c:v>
                </c:pt>
                <c:pt idx="3">
                  <c:v>12.5</c:v>
                </c:pt>
                <c:pt idx="4">
                  <c:v>16.6666666666666</c:v>
                </c:pt>
                <c:pt idx="5">
                  <c:v>20.8333333333333</c:v>
                </c:pt>
                <c:pt idx="6">
                  <c:v>25</c:v>
                </c:pt>
                <c:pt idx="7">
                  <c:v>29.1666666666666</c:v>
                </c:pt>
                <c:pt idx="8">
                  <c:v>33.3333333333333</c:v>
                </c:pt>
                <c:pt idx="9">
                  <c:v>37.5</c:v>
                </c:pt>
                <c:pt idx="10">
                  <c:v>41.6666666666666</c:v>
                </c:pt>
                <c:pt idx="11">
                  <c:v>45.8333333333333</c:v>
                </c:pt>
                <c:pt idx="12">
                  <c:v>50</c:v>
                </c:pt>
                <c:pt idx="13">
                  <c:v>54.1666666666666</c:v>
                </c:pt>
                <c:pt idx="14">
                  <c:v>58.3333333333333</c:v>
                </c:pt>
                <c:pt idx="15">
                  <c:v>62.5</c:v>
                </c:pt>
                <c:pt idx="16">
                  <c:v>66.6666666666666</c:v>
                </c:pt>
                <c:pt idx="17">
                  <c:v>70.8333333333333</c:v>
                </c:pt>
                <c:pt idx="18">
                  <c:v>75</c:v>
                </c:pt>
                <c:pt idx="19">
                  <c:v>79.1666666666666</c:v>
                </c:pt>
                <c:pt idx="20">
                  <c:v>83.3333333333333</c:v>
                </c:pt>
                <c:pt idx="21">
                  <c:v>87.5</c:v>
                </c:pt>
                <c:pt idx="22">
                  <c:v>91.6666666666666</c:v>
                </c:pt>
                <c:pt idx="23">
                  <c:v>95.8333333333333</c:v>
                </c:pt>
                <c:pt idx="24">
                  <c:v>100</c:v>
                </c:pt>
                <c:pt idx="25">
                  <c:v>104.166666666666</c:v>
                </c:pt>
                <c:pt idx="26">
                  <c:v>108.333333333333</c:v>
                </c:pt>
                <c:pt idx="27">
                  <c:v>112.5</c:v>
                </c:pt>
                <c:pt idx="28">
                  <c:v>116.666666666666</c:v>
                </c:pt>
                <c:pt idx="29">
                  <c:v>120.833333333333</c:v>
                </c:pt>
                <c:pt idx="30">
                  <c:v>125</c:v>
                </c:pt>
                <c:pt idx="31">
                  <c:v>129.166666666666</c:v>
                </c:pt>
                <c:pt idx="32">
                  <c:v>133.333333333333</c:v>
                </c:pt>
                <c:pt idx="33">
                  <c:v>137.5</c:v>
                </c:pt>
                <c:pt idx="34">
                  <c:v>141.666666666666</c:v>
                </c:pt>
                <c:pt idx="35">
                  <c:v>145.833333333333</c:v>
                </c:pt>
                <c:pt idx="36">
                  <c:v>150</c:v>
                </c:pt>
                <c:pt idx="37">
                  <c:v>154.166666666666</c:v>
                </c:pt>
                <c:pt idx="38">
                  <c:v>158.333333333333</c:v>
                </c:pt>
                <c:pt idx="39">
                  <c:v>162.5</c:v>
                </c:pt>
                <c:pt idx="40">
                  <c:v>166.666666666666</c:v>
                </c:pt>
                <c:pt idx="41">
                  <c:v>170.833333333333</c:v>
                </c:pt>
                <c:pt idx="42">
                  <c:v>175</c:v>
                </c:pt>
                <c:pt idx="43">
                  <c:v>179.166666666666</c:v>
                </c:pt>
                <c:pt idx="44">
                  <c:v>183.333333333333</c:v>
                </c:pt>
                <c:pt idx="45">
                  <c:v>187.5</c:v>
                </c:pt>
                <c:pt idx="46">
                  <c:v>191.666666666666</c:v>
                </c:pt>
                <c:pt idx="47">
                  <c:v>195.833333333333</c:v>
                </c:pt>
                <c:pt idx="48">
                  <c:v>200</c:v>
                </c:pt>
                <c:pt idx="49">
                  <c:v>204.166666666666</c:v>
                </c:pt>
                <c:pt idx="50">
                  <c:v>208.333333333333</c:v>
                </c:pt>
                <c:pt idx="51">
                  <c:v>212.5</c:v>
                </c:pt>
                <c:pt idx="52">
                  <c:v>216.666666666666</c:v>
                </c:pt>
                <c:pt idx="53">
                  <c:v>220.833333333333</c:v>
                </c:pt>
                <c:pt idx="54">
                  <c:v>225</c:v>
                </c:pt>
                <c:pt idx="55">
                  <c:v>229.166666666666</c:v>
                </c:pt>
                <c:pt idx="56">
                  <c:v>233.333333333333</c:v>
                </c:pt>
                <c:pt idx="57">
                  <c:v>237.5</c:v>
                </c:pt>
                <c:pt idx="58">
                  <c:v>241.666666666666</c:v>
                </c:pt>
                <c:pt idx="59">
                  <c:v>245.833333333333</c:v>
                </c:pt>
                <c:pt idx="60">
                  <c:v>250</c:v>
                </c:pt>
                <c:pt idx="61">
                  <c:v>254.166666666666</c:v>
                </c:pt>
                <c:pt idx="62">
                  <c:v>258.33333333333297</c:v>
                </c:pt>
                <c:pt idx="63">
                  <c:v>262.5</c:v>
                </c:pt>
                <c:pt idx="64">
                  <c:v>266.666666666666</c:v>
                </c:pt>
                <c:pt idx="65">
                  <c:v>270.83333333333297</c:v>
                </c:pt>
                <c:pt idx="66">
                  <c:v>275</c:v>
                </c:pt>
                <c:pt idx="67">
                  <c:v>279.166666666666</c:v>
                </c:pt>
                <c:pt idx="68">
                  <c:v>283.33333333333297</c:v>
                </c:pt>
                <c:pt idx="69">
                  <c:v>287.5</c:v>
                </c:pt>
                <c:pt idx="70">
                  <c:v>291.666666666666</c:v>
                </c:pt>
                <c:pt idx="71">
                  <c:v>295.83333333333297</c:v>
                </c:pt>
                <c:pt idx="72">
                  <c:v>300</c:v>
                </c:pt>
                <c:pt idx="73">
                  <c:v>304.166666666666</c:v>
                </c:pt>
                <c:pt idx="74">
                  <c:v>308.33333333333297</c:v>
                </c:pt>
                <c:pt idx="75">
                  <c:v>312.5</c:v>
                </c:pt>
                <c:pt idx="76">
                  <c:v>316.666666666666</c:v>
                </c:pt>
                <c:pt idx="77">
                  <c:v>320.83333333333297</c:v>
                </c:pt>
                <c:pt idx="78">
                  <c:v>325</c:v>
                </c:pt>
                <c:pt idx="79">
                  <c:v>329.166666666666</c:v>
                </c:pt>
                <c:pt idx="80">
                  <c:v>333.33333333333297</c:v>
                </c:pt>
                <c:pt idx="81">
                  <c:v>337.5</c:v>
                </c:pt>
                <c:pt idx="82">
                  <c:v>341.666666666666</c:v>
                </c:pt>
                <c:pt idx="83">
                  <c:v>345.83333333333297</c:v>
                </c:pt>
                <c:pt idx="84">
                  <c:v>350</c:v>
                </c:pt>
                <c:pt idx="85">
                  <c:v>354.166666666666</c:v>
                </c:pt>
                <c:pt idx="86">
                  <c:v>358.33333333333297</c:v>
                </c:pt>
                <c:pt idx="87">
                  <c:v>362.5</c:v>
                </c:pt>
                <c:pt idx="88">
                  <c:v>366.666666666666</c:v>
                </c:pt>
                <c:pt idx="89">
                  <c:v>370.83333333333297</c:v>
                </c:pt>
                <c:pt idx="90">
                  <c:v>375</c:v>
                </c:pt>
                <c:pt idx="91">
                  <c:v>379.166666666666</c:v>
                </c:pt>
                <c:pt idx="92">
                  <c:v>383.33333333333297</c:v>
                </c:pt>
                <c:pt idx="93">
                  <c:v>387.5</c:v>
                </c:pt>
                <c:pt idx="94">
                  <c:v>391.666666666666</c:v>
                </c:pt>
                <c:pt idx="95">
                  <c:v>395.83333333333297</c:v>
                </c:pt>
                <c:pt idx="96">
                  <c:v>400</c:v>
                </c:pt>
                <c:pt idx="97">
                  <c:v>404.166666666666</c:v>
                </c:pt>
                <c:pt idx="98">
                  <c:v>408.33333333333297</c:v>
                </c:pt>
                <c:pt idx="99">
                  <c:v>412.5</c:v>
                </c:pt>
                <c:pt idx="100">
                  <c:v>416.666666666666</c:v>
                </c:pt>
                <c:pt idx="101">
                  <c:v>420.83333333333297</c:v>
                </c:pt>
                <c:pt idx="102">
                  <c:v>425</c:v>
                </c:pt>
                <c:pt idx="103">
                  <c:v>429.166666666666</c:v>
                </c:pt>
                <c:pt idx="104">
                  <c:v>433.33333333333297</c:v>
                </c:pt>
                <c:pt idx="105">
                  <c:v>437.5</c:v>
                </c:pt>
                <c:pt idx="106">
                  <c:v>441.666666666666</c:v>
                </c:pt>
                <c:pt idx="107">
                  <c:v>445.83333333333297</c:v>
                </c:pt>
                <c:pt idx="108">
                  <c:v>450</c:v>
                </c:pt>
                <c:pt idx="109">
                  <c:v>454.166666666666</c:v>
                </c:pt>
                <c:pt idx="110">
                  <c:v>458.33333333333297</c:v>
                </c:pt>
                <c:pt idx="111">
                  <c:v>462.5</c:v>
                </c:pt>
                <c:pt idx="112">
                  <c:v>466.666666666666</c:v>
                </c:pt>
                <c:pt idx="113">
                  <c:v>470.83333333333297</c:v>
                </c:pt>
                <c:pt idx="114">
                  <c:v>475</c:v>
                </c:pt>
                <c:pt idx="115">
                  <c:v>479.166666666666</c:v>
                </c:pt>
                <c:pt idx="116">
                  <c:v>483.33333333333297</c:v>
                </c:pt>
                <c:pt idx="117">
                  <c:v>487.5</c:v>
                </c:pt>
                <c:pt idx="118">
                  <c:v>491.666666666666</c:v>
                </c:pt>
                <c:pt idx="119">
                  <c:v>495.83333333333297</c:v>
                </c:pt>
                <c:pt idx="120">
                  <c:v>500</c:v>
                </c:pt>
              </c:numCache>
            </c:numRef>
          </c:xVal>
          <c:yVal>
            <c:numRef>
              <c:f>'Y - 1a_t1_b1 ts=0.001'!$E$4:$E$124</c:f>
              <c:numCache>
                <c:formatCode>0.000</c:formatCode>
                <c:ptCount val="121"/>
                <c:pt idx="0">
                  <c:v>179.99999999999983</c:v>
                </c:pt>
                <c:pt idx="1">
                  <c:v>176.02559212659614</c:v>
                </c:pt>
                <c:pt idx="2">
                  <c:v>117.39778165118308</c:v>
                </c:pt>
                <c:pt idx="3">
                  <c:v>-46.557271302729021</c:v>
                </c:pt>
                <c:pt idx="4">
                  <c:v>-60.862566257967082</c:v>
                </c:pt>
                <c:pt idx="5">
                  <c:v>150.22996474876129</c:v>
                </c:pt>
                <c:pt idx="6">
                  <c:v>-118.05222459296832</c:v>
                </c:pt>
                <c:pt idx="7">
                  <c:v>-69.8458120981485</c:v>
                </c:pt>
                <c:pt idx="8">
                  <c:v>-70.997106898439583</c:v>
                </c:pt>
                <c:pt idx="9">
                  <c:v>8.4241448233057348</c:v>
                </c:pt>
                <c:pt idx="10">
                  <c:v>12.922248904964997</c:v>
                </c:pt>
                <c:pt idx="11">
                  <c:v>166.6746891179998</c:v>
                </c:pt>
                <c:pt idx="12">
                  <c:v>93.572608028800516</c:v>
                </c:pt>
                <c:pt idx="13">
                  <c:v>-124.48614713441009</c:v>
                </c:pt>
                <c:pt idx="14">
                  <c:v>56.553789969287749</c:v>
                </c:pt>
                <c:pt idx="15">
                  <c:v>-122.34936279854364</c:v>
                </c:pt>
                <c:pt idx="16">
                  <c:v>43.878681387971611</c:v>
                </c:pt>
                <c:pt idx="17">
                  <c:v>-100.51234450698014</c:v>
                </c:pt>
                <c:pt idx="18">
                  <c:v>176.24266080234952</c:v>
                </c:pt>
                <c:pt idx="19">
                  <c:v>135.69490605783272</c:v>
                </c:pt>
                <c:pt idx="20">
                  <c:v>-70.423927417878019</c:v>
                </c:pt>
                <c:pt idx="21">
                  <c:v>-90.912896362739986</c:v>
                </c:pt>
                <c:pt idx="22">
                  <c:v>-63.95178984198715</c:v>
                </c:pt>
                <c:pt idx="23">
                  <c:v>-158.82691259032003</c:v>
                </c:pt>
                <c:pt idx="24">
                  <c:v>120.58309002124246</c:v>
                </c:pt>
                <c:pt idx="25">
                  <c:v>166.55797221431973</c:v>
                </c:pt>
                <c:pt idx="26">
                  <c:v>43.695979899344614</c:v>
                </c:pt>
                <c:pt idx="27">
                  <c:v>-150.86777635382717</c:v>
                </c:pt>
                <c:pt idx="28">
                  <c:v>-146.87391481040729</c:v>
                </c:pt>
                <c:pt idx="29">
                  <c:v>122.1099331170652</c:v>
                </c:pt>
                <c:pt idx="30">
                  <c:v>-22.963567836756635</c:v>
                </c:pt>
                <c:pt idx="31">
                  <c:v>35.263809563479349</c:v>
                </c:pt>
                <c:pt idx="32">
                  <c:v>-16.563853587624063</c:v>
                </c:pt>
                <c:pt idx="33">
                  <c:v>-160.50896147105095</c:v>
                </c:pt>
                <c:pt idx="34">
                  <c:v>-153.28411342006385</c:v>
                </c:pt>
                <c:pt idx="35">
                  <c:v>140.98361101614964</c:v>
                </c:pt>
                <c:pt idx="36">
                  <c:v>159.05943869053078</c:v>
                </c:pt>
                <c:pt idx="37">
                  <c:v>38.418043966751519</c:v>
                </c:pt>
                <c:pt idx="38">
                  <c:v>-145.68958972357962</c:v>
                </c:pt>
                <c:pt idx="39">
                  <c:v>130.54992540797585</c:v>
                </c:pt>
                <c:pt idx="40">
                  <c:v>-131.48657146127383</c:v>
                </c:pt>
                <c:pt idx="41">
                  <c:v>139.951481671972</c:v>
                </c:pt>
                <c:pt idx="42">
                  <c:v>100.85844142297164</c:v>
                </c:pt>
                <c:pt idx="43">
                  <c:v>115.87805795000969</c:v>
                </c:pt>
                <c:pt idx="44">
                  <c:v>147.48004663343559</c:v>
                </c:pt>
                <c:pt idx="45">
                  <c:v>40.063947100525695</c:v>
                </c:pt>
                <c:pt idx="46">
                  <c:v>0.32020477468712921</c:v>
                </c:pt>
                <c:pt idx="47">
                  <c:v>-66.046775597351598</c:v>
                </c:pt>
                <c:pt idx="48">
                  <c:v>-114.33487746092068</c:v>
                </c:pt>
                <c:pt idx="49">
                  <c:v>-103.2402798907741</c:v>
                </c:pt>
                <c:pt idx="50">
                  <c:v>-35.950014971443601</c:v>
                </c:pt>
                <c:pt idx="51">
                  <c:v>-15.770387232467312</c:v>
                </c:pt>
                <c:pt idx="52">
                  <c:v>-27.160354852797546</c:v>
                </c:pt>
                <c:pt idx="53">
                  <c:v>-136.37188411841805</c:v>
                </c:pt>
                <c:pt idx="54">
                  <c:v>-82.620076817400687</c:v>
                </c:pt>
                <c:pt idx="55">
                  <c:v>-84.721476663391428</c:v>
                </c:pt>
                <c:pt idx="56">
                  <c:v>-65.956625828352301</c:v>
                </c:pt>
                <c:pt idx="57">
                  <c:v>-43.861475669372282</c:v>
                </c:pt>
                <c:pt idx="58">
                  <c:v>19.105932013065658</c:v>
                </c:pt>
                <c:pt idx="59">
                  <c:v>123.98745961461721</c:v>
                </c:pt>
                <c:pt idx="60">
                  <c:v>7.4588661185959975</c:v>
                </c:pt>
                <c:pt idx="61">
                  <c:v>-24.564880645469461</c:v>
                </c:pt>
                <c:pt idx="62">
                  <c:v>-127.74026492640046</c:v>
                </c:pt>
                <c:pt idx="63">
                  <c:v>178.26408000956363</c:v>
                </c:pt>
                <c:pt idx="64">
                  <c:v>101.94841361260649</c:v>
                </c:pt>
                <c:pt idx="65">
                  <c:v>-15.673046143121294</c:v>
                </c:pt>
                <c:pt idx="66">
                  <c:v>149.92224795286484</c:v>
                </c:pt>
                <c:pt idx="67">
                  <c:v>-25.748053729266037</c:v>
                </c:pt>
                <c:pt idx="68">
                  <c:v>176.92081629110359</c:v>
                </c:pt>
                <c:pt idx="69">
                  <c:v>90.300496430177887</c:v>
                </c:pt>
                <c:pt idx="70">
                  <c:v>106.75667798385491</c:v>
                </c:pt>
                <c:pt idx="71">
                  <c:v>16.615602696935614</c:v>
                </c:pt>
                <c:pt idx="72">
                  <c:v>-163.04368994147273</c:v>
                </c:pt>
                <c:pt idx="73">
                  <c:v>125.80589299326107</c:v>
                </c:pt>
                <c:pt idx="74">
                  <c:v>-40.524252972409982</c:v>
                </c:pt>
                <c:pt idx="75">
                  <c:v>-141.56776916636343</c:v>
                </c:pt>
                <c:pt idx="76">
                  <c:v>39.34750400215421</c:v>
                </c:pt>
                <c:pt idx="77">
                  <c:v>-149.01222777213212</c:v>
                </c:pt>
                <c:pt idx="78">
                  <c:v>72.212788749958165</c:v>
                </c:pt>
                <c:pt idx="79">
                  <c:v>91.550528381897038</c:v>
                </c:pt>
                <c:pt idx="80">
                  <c:v>141.95051776861465</c:v>
                </c:pt>
                <c:pt idx="81">
                  <c:v>25.339873549109452</c:v>
                </c:pt>
                <c:pt idx="82">
                  <c:v>170.18636562326867</c:v>
                </c:pt>
                <c:pt idx="83">
                  <c:v>79.382326665987222</c:v>
                </c:pt>
                <c:pt idx="84">
                  <c:v>154.88341040142623</c:v>
                </c:pt>
                <c:pt idx="85">
                  <c:v>113.62133945226245</c:v>
                </c:pt>
                <c:pt idx="86">
                  <c:v>-111.20702932627843</c:v>
                </c:pt>
                <c:pt idx="87">
                  <c:v>163.44722340554677</c:v>
                </c:pt>
                <c:pt idx="88">
                  <c:v>68.215531222888615</c:v>
                </c:pt>
                <c:pt idx="89">
                  <c:v>109.26544661243069</c:v>
                </c:pt>
                <c:pt idx="90">
                  <c:v>-60.644086528627021</c:v>
                </c:pt>
                <c:pt idx="91">
                  <c:v>-96.29262274304908</c:v>
                </c:pt>
                <c:pt idx="92">
                  <c:v>-135.2618811229722</c:v>
                </c:pt>
                <c:pt idx="93">
                  <c:v>-23.057945329638383</c:v>
                </c:pt>
                <c:pt idx="94">
                  <c:v>152.40623983419445</c:v>
                </c:pt>
                <c:pt idx="95">
                  <c:v>36.373198104657476</c:v>
                </c:pt>
                <c:pt idx="96">
                  <c:v>-88.189701256954066</c:v>
                </c:pt>
                <c:pt idx="97">
                  <c:v>55.007756147419123</c:v>
                </c:pt>
                <c:pt idx="98">
                  <c:v>-35.761098670133322</c:v>
                </c:pt>
                <c:pt idx="99">
                  <c:v>-156.86487741721726</c:v>
                </c:pt>
                <c:pt idx="100">
                  <c:v>1.2280077009613104</c:v>
                </c:pt>
                <c:pt idx="101">
                  <c:v>164.8398419993712</c:v>
                </c:pt>
                <c:pt idx="102">
                  <c:v>28.405239739523584</c:v>
                </c:pt>
                <c:pt idx="103">
                  <c:v>90.208773874776909</c:v>
                </c:pt>
                <c:pt idx="104">
                  <c:v>-54.74401660356348</c:v>
                </c:pt>
                <c:pt idx="105">
                  <c:v>-65.297800095268357</c:v>
                </c:pt>
                <c:pt idx="106">
                  <c:v>124.81063300118672</c:v>
                </c:pt>
                <c:pt idx="107">
                  <c:v>47.880523986610697</c:v>
                </c:pt>
                <c:pt idx="108">
                  <c:v>-68.972593296626357</c:v>
                </c:pt>
                <c:pt idx="109">
                  <c:v>158.73117071651652</c:v>
                </c:pt>
                <c:pt idx="110">
                  <c:v>-85.90573492333705</c:v>
                </c:pt>
                <c:pt idx="111">
                  <c:v>144.15651451127712</c:v>
                </c:pt>
                <c:pt idx="112">
                  <c:v>-27.057626299316119</c:v>
                </c:pt>
                <c:pt idx="113">
                  <c:v>-139.93804575489548</c:v>
                </c:pt>
                <c:pt idx="114">
                  <c:v>110.21270252664851</c:v>
                </c:pt>
                <c:pt idx="115">
                  <c:v>-7.0027811257509418</c:v>
                </c:pt>
                <c:pt idx="116">
                  <c:v>147.12747588825911</c:v>
                </c:pt>
                <c:pt idx="117">
                  <c:v>-43.38740374245382</c:v>
                </c:pt>
                <c:pt idx="118">
                  <c:v>97.035842800899914</c:v>
                </c:pt>
                <c:pt idx="119">
                  <c:v>116.58244316853809</c:v>
                </c:pt>
                <c:pt idx="1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27-4E41-ADCB-FA45D9B2770A}"/>
            </c:ext>
          </c:extLst>
        </c:ser>
        <c:ser>
          <c:idx val="1"/>
          <c:order val="1"/>
          <c:tx>
            <c:strRef>
              <c:f>'Y - 1a_t1_b1 ts=0.001'!$Q$2:$S$2</c:f>
              <c:strCache>
                <c:ptCount val="1"/>
                <c:pt idx="0">
                  <c:v>Adams Fy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'Y - 1a_t1_b1 ts=0.001'!$P$4:$P$124</c:f>
              <c:numCache>
                <c:formatCode>0.00</c:formatCode>
                <c:ptCount val="121"/>
                <c:pt idx="0">
                  <c:v>0</c:v>
                </c:pt>
                <c:pt idx="1">
                  <c:v>4.1493779999999996</c:v>
                </c:pt>
                <c:pt idx="2">
                  <c:v>8.2987549999999999</c:v>
                </c:pt>
                <c:pt idx="3">
                  <c:v>12.448130000000001</c:v>
                </c:pt>
                <c:pt idx="4">
                  <c:v>16.59751</c:v>
                </c:pt>
                <c:pt idx="5">
                  <c:v>20.74689</c:v>
                </c:pt>
                <c:pt idx="6">
                  <c:v>24.896270000000001</c:v>
                </c:pt>
                <c:pt idx="7">
                  <c:v>29.045639999999999</c:v>
                </c:pt>
                <c:pt idx="8">
                  <c:v>33.19502</c:v>
                </c:pt>
                <c:pt idx="9">
                  <c:v>37.3444</c:v>
                </c:pt>
                <c:pt idx="10">
                  <c:v>41.493780000000001</c:v>
                </c:pt>
                <c:pt idx="11">
                  <c:v>45.643149999999999</c:v>
                </c:pt>
                <c:pt idx="12">
                  <c:v>49.792529999999999</c:v>
                </c:pt>
                <c:pt idx="13">
                  <c:v>53.94191</c:v>
                </c:pt>
                <c:pt idx="14">
                  <c:v>58.091290000000001</c:v>
                </c:pt>
                <c:pt idx="15">
                  <c:v>62.240659999999998</c:v>
                </c:pt>
                <c:pt idx="16">
                  <c:v>66.390039999999999</c:v>
                </c:pt>
                <c:pt idx="17">
                  <c:v>70.539420000000007</c:v>
                </c:pt>
                <c:pt idx="18">
                  <c:v>74.688800000000001</c:v>
                </c:pt>
                <c:pt idx="19">
                  <c:v>78.838170000000005</c:v>
                </c:pt>
                <c:pt idx="20">
                  <c:v>82.987549999999999</c:v>
                </c:pt>
                <c:pt idx="21">
                  <c:v>87.136930000000007</c:v>
                </c:pt>
                <c:pt idx="22">
                  <c:v>91.28631</c:v>
                </c:pt>
                <c:pt idx="23">
                  <c:v>95.435680000000005</c:v>
                </c:pt>
                <c:pt idx="24">
                  <c:v>99.585059999999999</c:v>
                </c:pt>
                <c:pt idx="25">
                  <c:v>103.73439999999999</c:v>
                </c:pt>
                <c:pt idx="26">
                  <c:v>107.88379999999999</c:v>
                </c:pt>
                <c:pt idx="27">
                  <c:v>112.03319999999999</c:v>
                </c:pt>
                <c:pt idx="28">
                  <c:v>116.18259999999999</c:v>
                </c:pt>
                <c:pt idx="29">
                  <c:v>120.33199999999999</c:v>
                </c:pt>
                <c:pt idx="30">
                  <c:v>124.4813</c:v>
                </c:pt>
                <c:pt idx="31">
                  <c:v>128.63069999999999</c:v>
                </c:pt>
                <c:pt idx="32">
                  <c:v>132.7801</c:v>
                </c:pt>
                <c:pt idx="33">
                  <c:v>136.92949999999999</c:v>
                </c:pt>
                <c:pt idx="34">
                  <c:v>141.0788</c:v>
                </c:pt>
                <c:pt idx="35">
                  <c:v>145.22819999999999</c:v>
                </c:pt>
                <c:pt idx="36">
                  <c:v>149.3776</c:v>
                </c:pt>
                <c:pt idx="37">
                  <c:v>153.52699999999999</c:v>
                </c:pt>
                <c:pt idx="38">
                  <c:v>157.6763</c:v>
                </c:pt>
                <c:pt idx="39">
                  <c:v>161.82570000000001</c:v>
                </c:pt>
                <c:pt idx="40">
                  <c:v>165.9751</c:v>
                </c:pt>
                <c:pt idx="41">
                  <c:v>170.12450000000001</c:v>
                </c:pt>
                <c:pt idx="42">
                  <c:v>174.2739</c:v>
                </c:pt>
                <c:pt idx="43">
                  <c:v>178.42320000000001</c:v>
                </c:pt>
                <c:pt idx="44">
                  <c:v>182.57259999999999</c:v>
                </c:pt>
                <c:pt idx="45">
                  <c:v>186.72200000000001</c:v>
                </c:pt>
                <c:pt idx="46">
                  <c:v>190.87139999999999</c:v>
                </c:pt>
                <c:pt idx="47">
                  <c:v>195.02070000000001</c:v>
                </c:pt>
                <c:pt idx="48">
                  <c:v>199.17009999999999</c:v>
                </c:pt>
                <c:pt idx="49">
                  <c:v>203.31950000000001</c:v>
                </c:pt>
                <c:pt idx="50">
                  <c:v>207.46889999999999</c:v>
                </c:pt>
                <c:pt idx="51">
                  <c:v>211.6183</c:v>
                </c:pt>
                <c:pt idx="52">
                  <c:v>215.76759999999999</c:v>
                </c:pt>
                <c:pt idx="53">
                  <c:v>219.917</c:v>
                </c:pt>
                <c:pt idx="54">
                  <c:v>224.06639999999999</c:v>
                </c:pt>
                <c:pt idx="55">
                  <c:v>228.2158</c:v>
                </c:pt>
                <c:pt idx="56">
                  <c:v>232.36510000000001</c:v>
                </c:pt>
                <c:pt idx="57">
                  <c:v>236.5145</c:v>
                </c:pt>
                <c:pt idx="58">
                  <c:v>240.66390000000001</c:v>
                </c:pt>
                <c:pt idx="59">
                  <c:v>244.8133</c:v>
                </c:pt>
                <c:pt idx="60">
                  <c:v>248.96270000000001</c:v>
                </c:pt>
                <c:pt idx="61">
                  <c:v>253.11199999999999</c:v>
                </c:pt>
                <c:pt idx="62">
                  <c:v>257.26139999999998</c:v>
                </c:pt>
                <c:pt idx="63">
                  <c:v>261.41079999999999</c:v>
                </c:pt>
                <c:pt idx="64">
                  <c:v>265.56020000000001</c:v>
                </c:pt>
                <c:pt idx="65">
                  <c:v>269.70949999999999</c:v>
                </c:pt>
                <c:pt idx="66">
                  <c:v>273.85890000000001</c:v>
                </c:pt>
                <c:pt idx="67">
                  <c:v>278.00830000000002</c:v>
                </c:pt>
                <c:pt idx="68">
                  <c:v>282.15769999999998</c:v>
                </c:pt>
                <c:pt idx="69">
                  <c:v>286.30709999999999</c:v>
                </c:pt>
                <c:pt idx="70">
                  <c:v>290.45639999999997</c:v>
                </c:pt>
                <c:pt idx="71">
                  <c:v>294.60579999999999</c:v>
                </c:pt>
                <c:pt idx="72">
                  <c:v>298.7552</c:v>
                </c:pt>
                <c:pt idx="73">
                  <c:v>302.90460000000002</c:v>
                </c:pt>
                <c:pt idx="74">
                  <c:v>307.0539</c:v>
                </c:pt>
                <c:pt idx="75">
                  <c:v>311.20330000000001</c:v>
                </c:pt>
                <c:pt idx="76">
                  <c:v>315.35270000000003</c:v>
                </c:pt>
                <c:pt idx="77">
                  <c:v>319.50209999999998</c:v>
                </c:pt>
                <c:pt idx="78">
                  <c:v>323.6515</c:v>
                </c:pt>
                <c:pt idx="79">
                  <c:v>327.80079999999998</c:v>
                </c:pt>
                <c:pt idx="80">
                  <c:v>331.9502</c:v>
                </c:pt>
                <c:pt idx="81">
                  <c:v>336.09960000000001</c:v>
                </c:pt>
                <c:pt idx="82">
                  <c:v>340.24900000000002</c:v>
                </c:pt>
                <c:pt idx="83">
                  <c:v>344.39830000000001</c:v>
                </c:pt>
                <c:pt idx="84">
                  <c:v>348.54770000000002</c:v>
                </c:pt>
                <c:pt idx="85">
                  <c:v>352.69709999999998</c:v>
                </c:pt>
                <c:pt idx="86">
                  <c:v>356.84649999999999</c:v>
                </c:pt>
                <c:pt idx="87">
                  <c:v>360.99590000000001</c:v>
                </c:pt>
                <c:pt idx="88">
                  <c:v>365.14519999999999</c:v>
                </c:pt>
                <c:pt idx="89">
                  <c:v>369.2946</c:v>
                </c:pt>
                <c:pt idx="90">
                  <c:v>373.44400000000002</c:v>
                </c:pt>
                <c:pt idx="91">
                  <c:v>377.59339999999997</c:v>
                </c:pt>
                <c:pt idx="92">
                  <c:v>381.74270000000001</c:v>
                </c:pt>
                <c:pt idx="93">
                  <c:v>385.89210000000003</c:v>
                </c:pt>
                <c:pt idx="94">
                  <c:v>390.04149999999998</c:v>
                </c:pt>
                <c:pt idx="95">
                  <c:v>394.1909</c:v>
                </c:pt>
                <c:pt idx="96">
                  <c:v>398.34019999999998</c:v>
                </c:pt>
                <c:pt idx="97">
                  <c:v>402.4896</c:v>
                </c:pt>
                <c:pt idx="98">
                  <c:v>406.63900000000001</c:v>
                </c:pt>
                <c:pt idx="99">
                  <c:v>410.78840000000002</c:v>
                </c:pt>
                <c:pt idx="100">
                  <c:v>414.93779999999998</c:v>
                </c:pt>
                <c:pt idx="101">
                  <c:v>419.08710000000002</c:v>
                </c:pt>
                <c:pt idx="102">
                  <c:v>423.23649999999998</c:v>
                </c:pt>
                <c:pt idx="103">
                  <c:v>427.38589999999999</c:v>
                </c:pt>
                <c:pt idx="104">
                  <c:v>431.53530000000001</c:v>
                </c:pt>
                <c:pt idx="105">
                  <c:v>435.68459999999999</c:v>
                </c:pt>
                <c:pt idx="106">
                  <c:v>439.834</c:v>
                </c:pt>
                <c:pt idx="107">
                  <c:v>443.98340000000002</c:v>
                </c:pt>
                <c:pt idx="108">
                  <c:v>448.13279999999997</c:v>
                </c:pt>
                <c:pt idx="109">
                  <c:v>452.28219999999999</c:v>
                </c:pt>
                <c:pt idx="110">
                  <c:v>456.43150000000003</c:v>
                </c:pt>
                <c:pt idx="111">
                  <c:v>460.58089999999999</c:v>
                </c:pt>
                <c:pt idx="112">
                  <c:v>464.7303</c:v>
                </c:pt>
                <c:pt idx="113">
                  <c:v>468.87970000000001</c:v>
                </c:pt>
                <c:pt idx="114">
                  <c:v>473.029</c:v>
                </c:pt>
                <c:pt idx="115">
                  <c:v>477.17840000000001</c:v>
                </c:pt>
                <c:pt idx="116">
                  <c:v>481.32780000000002</c:v>
                </c:pt>
                <c:pt idx="117">
                  <c:v>485.47719999999998</c:v>
                </c:pt>
                <c:pt idx="118">
                  <c:v>489.6266</c:v>
                </c:pt>
                <c:pt idx="119">
                  <c:v>493.77589999999998</c:v>
                </c:pt>
                <c:pt idx="120">
                  <c:v>497.92529999999999</c:v>
                </c:pt>
              </c:numCache>
            </c:numRef>
          </c:xVal>
          <c:yVal>
            <c:numRef>
              <c:f>'Y - 1a_t1_b1 ts=0.001'!$S$4:$S$124</c:f>
              <c:numCache>
                <c:formatCode>0.00</c:formatCode>
                <c:ptCount val="121"/>
                <c:pt idx="0">
                  <c:v>180</c:v>
                </c:pt>
                <c:pt idx="1">
                  <c:v>129.851</c:v>
                </c:pt>
                <c:pt idx="2">
                  <c:v>115.7024</c:v>
                </c:pt>
                <c:pt idx="3">
                  <c:v>-55.451900000000002</c:v>
                </c:pt>
                <c:pt idx="4">
                  <c:v>-63.646099999999997</c:v>
                </c:pt>
                <c:pt idx="5">
                  <c:v>114.2465</c:v>
                </c:pt>
                <c:pt idx="6">
                  <c:v>-123.3274</c:v>
                </c:pt>
                <c:pt idx="7">
                  <c:v>8.8422070000000001</c:v>
                </c:pt>
                <c:pt idx="8">
                  <c:v>-68.378489999999999</c:v>
                </c:pt>
                <c:pt idx="9">
                  <c:v>31.349979999999999</c:v>
                </c:pt>
                <c:pt idx="10">
                  <c:v>9.2898150000000008</c:v>
                </c:pt>
                <c:pt idx="11">
                  <c:v>120.3883</c:v>
                </c:pt>
                <c:pt idx="12">
                  <c:v>65.913470000000004</c:v>
                </c:pt>
                <c:pt idx="13">
                  <c:v>11.33583</c:v>
                </c:pt>
                <c:pt idx="14">
                  <c:v>41.482190000000003</c:v>
                </c:pt>
                <c:pt idx="15">
                  <c:v>-130.49420000000001</c:v>
                </c:pt>
                <c:pt idx="16">
                  <c:v>33.907159999999998</c:v>
                </c:pt>
                <c:pt idx="17">
                  <c:v>-25.742989999999999</c:v>
                </c:pt>
                <c:pt idx="18">
                  <c:v>115.3176</c:v>
                </c:pt>
                <c:pt idx="19">
                  <c:v>47.469940000000001</c:v>
                </c:pt>
                <c:pt idx="20">
                  <c:v>-16.082380000000001</c:v>
                </c:pt>
                <c:pt idx="21">
                  <c:v>25.238779999999998</c:v>
                </c:pt>
                <c:pt idx="22">
                  <c:v>-10.78532</c:v>
                </c:pt>
                <c:pt idx="23">
                  <c:v>79.902799999999999</c:v>
                </c:pt>
                <c:pt idx="24">
                  <c:v>52.32808</c:v>
                </c:pt>
                <c:pt idx="25">
                  <c:v>39.713769999999997</c:v>
                </c:pt>
                <c:pt idx="26">
                  <c:v>30.092189999999999</c:v>
                </c:pt>
                <c:pt idx="27">
                  <c:v>69.660439999999994</c:v>
                </c:pt>
                <c:pt idx="28">
                  <c:v>179.9084</c:v>
                </c:pt>
                <c:pt idx="29">
                  <c:v>28.571480000000001</c:v>
                </c:pt>
                <c:pt idx="30">
                  <c:v>-25.228760000000001</c:v>
                </c:pt>
                <c:pt idx="31">
                  <c:v>41.717190000000002</c:v>
                </c:pt>
                <c:pt idx="32">
                  <c:v>-13.494429999999999</c:v>
                </c:pt>
                <c:pt idx="33">
                  <c:v>123.74850000000001</c:v>
                </c:pt>
                <c:pt idx="34">
                  <c:v>136.0669</c:v>
                </c:pt>
                <c:pt idx="35">
                  <c:v>78.159679999999994</c:v>
                </c:pt>
                <c:pt idx="36">
                  <c:v>116.96639999999999</c:v>
                </c:pt>
                <c:pt idx="37">
                  <c:v>4.0721160000000003</c:v>
                </c:pt>
                <c:pt idx="38">
                  <c:v>28.36307</c:v>
                </c:pt>
                <c:pt idx="39">
                  <c:v>56.026400000000002</c:v>
                </c:pt>
                <c:pt idx="40">
                  <c:v>38.475969999999997</c:v>
                </c:pt>
                <c:pt idx="41">
                  <c:v>52.509700000000002</c:v>
                </c:pt>
                <c:pt idx="42">
                  <c:v>25.38082</c:v>
                </c:pt>
                <c:pt idx="43">
                  <c:v>24.665150000000001</c:v>
                </c:pt>
                <c:pt idx="44">
                  <c:v>23.97786</c:v>
                </c:pt>
                <c:pt idx="45">
                  <c:v>4.4747349999999999</c:v>
                </c:pt>
                <c:pt idx="46">
                  <c:v>-121.18210000000001</c:v>
                </c:pt>
                <c:pt idx="47">
                  <c:v>-159.63560000000001</c:v>
                </c:pt>
                <c:pt idx="48">
                  <c:v>176.44309999999999</c:v>
                </c:pt>
                <c:pt idx="49">
                  <c:v>178.61429999999999</c:v>
                </c:pt>
                <c:pt idx="50">
                  <c:v>174.61429999999999</c:v>
                </c:pt>
                <c:pt idx="51">
                  <c:v>151.74080000000001</c:v>
                </c:pt>
                <c:pt idx="52">
                  <c:v>-172.80269999999999</c:v>
                </c:pt>
                <c:pt idx="53">
                  <c:v>164.2141</c:v>
                </c:pt>
                <c:pt idx="54">
                  <c:v>-179.6121</c:v>
                </c:pt>
                <c:pt idx="55">
                  <c:v>151.16659999999999</c:v>
                </c:pt>
                <c:pt idx="56">
                  <c:v>-131.3425</c:v>
                </c:pt>
                <c:pt idx="57">
                  <c:v>82.538550000000001</c:v>
                </c:pt>
                <c:pt idx="58">
                  <c:v>39.191780000000001</c:v>
                </c:pt>
                <c:pt idx="59">
                  <c:v>109.467</c:v>
                </c:pt>
                <c:pt idx="60">
                  <c:v>-24.986969999999999</c:v>
                </c:pt>
                <c:pt idx="61">
                  <c:v>138.25</c:v>
                </c:pt>
                <c:pt idx="62">
                  <c:v>154.09</c:v>
                </c:pt>
                <c:pt idx="63">
                  <c:v>104.1965</c:v>
                </c:pt>
                <c:pt idx="64">
                  <c:v>86.112870000000001</c:v>
                </c:pt>
                <c:pt idx="65">
                  <c:v>172.7543</c:v>
                </c:pt>
                <c:pt idx="66">
                  <c:v>119.0909</c:v>
                </c:pt>
                <c:pt idx="67">
                  <c:v>128.6438</c:v>
                </c:pt>
                <c:pt idx="68">
                  <c:v>124.48739999999999</c:v>
                </c:pt>
                <c:pt idx="69">
                  <c:v>-44.646839999999997</c:v>
                </c:pt>
                <c:pt idx="70">
                  <c:v>-51.392809999999997</c:v>
                </c:pt>
                <c:pt idx="71">
                  <c:v>-56.462409999999998</c:v>
                </c:pt>
                <c:pt idx="72">
                  <c:v>-60.354439999999997</c:v>
                </c:pt>
                <c:pt idx="73">
                  <c:v>-33.989930000000001</c:v>
                </c:pt>
                <c:pt idx="74">
                  <c:v>-72.873069999999998</c:v>
                </c:pt>
                <c:pt idx="75">
                  <c:v>-110.1551</c:v>
                </c:pt>
                <c:pt idx="76">
                  <c:v>-34.430210000000002</c:v>
                </c:pt>
                <c:pt idx="77">
                  <c:v>-48.012869999999999</c:v>
                </c:pt>
                <c:pt idx="78">
                  <c:v>-30.902429999999999</c:v>
                </c:pt>
                <c:pt idx="79">
                  <c:v>-47.033909999999999</c:v>
                </c:pt>
                <c:pt idx="80">
                  <c:v>-25.524380000000001</c:v>
                </c:pt>
                <c:pt idx="81">
                  <c:v>-47.66713</c:v>
                </c:pt>
                <c:pt idx="82">
                  <c:v>-35.854280000000003</c:v>
                </c:pt>
                <c:pt idx="83">
                  <c:v>-27.261420000000001</c:v>
                </c:pt>
                <c:pt idx="84">
                  <c:v>-7.8433830000000002</c:v>
                </c:pt>
                <c:pt idx="85">
                  <c:v>-55.378050000000002</c:v>
                </c:pt>
                <c:pt idx="86">
                  <c:v>-61.601520000000001</c:v>
                </c:pt>
                <c:pt idx="87">
                  <c:v>-46.488370000000003</c:v>
                </c:pt>
                <c:pt idx="88">
                  <c:v>-34.331249999999997</c:v>
                </c:pt>
                <c:pt idx="89">
                  <c:v>-32.136899999999997</c:v>
                </c:pt>
                <c:pt idx="90">
                  <c:v>-102.0977</c:v>
                </c:pt>
                <c:pt idx="91">
                  <c:v>-84.611249999999998</c:v>
                </c:pt>
                <c:pt idx="92">
                  <c:v>-53.689450000000001</c:v>
                </c:pt>
                <c:pt idx="93">
                  <c:v>-42.641599999999997</c:v>
                </c:pt>
                <c:pt idx="94">
                  <c:v>-22.828130000000002</c:v>
                </c:pt>
                <c:pt idx="95">
                  <c:v>-57.44379</c:v>
                </c:pt>
                <c:pt idx="96">
                  <c:v>-78.724639999999994</c:v>
                </c:pt>
                <c:pt idx="97">
                  <c:v>-40.638019999999997</c:v>
                </c:pt>
                <c:pt idx="98">
                  <c:v>-79.018320000000003</c:v>
                </c:pt>
                <c:pt idx="99">
                  <c:v>-44.083689999999997</c:v>
                </c:pt>
                <c:pt idx="100">
                  <c:v>-63.904980000000002</c:v>
                </c:pt>
                <c:pt idx="101">
                  <c:v>3.5255049999999999</c:v>
                </c:pt>
                <c:pt idx="102">
                  <c:v>-68.020169999999993</c:v>
                </c:pt>
                <c:pt idx="103">
                  <c:v>-120.9931</c:v>
                </c:pt>
                <c:pt idx="104">
                  <c:v>-128.69749999999999</c:v>
                </c:pt>
                <c:pt idx="105">
                  <c:v>40.950530000000001</c:v>
                </c:pt>
                <c:pt idx="106">
                  <c:v>32.05545</c:v>
                </c:pt>
                <c:pt idx="107">
                  <c:v>2.0484260000000001</c:v>
                </c:pt>
                <c:pt idx="108">
                  <c:v>44.542619999999999</c:v>
                </c:pt>
                <c:pt idx="109">
                  <c:v>30.575810000000001</c:v>
                </c:pt>
                <c:pt idx="110">
                  <c:v>2.341164</c:v>
                </c:pt>
                <c:pt idx="111">
                  <c:v>15.37148</c:v>
                </c:pt>
                <c:pt idx="112">
                  <c:v>-30.461130000000001</c:v>
                </c:pt>
                <c:pt idx="113">
                  <c:v>38.521970000000003</c:v>
                </c:pt>
                <c:pt idx="114">
                  <c:v>-2.3115000000000001</c:v>
                </c:pt>
                <c:pt idx="115">
                  <c:v>-9.8934789999999992</c:v>
                </c:pt>
                <c:pt idx="116">
                  <c:v>7.499943</c:v>
                </c:pt>
                <c:pt idx="117">
                  <c:v>-20.081320000000002</c:v>
                </c:pt>
                <c:pt idx="118">
                  <c:v>3.8587229999999999</c:v>
                </c:pt>
                <c:pt idx="119">
                  <c:v>-1.125839</c:v>
                </c:pt>
                <c:pt idx="120">
                  <c:v>-11.298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27-4E41-ADCB-FA45D9B27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018416"/>
        <c:axId val="1222015536"/>
      </c:scatterChart>
      <c:valAx>
        <c:axId val="1222018416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015536"/>
        <c:crosses val="autoZero"/>
        <c:crossBetween val="midCat"/>
      </c:valAx>
      <c:valAx>
        <c:axId val="122201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018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Vy Phase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'Y - 1a_t1_b1 ts=0.001'!$G$2:$J$2</c:f>
              <c:strCache>
                <c:ptCount val="1"/>
                <c:pt idx="0">
                  <c:v>Python Vy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'Y - 1a_t1_b1 ts=0.001'!$A$4:$A$124</c:f>
              <c:numCache>
                <c:formatCode>0.00</c:formatCode>
                <c:ptCount val="121"/>
                <c:pt idx="0">
                  <c:v>0</c:v>
                </c:pt>
                <c:pt idx="1">
                  <c:v>4.1666666666666599</c:v>
                </c:pt>
                <c:pt idx="2">
                  <c:v>8.3333333333333304</c:v>
                </c:pt>
                <c:pt idx="3">
                  <c:v>12.5</c:v>
                </c:pt>
                <c:pt idx="4">
                  <c:v>16.6666666666666</c:v>
                </c:pt>
                <c:pt idx="5">
                  <c:v>20.8333333333333</c:v>
                </c:pt>
                <c:pt idx="6">
                  <c:v>25</c:v>
                </c:pt>
                <c:pt idx="7">
                  <c:v>29.1666666666666</c:v>
                </c:pt>
                <c:pt idx="8">
                  <c:v>33.3333333333333</c:v>
                </c:pt>
                <c:pt idx="9">
                  <c:v>37.5</c:v>
                </c:pt>
                <c:pt idx="10">
                  <c:v>41.6666666666666</c:v>
                </c:pt>
                <c:pt idx="11">
                  <c:v>45.8333333333333</c:v>
                </c:pt>
                <c:pt idx="12">
                  <c:v>50</c:v>
                </c:pt>
                <c:pt idx="13">
                  <c:v>54.1666666666666</c:v>
                </c:pt>
                <c:pt idx="14">
                  <c:v>58.3333333333333</c:v>
                </c:pt>
                <c:pt idx="15">
                  <c:v>62.5</c:v>
                </c:pt>
                <c:pt idx="16">
                  <c:v>66.6666666666666</c:v>
                </c:pt>
                <c:pt idx="17">
                  <c:v>70.8333333333333</c:v>
                </c:pt>
                <c:pt idx="18">
                  <c:v>75</c:v>
                </c:pt>
                <c:pt idx="19">
                  <c:v>79.1666666666666</c:v>
                </c:pt>
                <c:pt idx="20">
                  <c:v>83.3333333333333</c:v>
                </c:pt>
                <c:pt idx="21">
                  <c:v>87.5</c:v>
                </c:pt>
                <c:pt idx="22">
                  <c:v>91.6666666666666</c:v>
                </c:pt>
                <c:pt idx="23">
                  <c:v>95.8333333333333</c:v>
                </c:pt>
                <c:pt idx="24">
                  <c:v>100</c:v>
                </c:pt>
                <c:pt idx="25">
                  <c:v>104.166666666666</c:v>
                </c:pt>
                <c:pt idx="26">
                  <c:v>108.333333333333</c:v>
                </c:pt>
                <c:pt idx="27">
                  <c:v>112.5</c:v>
                </c:pt>
                <c:pt idx="28">
                  <c:v>116.666666666666</c:v>
                </c:pt>
                <c:pt idx="29">
                  <c:v>120.833333333333</c:v>
                </c:pt>
                <c:pt idx="30">
                  <c:v>125</c:v>
                </c:pt>
                <c:pt idx="31">
                  <c:v>129.166666666666</c:v>
                </c:pt>
                <c:pt idx="32">
                  <c:v>133.333333333333</c:v>
                </c:pt>
                <c:pt idx="33">
                  <c:v>137.5</c:v>
                </c:pt>
                <c:pt idx="34">
                  <c:v>141.666666666666</c:v>
                </c:pt>
                <c:pt idx="35">
                  <c:v>145.833333333333</c:v>
                </c:pt>
                <c:pt idx="36">
                  <c:v>150</c:v>
                </c:pt>
                <c:pt idx="37">
                  <c:v>154.166666666666</c:v>
                </c:pt>
                <c:pt idx="38">
                  <c:v>158.333333333333</c:v>
                </c:pt>
                <c:pt idx="39">
                  <c:v>162.5</c:v>
                </c:pt>
                <c:pt idx="40">
                  <c:v>166.666666666666</c:v>
                </c:pt>
                <c:pt idx="41">
                  <c:v>170.833333333333</c:v>
                </c:pt>
                <c:pt idx="42">
                  <c:v>175</c:v>
                </c:pt>
                <c:pt idx="43">
                  <c:v>179.166666666666</c:v>
                </c:pt>
                <c:pt idx="44">
                  <c:v>183.333333333333</c:v>
                </c:pt>
                <c:pt idx="45">
                  <c:v>187.5</c:v>
                </c:pt>
                <c:pt idx="46">
                  <c:v>191.666666666666</c:v>
                </c:pt>
                <c:pt idx="47">
                  <c:v>195.833333333333</c:v>
                </c:pt>
                <c:pt idx="48">
                  <c:v>200</c:v>
                </c:pt>
                <c:pt idx="49">
                  <c:v>204.166666666666</c:v>
                </c:pt>
                <c:pt idx="50">
                  <c:v>208.333333333333</c:v>
                </c:pt>
                <c:pt idx="51">
                  <c:v>212.5</c:v>
                </c:pt>
                <c:pt idx="52">
                  <c:v>216.666666666666</c:v>
                </c:pt>
                <c:pt idx="53">
                  <c:v>220.833333333333</c:v>
                </c:pt>
                <c:pt idx="54">
                  <c:v>225</c:v>
                </c:pt>
                <c:pt idx="55">
                  <c:v>229.166666666666</c:v>
                </c:pt>
                <c:pt idx="56">
                  <c:v>233.333333333333</c:v>
                </c:pt>
                <c:pt idx="57">
                  <c:v>237.5</c:v>
                </c:pt>
                <c:pt idx="58">
                  <c:v>241.666666666666</c:v>
                </c:pt>
                <c:pt idx="59">
                  <c:v>245.833333333333</c:v>
                </c:pt>
                <c:pt idx="60">
                  <c:v>250</c:v>
                </c:pt>
                <c:pt idx="61">
                  <c:v>254.166666666666</c:v>
                </c:pt>
                <c:pt idx="62">
                  <c:v>258.33333333333297</c:v>
                </c:pt>
                <c:pt idx="63">
                  <c:v>262.5</c:v>
                </c:pt>
                <c:pt idx="64">
                  <c:v>266.666666666666</c:v>
                </c:pt>
                <c:pt idx="65">
                  <c:v>270.83333333333297</c:v>
                </c:pt>
                <c:pt idx="66">
                  <c:v>275</c:v>
                </c:pt>
                <c:pt idx="67">
                  <c:v>279.166666666666</c:v>
                </c:pt>
                <c:pt idx="68">
                  <c:v>283.33333333333297</c:v>
                </c:pt>
                <c:pt idx="69">
                  <c:v>287.5</c:v>
                </c:pt>
                <c:pt idx="70">
                  <c:v>291.666666666666</c:v>
                </c:pt>
                <c:pt idx="71">
                  <c:v>295.83333333333297</c:v>
                </c:pt>
                <c:pt idx="72">
                  <c:v>300</c:v>
                </c:pt>
                <c:pt idx="73">
                  <c:v>304.166666666666</c:v>
                </c:pt>
                <c:pt idx="74">
                  <c:v>308.33333333333297</c:v>
                </c:pt>
                <c:pt idx="75">
                  <c:v>312.5</c:v>
                </c:pt>
                <c:pt idx="76">
                  <c:v>316.666666666666</c:v>
                </c:pt>
                <c:pt idx="77">
                  <c:v>320.83333333333297</c:v>
                </c:pt>
                <c:pt idx="78">
                  <c:v>325</c:v>
                </c:pt>
                <c:pt idx="79">
                  <c:v>329.166666666666</c:v>
                </c:pt>
                <c:pt idx="80">
                  <c:v>333.33333333333297</c:v>
                </c:pt>
                <c:pt idx="81">
                  <c:v>337.5</c:v>
                </c:pt>
                <c:pt idx="82">
                  <c:v>341.666666666666</c:v>
                </c:pt>
                <c:pt idx="83">
                  <c:v>345.83333333333297</c:v>
                </c:pt>
                <c:pt idx="84">
                  <c:v>350</c:v>
                </c:pt>
                <c:pt idx="85">
                  <c:v>354.166666666666</c:v>
                </c:pt>
                <c:pt idx="86">
                  <c:v>358.33333333333297</c:v>
                </c:pt>
                <c:pt idx="87">
                  <c:v>362.5</c:v>
                </c:pt>
                <c:pt idx="88">
                  <c:v>366.666666666666</c:v>
                </c:pt>
                <c:pt idx="89">
                  <c:v>370.83333333333297</c:v>
                </c:pt>
                <c:pt idx="90">
                  <c:v>375</c:v>
                </c:pt>
                <c:pt idx="91">
                  <c:v>379.166666666666</c:v>
                </c:pt>
                <c:pt idx="92">
                  <c:v>383.33333333333297</c:v>
                </c:pt>
                <c:pt idx="93">
                  <c:v>387.5</c:v>
                </c:pt>
                <c:pt idx="94">
                  <c:v>391.666666666666</c:v>
                </c:pt>
                <c:pt idx="95">
                  <c:v>395.83333333333297</c:v>
                </c:pt>
                <c:pt idx="96">
                  <c:v>400</c:v>
                </c:pt>
                <c:pt idx="97">
                  <c:v>404.166666666666</c:v>
                </c:pt>
                <c:pt idx="98">
                  <c:v>408.33333333333297</c:v>
                </c:pt>
                <c:pt idx="99">
                  <c:v>412.5</c:v>
                </c:pt>
                <c:pt idx="100">
                  <c:v>416.666666666666</c:v>
                </c:pt>
                <c:pt idx="101">
                  <c:v>420.83333333333297</c:v>
                </c:pt>
                <c:pt idx="102">
                  <c:v>425</c:v>
                </c:pt>
                <c:pt idx="103">
                  <c:v>429.166666666666</c:v>
                </c:pt>
                <c:pt idx="104">
                  <c:v>433.33333333333297</c:v>
                </c:pt>
                <c:pt idx="105">
                  <c:v>437.5</c:v>
                </c:pt>
                <c:pt idx="106">
                  <c:v>441.666666666666</c:v>
                </c:pt>
                <c:pt idx="107">
                  <c:v>445.83333333333297</c:v>
                </c:pt>
                <c:pt idx="108">
                  <c:v>450</c:v>
                </c:pt>
                <c:pt idx="109">
                  <c:v>454.166666666666</c:v>
                </c:pt>
                <c:pt idx="110">
                  <c:v>458.33333333333297</c:v>
                </c:pt>
                <c:pt idx="111">
                  <c:v>462.5</c:v>
                </c:pt>
                <c:pt idx="112">
                  <c:v>466.666666666666</c:v>
                </c:pt>
                <c:pt idx="113">
                  <c:v>470.83333333333297</c:v>
                </c:pt>
                <c:pt idx="114">
                  <c:v>475</c:v>
                </c:pt>
                <c:pt idx="115">
                  <c:v>479.166666666666</c:v>
                </c:pt>
                <c:pt idx="116">
                  <c:v>483.33333333333297</c:v>
                </c:pt>
                <c:pt idx="117">
                  <c:v>487.5</c:v>
                </c:pt>
                <c:pt idx="118">
                  <c:v>491.666666666666</c:v>
                </c:pt>
                <c:pt idx="119">
                  <c:v>495.83333333333297</c:v>
                </c:pt>
                <c:pt idx="120">
                  <c:v>500</c:v>
                </c:pt>
              </c:numCache>
            </c:numRef>
          </c:xVal>
          <c:yVal>
            <c:numRef>
              <c:f>'Y - 1a_t1_b1 ts=0.001'!$J$4:$J$124</c:f>
              <c:numCache>
                <c:formatCode>0.000</c:formatCode>
                <c:ptCount val="121"/>
                <c:pt idx="0">
                  <c:v>179.99999999999983</c:v>
                </c:pt>
                <c:pt idx="1">
                  <c:v>-136.48913894254147</c:v>
                </c:pt>
                <c:pt idx="2">
                  <c:v>-108.23892138453184</c:v>
                </c:pt>
                <c:pt idx="3">
                  <c:v>-98.698243690295783</c:v>
                </c:pt>
                <c:pt idx="4">
                  <c:v>-178.61409423147961</c:v>
                </c:pt>
                <c:pt idx="5">
                  <c:v>176.2689636257787</c:v>
                </c:pt>
                <c:pt idx="6">
                  <c:v>52.340014077025387</c:v>
                </c:pt>
                <c:pt idx="7">
                  <c:v>-163.55562798648748</c:v>
                </c:pt>
                <c:pt idx="8">
                  <c:v>178.38649435347489</c:v>
                </c:pt>
                <c:pt idx="9">
                  <c:v>-165.52917291149006</c:v>
                </c:pt>
                <c:pt idx="10">
                  <c:v>-166.7381628449991</c:v>
                </c:pt>
                <c:pt idx="11">
                  <c:v>36.953652272822012</c:v>
                </c:pt>
                <c:pt idx="12">
                  <c:v>88.771203034351231</c:v>
                </c:pt>
                <c:pt idx="13">
                  <c:v>98.778623963294535</c:v>
                </c:pt>
                <c:pt idx="14">
                  <c:v>-174.70289894068748</c:v>
                </c:pt>
                <c:pt idx="15">
                  <c:v>150.09279796250792</c:v>
                </c:pt>
                <c:pt idx="16">
                  <c:v>-174.68839005349668</c:v>
                </c:pt>
                <c:pt idx="17">
                  <c:v>175.7100151870149</c:v>
                </c:pt>
                <c:pt idx="18">
                  <c:v>147.07457797568387</c:v>
                </c:pt>
                <c:pt idx="19">
                  <c:v>-102.89065701183782</c:v>
                </c:pt>
                <c:pt idx="20">
                  <c:v>-137.20738804994201</c:v>
                </c:pt>
                <c:pt idx="21">
                  <c:v>-135.68649545163896</c:v>
                </c:pt>
                <c:pt idx="22">
                  <c:v>-159.16762332252171</c:v>
                </c:pt>
                <c:pt idx="23">
                  <c:v>-173.37243169361554</c:v>
                </c:pt>
                <c:pt idx="24">
                  <c:v>156.68159440061939</c:v>
                </c:pt>
                <c:pt idx="25">
                  <c:v>-150.88492440447484</c:v>
                </c:pt>
                <c:pt idx="26">
                  <c:v>-179.18514969796487</c:v>
                </c:pt>
                <c:pt idx="27">
                  <c:v>-150.11617924684347</c:v>
                </c:pt>
                <c:pt idx="28">
                  <c:v>-142.39951102517273</c:v>
                </c:pt>
                <c:pt idx="29">
                  <c:v>-168.52991698043897</c:v>
                </c:pt>
                <c:pt idx="30">
                  <c:v>-177.98801395455456</c:v>
                </c:pt>
                <c:pt idx="31">
                  <c:v>-161.84069878320113</c:v>
                </c:pt>
                <c:pt idx="32">
                  <c:v>-134.34727139523173</c:v>
                </c:pt>
                <c:pt idx="33">
                  <c:v>-146.49959844572336</c:v>
                </c:pt>
                <c:pt idx="34">
                  <c:v>162.60989261961163</c:v>
                </c:pt>
                <c:pt idx="35">
                  <c:v>-133.69290954591136</c:v>
                </c:pt>
                <c:pt idx="36">
                  <c:v>-154.33075048320347</c:v>
                </c:pt>
                <c:pt idx="37">
                  <c:v>-103.02449444117104</c:v>
                </c:pt>
                <c:pt idx="38">
                  <c:v>-138.8138041812939</c:v>
                </c:pt>
                <c:pt idx="39">
                  <c:v>-158.42996067359351</c:v>
                </c:pt>
                <c:pt idx="40">
                  <c:v>-112.79607834605044</c:v>
                </c:pt>
                <c:pt idx="41">
                  <c:v>-169.03469694320262</c:v>
                </c:pt>
                <c:pt idx="42">
                  <c:v>-158.08093248960708</c:v>
                </c:pt>
                <c:pt idx="43">
                  <c:v>-145.96281205840677</c:v>
                </c:pt>
                <c:pt idx="44">
                  <c:v>-136.56742017012411</c:v>
                </c:pt>
                <c:pt idx="45">
                  <c:v>142.09946023231311</c:v>
                </c:pt>
                <c:pt idx="46">
                  <c:v>96.26302335157439</c:v>
                </c:pt>
                <c:pt idx="47">
                  <c:v>48.942604290869546</c:v>
                </c:pt>
                <c:pt idx="48">
                  <c:v>49.534577280885273</c:v>
                </c:pt>
                <c:pt idx="49">
                  <c:v>30.379072343521724</c:v>
                </c:pt>
                <c:pt idx="50">
                  <c:v>75.017760495979687</c:v>
                </c:pt>
                <c:pt idx="51">
                  <c:v>100.74961134157871</c:v>
                </c:pt>
                <c:pt idx="52">
                  <c:v>130.72116247300039</c:v>
                </c:pt>
                <c:pt idx="53">
                  <c:v>96.634403165030406</c:v>
                </c:pt>
                <c:pt idx="54">
                  <c:v>-148.35073811583101</c:v>
                </c:pt>
                <c:pt idx="55">
                  <c:v>68.338213255610697</c:v>
                </c:pt>
                <c:pt idx="56">
                  <c:v>-116.50925655427945</c:v>
                </c:pt>
                <c:pt idx="57">
                  <c:v>-5.0728542510111696</c:v>
                </c:pt>
                <c:pt idx="58">
                  <c:v>-50.004771431305933</c:v>
                </c:pt>
                <c:pt idx="59">
                  <c:v>-171.80046084710509</c:v>
                </c:pt>
                <c:pt idx="60">
                  <c:v>-103.84196254844633</c:v>
                </c:pt>
                <c:pt idx="61">
                  <c:v>-93.937106641808967</c:v>
                </c:pt>
                <c:pt idx="62">
                  <c:v>155.78735200777544</c:v>
                </c:pt>
                <c:pt idx="63">
                  <c:v>-154.94048212141328</c:v>
                </c:pt>
                <c:pt idx="64">
                  <c:v>-126.13541797609385</c:v>
                </c:pt>
                <c:pt idx="65">
                  <c:v>-32.866624188924646</c:v>
                </c:pt>
                <c:pt idx="66">
                  <c:v>69.166674412548161</c:v>
                </c:pt>
                <c:pt idx="67">
                  <c:v>-89.269049031909645</c:v>
                </c:pt>
                <c:pt idx="68">
                  <c:v>94.71443979978001</c:v>
                </c:pt>
                <c:pt idx="69">
                  <c:v>32.2100791497964</c:v>
                </c:pt>
                <c:pt idx="70">
                  <c:v>69.232754776076817</c:v>
                </c:pt>
                <c:pt idx="71">
                  <c:v>22.164813708628134</c:v>
                </c:pt>
                <c:pt idx="72">
                  <c:v>-82.961727215190479</c:v>
                </c:pt>
                <c:pt idx="73">
                  <c:v>120.14308023446642</c:v>
                </c:pt>
                <c:pt idx="74">
                  <c:v>147.85738524758619</c:v>
                </c:pt>
                <c:pt idx="75">
                  <c:v>146.07161206591709</c:v>
                </c:pt>
                <c:pt idx="76">
                  <c:v>9.0150541829014266</c:v>
                </c:pt>
                <c:pt idx="77">
                  <c:v>39.612516373925196</c:v>
                </c:pt>
                <c:pt idx="78">
                  <c:v>5.8734706785435842</c:v>
                </c:pt>
                <c:pt idx="79">
                  <c:v>63.788833567170229</c:v>
                </c:pt>
                <c:pt idx="80">
                  <c:v>93.147903122539418</c:v>
                </c:pt>
                <c:pt idx="81">
                  <c:v>134.96602325951179</c:v>
                </c:pt>
                <c:pt idx="82">
                  <c:v>-63.525922036114601</c:v>
                </c:pt>
                <c:pt idx="83">
                  <c:v>-69.756351407895593</c:v>
                </c:pt>
                <c:pt idx="84">
                  <c:v>55.936077390368567</c:v>
                </c:pt>
                <c:pt idx="85">
                  <c:v>-114.50907596390604</c:v>
                </c:pt>
                <c:pt idx="86">
                  <c:v>89.723230461338062</c:v>
                </c:pt>
                <c:pt idx="87">
                  <c:v>25.99372818714901</c:v>
                </c:pt>
                <c:pt idx="88">
                  <c:v>-143.87782896060685</c:v>
                </c:pt>
                <c:pt idx="89">
                  <c:v>178.29802201434143</c:v>
                </c:pt>
                <c:pt idx="90">
                  <c:v>-162.62177584275264</c:v>
                </c:pt>
                <c:pt idx="91">
                  <c:v>-167.43018087207903</c:v>
                </c:pt>
                <c:pt idx="92">
                  <c:v>21.583597770335764</c:v>
                </c:pt>
                <c:pt idx="93">
                  <c:v>107.13225259303995</c:v>
                </c:pt>
                <c:pt idx="94">
                  <c:v>15.25496073143241</c:v>
                </c:pt>
                <c:pt idx="95">
                  <c:v>-82.30441456749486</c:v>
                </c:pt>
                <c:pt idx="96">
                  <c:v>80.792148190382903</c:v>
                </c:pt>
                <c:pt idx="97">
                  <c:v>-95.994192881619298</c:v>
                </c:pt>
                <c:pt idx="98">
                  <c:v>117.46687075998145</c:v>
                </c:pt>
                <c:pt idx="99">
                  <c:v>38.166645700811088</c:v>
                </c:pt>
                <c:pt idx="100">
                  <c:v>-13.910065934841947</c:v>
                </c:pt>
                <c:pt idx="101">
                  <c:v>66.60306400646958</c:v>
                </c:pt>
                <c:pt idx="102">
                  <c:v>-93.654214638720248</c:v>
                </c:pt>
                <c:pt idx="103">
                  <c:v>-158.90869596710576</c:v>
                </c:pt>
                <c:pt idx="104">
                  <c:v>-110.62667196912615</c:v>
                </c:pt>
                <c:pt idx="105">
                  <c:v>136.6951694108208</c:v>
                </c:pt>
                <c:pt idx="106">
                  <c:v>27.870495287394483</c:v>
                </c:pt>
                <c:pt idx="107">
                  <c:v>-51.860108219106941</c:v>
                </c:pt>
                <c:pt idx="108">
                  <c:v>80.234513025780629</c:v>
                </c:pt>
                <c:pt idx="109">
                  <c:v>179.27335431891825</c:v>
                </c:pt>
                <c:pt idx="110">
                  <c:v>87.412326251097326</c:v>
                </c:pt>
                <c:pt idx="111">
                  <c:v>-34.3695070538027</c:v>
                </c:pt>
                <c:pt idx="112">
                  <c:v>-86.556158666265702</c:v>
                </c:pt>
                <c:pt idx="113">
                  <c:v>177.94785860667227</c:v>
                </c:pt>
                <c:pt idx="114">
                  <c:v>140.42646409244637</c:v>
                </c:pt>
                <c:pt idx="115">
                  <c:v>155.56447282611472</c:v>
                </c:pt>
                <c:pt idx="116">
                  <c:v>51.534762938682086</c:v>
                </c:pt>
                <c:pt idx="117">
                  <c:v>105.10181472281481</c:v>
                </c:pt>
                <c:pt idx="118">
                  <c:v>-108.55352102065986</c:v>
                </c:pt>
                <c:pt idx="119">
                  <c:v>161.63203873995548</c:v>
                </c:pt>
                <c:pt idx="1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1D-4BA0-B5A1-5945E69B29DF}"/>
            </c:ext>
          </c:extLst>
        </c:ser>
        <c:ser>
          <c:idx val="1"/>
          <c:order val="1"/>
          <c:tx>
            <c:strRef>
              <c:f>'Y - 1a_t1_b1 ts=0.001'!$U$2:$W$2</c:f>
              <c:strCache>
                <c:ptCount val="1"/>
                <c:pt idx="0">
                  <c:v>Adams Vy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'Y - 1a_t1_b1 ts=0.001'!$P$4:$P$124</c:f>
              <c:numCache>
                <c:formatCode>0.00</c:formatCode>
                <c:ptCount val="121"/>
                <c:pt idx="0">
                  <c:v>0</c:v>
                </c:pt>
                <c:pt idx="1">
                  <c:v>4.1493779999999996</c:v>
                </c:pt>
                <c:pt idx="2">
                  <c:v>8.2987549999999999</c:v>
                </c:pt>
                <c:pt idx="3">
                  <c:v>12.448130000000001</c:v>
                </c:pt>
                <c:pt idx="4">
                  <c:v>16.59751</c:v>
                </c:pt>
                <c:pt idx="5">
                  <c:v>20.74689</c:v>
                </c:pt>
                <c:pt idx="6">
                  <c:v>24.896270000000001</c:v>
                </c:pt>
                <c:pt idx="7">
                  <c:v>29.045639999999999</c:v>
                </c:pt>
                <c:pt idx="8">
                  <c:v>33.19502</c:v>
                </c:pt>
                <c:pt idx="9">
                  <c:v>37.3444</c:v>
                </c:pt>
                <c:pt idx="10">
                  <c:v>41.493780000000001</c:v>
                </c:pt>
                <c:pt idx="11">
                  <c:v>45.643149999999999</c:v>
                </c:pt>
                <c:pt idx="12">
                  <c:v>49.792529999999999</c:v>
                </c:pt>
                <c:pt idx="13">
                  <c:v>53.94191</c:v>
                </c:pt>
                <c:pt idx="14">
                  <c:v>58.091290000000001</c:v>
                </c:pt>
                <c:pt idx="15">
                  <c:v>62.240659999999998</c:v>
                </c:pt>
                <c:pt idx="16">
                  <c:v>66.390039999999999</c:v>
                </c:pt>
                <c:pt idx="17">
                  <c:v>70.539420000000007</c:v>
                </c:pt>
                <c:pt idx="18">
                  <c:v>74.688800000000001</c:v>
                </c:pt>
                <c:pt idx="19">
                  <c:v>78.838170000000005</c:v>
                </c:pt>
                <c:pt idx="20">
                  <c:v>82.987549999999999</c:v>
                </c:pt>
                <c:pt idx="21">
                  <c:v>87.136930000000007</c:v>
                </c:pt>
                <c:pt idx="22">
                  <c:v>91.28631</c:v>
                </c:pt>
                <c:pt idx="23">
                  <c:v>95.435680000000005</c:v>
                </c:pt>
                <c:pt idx="24">
                  <c:v>99.585059999999999</c:v>
                </c:pt>
                <c:pt idx="25">
                  <c:v>103.73439999999999</c:v>
                </c:pt>
                <c:pt idx="26">
                  <c:v>107.88379999999999</c:v>
                </c:pt>
                <c:pt idx="27">
                  <c:v>112.03319999999999</c:v>
                </c:pt>
                <c:pt idx="28">
                  <c:v>116.18259999999999</c:v>
                </c:pt>
                <c:pt idx="29">
                  <c:v>120.33199999999999</c:v>
                </c:pt>
                <c:pt idx="30">
                  <c:v>124.4813</c:v>
                </c:pt>
                <c:pt idx="31">
                  <c:v>128.63069999999999</c:v>
                </c:pt>
                <c:pt idx="32">
                  <c:v>132.7801</c:v>
                </c:pt>
                <c:pt idx="33">
                  <c:v>136.92949999999999</c:v>
                </c:pt>
                <c:pt idx="34">
                  <c:v>141.0788</c:v>
                </c:pt>
                <c:pt idx="35">
                  <c:v>145.22819999999999</c:v>
                </c:pt>
                <c:pt idx="36">
                  <c:v>149.3776</c:v>
                </c:pt>
                <c:pt idx="37">
                  <c:v>153.52699999999999</c:v>
                </c:pt>
                <c:pt idx="38">
                  <c:v>157.6763</c:v>
                </c:pt>
                <c:pt idx="39">
                  <c:v>161.82570000000001</c:v>
                </c:pt>
                <c:pt idx="40">
                  <c:v>165.9751</c:v>
                </c:pt>
                <c:pt idx="41">
                  <c:v>170.12450000000001</c:v>
                </c:pt>
                <c:pt idx="42">
                  <c:v>174.2739</c:v>
                </c:pt>
                <c:pt idx="43">
                  <c:v>178.42320000000001</c:v>
                </c:pt>
                <c:pt idx="44">
                  <c:v>182.57259999999999</c:v>
                </c:pt>
                <c:pt idx="45">
                  <c:v>186.72200000000001</c:v>
                </c:pt>
                <c:pt idx="46">
                  <c:v>190.87139999999999</c:v>
                </c:pt>
                <c:pt idx="47">
                  <c:v>195.02070000000001</c:v>
                </c:pt>
                <c:pt idx="48">
                  <c:v>199.17009999999999</c:v>
                </c:pt>
                <c:pt idx="49">
                  <c:v>203.31950000000001</c:v>
                </c:pt>
                <c:pt idx="50">
                  <c:v>207.46889999999999</c:v>
                </c:pt>
                <c:pt idx="51">
                  <c:v>211.6183</c:v>
                </c:pt>
                <c:pt idx="52">
                  <c:v>215.76759999999999</c:v>
                </c:pt>
                <c:pt idx="53">
                  <c:v>219.917</c:v>
                </c:pt>
                <c:pt idx="54">
                  <c:v>224.06639999999999</c:v>
                </c:pt>
                <c:pt idx="55">
                  <c:v>228.2158</c:v>
                </c:pt>
                <c:pt idx="56">
                  <c:v>232.36510000000001</c:v>
                </c:pt>
                <c:pt idx="57">
                  <c:v>236.5145</c:v>
                </c:pt>
                <c:pt idx="58">
                  <c:v>240.66390000000001</c:v>
                </c:pt>
                <c:pt idx="59">
                  <c:v>244.8133</c:v>
                </c:pt>
                <c:pt idx="60">
                  <c:v>248.96270000000001</c:v>
                </c:pt>
                <c:pt idx="61">
                  <c:v>253.11199999999999</c:v>
                </c:pt>
                <c:pt idx="62">
                  <c:v>257.26139999999998</c:v>
                </c:pt>
                <c:pt idx="63">
                  <c:v>261.41079999999999</c:v>
                </c:pt>
                <c:pt idx="64">
                  <c:v>265.56020000000001</c:v>
                </c:pt>
                <c:pt idx="65">
                  <c:v>269.70949999999999</c:v>
                </c:pt>
                <c:pt idx="66">
                  <c:v>273.85890000000001</c:v>
                </c:pt>
                <c:pt idx="67">
                  <c:v>278.00830000000002</c:v>
                </c:pt>
                <c:pt idx="68">
                  <c:v>282.15769999999998</c:v>
                </c:pt>
                <c:pt idx="69">
                  <c:v>286.30709999999999</c:v>
                </c:pt>
                <c:pt idx="70">
                  <c:v>290.45639999999997</c:v>
                </c:pt>
                <c:pt idx="71">
                  <c:v>294.60579999999999</c:v>
                </c:pt>
                <c:pt idx="72">
                  <c:v>298.7552</c:v>
                </c:pt>
                <c:pt idx="73">
                  <c:v>302.90460000000002</c:v>
                </c:pt>
                <c:pt idx="74">
                  <c:v>307.0539</c:v>
                </c:pt>
                <c:pt idx="75">
                  <c:v>311.20330000000001</c:v>
                </c:pt>
                <c:pt idx="76">
                  <c:v>315.35270000000003</c:v>
                </c:pt>
                <c:pt idx="77">
                  <c:v>319.50209999999998</c:v>
                </c:pt>
                <c:pt idx="78">
                  <c:v>323.6515</c:v>
                </c:pt>
                <c:pt idx="79">
                  <c:v>327.80079999999998</c:v>
                </c:pt>
                <c:pt idx="80">
                  <c:v>331.9502</c:v>
                </c:pt>
                <c:pt idx="81">
                  <c:v>336.09960000000001</c:v>
                </c:pt>
                <c:pt idx="82">
                  <c:v>340.24900000000002</c:v>
                </c:pt>
                <c:pt idx="83">
                  <c:v>344.39830000000001</c:v>
                </c:pt>
                <c:pt idx="84">
                  <c:v>348.54770000000002</c:v>
                </c:pt>
                <c:pt idx="85">
                  <c:v>352.69709999999998</c:v>
                </c:pt>
                <c:pt idx="86">
                  <c:v>356.84649999999999</c:v>
                </c:pt>
                <c:pt idx="87">
                  <c:v>360.99590000000001</c:v>
                </c:pt>
                <c:pt idx="88">
                  <c:v>365.14519999999999</c:v>
                </c:pt>
                <c:pt idx="89">
                  <c:v>369.2946</c:v>
                </c:pt>
                <c:pt idx="90">
                  <c:v>373.44400000000002</c:v>
                </c:pt>
                <c:pt idx="91">
                  <c:v>377.59339999999997</c:v>
                </c:pt>
                <c:pt idx="92">
                  <c:v>381.74270000000001</c:v>
                </c:pt>
                <c:pt idx="93">
                  <c:v>385.89210000000003</c:v>
                </c:pt>
                <c:pt idx="94">
                  <c:v>390.04149999999998</c:v>
                </c:pt>
                <c:pt idx="95">
                  <c:v>394.1909</c:v>
                </c:pt>
                <c:pt idx="96">
                  <c:v>398.34019999999998</c:v>
                </c:pt>
                <c:pt idx="97">
                  <c:v>402.4896</c:v>
                </c:pt>
                <c:pt idx="98">
                  <c:v>406.63900000000001</c:v>
                </c:pt>
                <c:pt idx="99">
                  <c:v>410.78840000000002</c:v>
                </c:pt>
                <c:pt idx="100">
                  <c:v>414.93779999999998</c:v>
                </c:pt>
                <c:pt idx="101">
                  <c:v>419.08710000000002</c:v>
                </c:pt>
                <c:pt idx="102">
                  <c:v>423.23649999999998</c:v>
                </c:pt>
                <c:pt idx="103">
                  <c:v>427.38589999999999</c:v>
                </c:pt>
                <c:pt idx="104">
                  <c:v>431.53530000000001</c:v>
                </c:pt>
                <c:pt idx="105">
                  <c:v>435.68459999999999</c:v>
                </c:pt>
                <c:pt idx="106">
                  <c:v>439.834</c:v>
                </c:pt>
                <c:pt idx="107">
                  <c:v>443.98340000000002</c:v>
                </c:pt>
                <c:pt idx="108">
                  <c:v>448.13279999999997</c:v>
                </c:pt>
                <c:pt idx="109">
                  <c:v>452.28219999999999</c:v>
                </c:pt>
                <c:pt idx="110">
                  <c:v>456.43150000000003</c:v>
                </c:pt>
                <c:pt idx="111">
                  <c:v>460.58089999999999</c:v>
                </c:pt>
                <c:pt idx="112">
                  <c:v>464.7303</c:v>
                </c:pt>
                <c:pt idx="113">
                  <c:v>468.87970000000001</c:v>
                </c:pt>
                <c:pt idx="114">
                  <c:v>473.029</c:v>
                </c:pt>
                <c:pt idx="115">
                  <c:v>477.17840000000001</c:v>
                </c:pt>
                <c:pt idx="116">
                  <c:v>481.32780000000002</c:v>
                </c:pt>
                <c:pt idx="117">
                  <c:v>485.47719999999998</c:v>
                </c:pt>
                <c:pt idx="118">
                  <c:v>489.6266</c:v>
                </c:pt>
                <c:pt idx="119">
                  <c:v>493.77589999999998</c:v>
                </c:pt>
                <c:pt idx="120">
                  <c:v>497.92529999999999</c:v>
                </c:pt>
              </c:numCache>
            </c:numRef>
          </c:xVal>
          <c:yVal>
            <c:numRef>
              <c:f>'Y - 1a_t1_b1 ts=0.001'!$W$4:$W$124</c:f>
              <c:numCache>
                <c:formatCode>0.00</c:formatCode>
                <c:ptCount val="121"/>
                <c:pt idx="0">
                  <c:v>180</c:v>
                </c:pt>
                <c:pt idx="1">
                  <c:v>-17.821429999999999</c:v>
                </c:pt>
                <c:pt idx="2">
                  <c:v>-8.8345610000000008</c:v>
                </c:pt>
                <c:pt idx="3">
                  <c:v>-21.46705</c:v>
                </c:pt>
                <c:pt idx="4">
                  <c:v>175.5694</c:v>
                </c:pt>
                <c:pt idx="5">
                  <c:v>148.8245</c:v>
                </c:pt>
                <c:pt idx="6">
                  <c:v>37.260980000000004</c:v>
                </c:pt>
                <c:pt idx="7">
                  <c:v>-170.12219999999999</c:v>
                </c:pt>
                <c:pt idx="8">
                  <c:v>152.73480000000001</c:v>
                </c:pt>
                <c:pt idx="9">
                  <c:v>178.3151</c:v>
                </c:pt>
                <c:pt idx="10">
                  <c:v>-178.75229999999999</c:v>
                </c:pt>
                <c:pt idx="11">
                  <c:v>26.083850000000002</c:v>
                </c:pt>
                <c:pt idx="12">
                  <c:v>44.725020000000001</c:v>
                </c:pt>
                <c:pt idx="13">
                  <c:v>46.359180000000002</c:v>
                </c:pt>
                <c:pt idx="14">
                  <c:v>88.416210000000007</c:v>
                </c:pt>
                <c:pt idx="15">
                  <c:v>132.7681</c:v>
                </c:pt>
                <c:pt idx="16">
                  <c:v>4.2705700000000002</c:v>
                </c:pt>
                <c:pt idx="17">
                  <c:v>35.776470000000003</c:v>
                </c:pt>
                <c:pt idx="18">
                  <c:v>44.997010000000003</c:v>
                </c:pt>
                <c:pt idx="19">
                  <c:v>13.167719999999999</c:v>
                </c:pt>
                <c:pt idx="20">
                  <c:v>27.708159999999999</c:v>
                </c:pt>
                <c:pt idx="21">
                  <c:v>36.840789999999998</c:v>
                </c:pt>
                <c:pt idx="22">
                  <c:v>59.083579999999998</c:v>
                </c:pt>
                <c:pt idx="23">
                  <c:v>89.102819999999994</c:v>
                </c:pt>
                <c:pt idx="24">
                  <c:v>74.401409999999998</c:v>
                </c:pt>
                <c:pt idx="25">
                  <c:v>108.8938</c:v>
                </c:pt>
                <c:pt idx="26">
                  <c:v>91.580089999999998</c:v>
                </c:pt>
                <c:pt idx="27">
                  <c:v>104.5181</c:v>
                </c:pt>
                <c:pt idx="28">
                  <c:v>133.96600000000001</c:v>
                </c:pt>
                <c:pt idx="29">
                  <c:v>134.8749</c:v>
                </c:pt>
                <c:pt idx="30">
                  <c:v>153.8768</c:v>
                </c:pt>
                <c:pt idx="31">
                  <c:v>8.5082830000000005</c:v>
                </c:pt>
                <c:pt idx="32">
                  <c:v>23.699619999999999</c:v>
                </c:pt>
                <c:pt idx="33">
                  <c:v>62.082830000000001</c:v>
                </c:pt>
                <c:pt idx="34">
                  <c:v>47.852910000000001</c:v>
                </c:pt>
                <c:pt idx="35">
                  <c:v>74.763540000000006</c:v>
                </c:pt>
                <c:pt idx="36">
                  <c:v>77.430090000000007</c:v>
                </c:pt>
                <c:pt idx="37">
                  <c:v>67.225219999999993</c:v>
                </c:pt>
                <c:pt idx="38">
                  <c:v>99.826250000000002</c:v>
                </c:pt>
                <c:pt idx="39">
                  <c:v>104.527</c:v>
                </c:pt>
                <c:pt idx="40">
                  <c:v>118.04730000000001</c:v>
                </c:pt>
                <c:pt idx="41">
                  <c:v>106.4807</c:v>
                </c:pt>
                <c:pt idx="42">
                  <c:v>98.975040000000007</c:v>
                </c:pt>
                <c:pt idx="43">
                  <c:v>109.497</c:v>
                </c:pt>
                <c:pt idx="44">
                  <c:v>107.8904</c:v>
                </c:pt>
                <c:pt idx="45">
                  <c:v>103.57250000000001</c:v>
                </c:pt>
                <c:pt idx="46">
                  <c:v>-10.194190000000001</c:v>
                </c:pt>
                <c:pt idx="47">
                  <c:v>-47.492629999999998</c:v>
                </c:pt>
                <c:pt idx="48">
                  <c:v>-41.69952</c:v>
                </c:pt>
                <c:pt idx="49">
                  <c:v>-32.49389</c:v>
                </c:pt>
                <c:pt idx="50">
                  <c:v>-8.5681779999999996</c:v>
                </c:pt>
                <c:pt idx="51">
                  <c:v>-1.7339260000000001</c:v>
                </c:pt>
                <c:pt idx="52">
                  <c:v>23.27704</c:v>
                </c:pt>
                <c:pt idx="53">
                  <c:v>9.2168449999999993</c:v>
                </c:pt>
                <c:pt idx="54">
                  <c:v>-102.2548</c:v>
                </c:pt>
                <c:pt idx="55">
                  <c:v>-27.147629999999999</c:v>
                </c:pt>
                <c:pt idx="56">
                  <c:v>-94.25067</c:v>
                </c:pt>
                <c:pt idx="57">
                  <c:v>-18.376919999999998</c:v>
                </c:pt>
                <c:pt idx="58">
                  <c:v>-40.796289999999999</c:v>
                </c:pt>
                <c:pt idx="59">
                  <c:v>21.639510000000001</c:v>
                </c:pt>
                <c:pt idx="60">
                  <c:v>-23.24005</c:v>
                </c:pt>
                <c:pt idx="61">
                  <c:v>18.806159999999998</c:v>
                </c:pt>
                <c:pt idx="62">
                  <c:v>49.848350000000003</c:v>
                </c:pt>
                <c:pt idx="63">
                  <c:v>29.676410000000001</c:v>
                </c:pt>
                <c:pt idx="64">
                  <c:v>8.3276679999999992</c:v>
                </c:pt>
                <c:pt idx="65">
                  <c:v>-2.6441490000000001</c:v>
                </c:pt>
                <c:pt idx="66">
                  <c:v>29.006810000000002</c:v>
                </c:pt>
                <c:pt idx="67">
                  <c:v>36.259990000000002</c:v>
                </c:pt>
                <c:pt idx="68">
                  <c:v>41.661169999999998</c:v>
                </c:pt>
                <c:pt idx="69">
                  <c:v>-120.06789999999999</c:v>
                </c:pt>
                <c:pt idx="70">
                  <c:v>-132.18709999999999</c:v>
                </c:pt>
                <c:pt idx="71">
                  <c:v>-118.42310000000001</c:v>
                </c:pt>
                <c:pt idx="72">
                  <c:v>-141.94470000000001</c:v>
                </c:pt>
                <c:pt idx="73">
                  <c:v>-146.709</c:v>
                </c:pt>
                <c:pt idx="74">
                  <c:v>-138.17140000000001</c:v>
                </c:pt>
                <c:pt idx="75">
                  <c:v>-142.45580000000001</c:v>
                </c:pt>
                <c:pt idx="76">
                  <c:v>-92.188680000000005</c:v>
                </c:pt>
                <c:pt idx="77">
                  <c:v>-99.353790000000004</c:v>
                </c:pt>
                <c:pt idx="78">
                  <c:v>-85.539649999999995</c:v>
                </c:pt>
                <c:pt idx="79">
                  <c:v>-86.815790000000007</c:v>
                </c:pt>
                <c:pt idx="80">
                  <c:v>-38.386679999999998</c:v>
                </c:pt>
                <c:pt idx="81">
                  <c:v>-112.06829999999999</c:v>
                </c:pt>
                <c:pt idx="82">
                  <c:v>-98.411100000000005</c:v>
                </c:pt>
                <c:pt idx="83">
                  <c:v>-88.30986</c:v>
                </c:pt>
                <c:pt idx="84">
                  <c:v>-55.487259999999999</c:v>
                </c:pt>
                <c:pt idx="85">
                  <c:v>-95.715100000000007</c:v>
                </c:pt>
                <c:pt idx="86">
                  <c:v>-55.149749999999997</c:v>
                </c:pt>
                <c:pt idx="87">
                  <c:v>-73.596209999999999</c:v>
                </c:pt>
                <c:pt idx="88">
                  <c:v>-166.0197</c:v>
                </c:pt>
                <c:pt idx="89">
                  <c:v>-59.183839999999996</c:v>
                </c:pt>
                <c:pt idx="90">
                  <c:v>-170.15770000000001</c:v>
                </c:pt>
                <c:pt idx="91">
                  <c:v>-52.893470000000001</c:v>
                </c:pt>
                <c:pt idx="92">
                  <c:v>-49.92568</c:v>
                </c:pt>
                <c:pt idx="93">
                  <c:v>-23.814330000000002</c:v>
                </c:pt>
                <c:pt idx="94">
                  <c:v>-68.10445</c:v>
                </c:pt>
                <c:pt idx="95">
                  <c:v>-112.8152</c:v>
                </c:pt>
                <c:pt idx="96">
                  <c:v>-6.1817349999999998</c:v>
                </c:pt>
                <c:pt idx="97">
                  <c:v>-50.912820000000004</c:v>
                </c:pt>
                <c:pt idx="98">
                  <c:v>2.7342469999999999</c:v>
                </c:pt>
                <c:pt idx="99">
                  <c:v>-62.241210000000002</c:v>
                </c:pt>
                <c:pt idx="100">
                  <c:v>-80.551649999999995</c:v>
                </c:pt>
                <c:pt idx="101">
                  <c:v>-21.25292</c:v>
                </c:pt>
                <c:pt idx="102">
                  <c:v>-107.8699</c:v>
                </c:pt>
                <c:pt idx="103">
                  <c:v>15.07235</c:v>
                </c:pt>
                <c:pt idx="104">
                  <c:v>-113.66330000000001</c:v>
                </c:pt>
                <c:pt idx="105">
                  <c:v>-4.8738619999999999</c:v>
                </c:pt>
                <c:pt idx="106">
                  <c:v>-40.65699</c:v>
                </c:pt>
                <c:pt idx="107">
                  <c:v>-24.942309999999999</c:v>
                </c:pt>
                <c:pt idx="108">
                  <c:v>-5.002046</c:v>
                </c:pt>
                <c:pt idx="109">
                  <c:v>2.9303379999999999</c:v>
                </c:pt>
                <c:pt idx="110">
                  <c:v>-22.731369999999998</c:v>
                </c:pt>
                <c:pt idx="111">
                  <c:v>-36.288310000000003</c:v>
                </c:pt>
                <c:pt idx="112">
                  <c:v>5.0096869999999996</c:v>
                </c:pt>
                <c:pt idx="113">
                  <c:v>9.6087779999999992</c:v>
                </c:pt>
                <c:pt idx="114">
                  <c:v>8.6477280000000007</c:v>
                </c:pt>
                <c:pt idx="115">
                  <c:v>-3.6465610000000002</c:v>
                </c:pt>
                <c:pt idx="116">
                  <c:v>-26.227129999999999</c:v>
                </c:pt>
                <c:pt idx="117">
                  <c:v>0.5402825</c:v>
                </c:pt>
                <c:pt idx="118">
                  <c:v>-1.2431099999999999</c:v>
                </c:pt>
                <c:pt idx="119">
                  <c:v>9.6746730000000003</c:v>
                </c:pt>
                <c:pt idx="120">
                  <c:v>-16.508320000000001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1D-4BA0-B5A1-5945E69B29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018416"/>
        <c:axId val="1222015536"/>
      </c:scatterChart>
      <c:valAx>
        <c:axId val="1222018416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015536"/>
        <c:crosses val="autoZero"/>
        <c:crossBetween val="midCat"/>
      </c:valAx>
      <c:valAx>
        <c:axId val="122201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018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Wy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'Y - 1a_t1_b1 ts=0.001'!$L$2:$N$2</c:f>
              <c:strCache>
                <c:ptCount val="1"/>
                <c:pt idx="0">
                  <c:v>Python Sound Power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'Y - 1a_t1_b1 ts=0.001'!$A$4:$A$124</c:f>
              <c:numCache>
                <c:formatCode>0.00</c:formatCode>
                <c:ptCount val="121"/>
                <c:pt idx="0">
                  <c:v>0</c:v>
                </c:pt>
                <c:pt idx="1">
                  <c:v>4.1666666666666599</c:v>
                </c:pt>
                <c:pt idx="2">
                  <c:v>8.3333333333333304</c:v>
                </c:pt>
                <c:pt idx="3">
                  <c:v>12.5</c:v>
                </c:pt>
                <c:pt idx="4">
                  <c:v>16.6666666666666</c:v>
                </c:pt>
                <c:pt idx="5">
                  <c:v>20.8333333333333</c:v>
                </c:pt>
                <c:pt idx="6">
                  <c:v>25</c:v>
                </c:pt>
                <c:pt idx="7">
                  <c:v>29.1666666666666</c:v>
                </c:pt>
                <c:pt idx="8">
                  <c:v>33.3333333333333</c:v>
                </c:pt>
                <c:pt idx="9">
                  <c:v>37.5</c:v>
                </c:pt>
                <c:pt idx="10">
                  <c:v>41.6666666666666</c:v>
                </c:pt>
                <c:pt idx="11">
                  <c:v>45.8333333333333</c:v>
                </c:pt>
                <c:pt idx="12">
                  <c:v>50</c:v>
                </c:pt>
                <c:pt idx="13">
                  <c:v>54.1666666666666</c:v>
                </c:pt>
                <c:pt idx="14">
                  <c:v>58.3333333333333</c:v>
                </c:pt>
                <c:pt idx="15">
                  <c:v>62.5</c:v>
                </c:pt>
                <c:pt idx="16">
                  <c:v>66.6666666666666</c:v>
                </c:pt>
                <c:pt idx="17">
                  <c:v>70.8333333333333</c:v>
                </c:pt>
                <c:pt idx="18">
                  <c:v>75</c:v>
                </c:pt>
                <c:pt idx="19">
                  <c:v>79.1666666666666</c:v>
                </c:pt>
                <c:pt idx="20">
                  <c:v>83.3333333333333</c:v>
                </c:pt>
                <c:pt idx="21">
                  <c:v>87.5</c:v>
                </c:pt>
                <c:pt idx="22">
                  <c:v>91.6666666666666</c:v>
                </c:pt>
                <c:pt idx="23">
                  <c:v>95.8333333333333</c:v>
                </c:pt>
                <c:pt idx="24">
                  <c:v>100</c:v>
                </c:pt>
                <c:pt idx="25">
                  <c:v>104.166666666666</c:v>
                </c:pt>
                <c:pt idx="26">
                  <c:v>108.333333333333</c:v>
                </c:pt>
                <c:pt idx="27">
                  <c:v>112.5</c:v>
                </c:pt>
                <c:pt idx="28">
                  <c:v>116.666666666666</c:v>
                </c:pt>
                <c:pt idx="29">
                  <c:v>120.833333333333</c:v>
                </c:pt>
                <c:pt idx="30">
                  <c:v>125</c:v>
                </c:pt>
                <c:pt idx="31">
                  <c:v>129.166666666666</c:v>
                </c:pt>
                <c:pt idx="32">
                  <c:v>133.333333333333</c:v>
                </c:pt>
                <c:pt idx="33">
                  <c:v>137.5</c:v>
                </c:pt>
                <c:pt idx="34">
                  <c:v>141.666666666666</c:v>
                </c:pt>
                <c:pt idx="35">
                  <c:v>145.833333333333</c:v>
                </c:pt>
                <c:pt idx="36">
                  <c:v>150</c:v>
                </c:pt>
                <c:pt idx="37">
                  <c:v>154.166666666666</c:v>
                </c:pt>
                <c:pt idx="38">
                  <c:v>158.333333333333</c:v>
                </c:pt>
                <c:pt idx="39">
                  <c:v>162.5</c:v>
                </c:pt>
                <c:pt idx="40">
                  <c:v>166.666666666666</c:v>
                </c:pt>
                <c:pt idx="41">
                  <c:v>170.833333333333</c:v>
                </c:pt>
                <c:pt idx="42">
                  <c:v>175</c:v>
                </c:pt>
                <c:pt idx="43">
                  <c:v>179.166666666666</c:v>
                </c:pt>
                <c:pt idx="44">
                  <c:v>183.333333333333</c:v>
                </c:pt>
                <c:pt idx="45">
                  <c:v>187.5</c:v>
                </c:pt>
                <c:pt idx="46">
                  <c:v>191.666666666666</c:v>
                </c:pt>
                <c:pt idx="47">
                  <c:v>195.833333333333</c:v>
                </c:pt>
                <c:pt idx="48">
                  <c:v>200</c:v>
                </c:pt>
                <c:pt idx="49">
                  <c:v>204.166666666666</c:v>
                </c:pt>
                <c:pt idx="50">
                  <c:v>208.333333333333</c:v>
                </c:pt>
                <c:pt idx="51">
                  <c:v>212.5</c:v>
                </c:pt>
                <c:pt idx="52">
                  <c:v>216.666666666666</c:v>
                </c:pt>
                <c:pt idx="53">
                  <c:v>220.833333333333</c:v>
                </c:pt>
                <c:pt idx="54">
                  <c:v>225</c:v>
                </c:pt>
                <c:pt idx="55">
                  <c:v>229.166666666666</c:v>
                </c:pt>
                <c:pt idx="56">
                  <c:v>233.333333333333</c:v>
                </c:pt>
                <c:pt idx="57">
                  <c:v>237.5</c:v>
                </c:pt>
                <c:pt idx="58">
                  <c:v>241.666666666666</c:v>
                </c:pt>
                <c:pt idx="59">
                  <c:v>245.833333333333</c:v>
                </c:pt>
                <c:pt idx="60">
                  <c:v>250</c:v>
                </c:pt>
                <c:pt idx="61">
                  <c:v>254.166666666666</c:v>
                </c:pt>
                <c:pt idx="62">
                  <c:v>258.33333333333297</c:v>
                </c:pt>
                <c:pt idx="63">
                  <c:v>262.5</c:v>
                </c:pt>
                <c:pt idx="64">
                  <c:v>266.666666666666</c:v>
                </c:pt>
                <c:pt idx="65">
                  <c:v>270.83333333333297</c:v>
                </c:pt>
                <c:pt idx="66">
                  <c:v>275</c:v>
                </c:pt>
                <c:pt idx="67">
                  <c:v>279.166666666666</c:v>
                </c:pt>
                <c:pt idx="68">
                  <c:v>283.33333333333297</c:v>
                </c:pt>
                <c:pt idx="69">
                  <c:v>287.5</c:v>
                </c:pt>
                <c:pt idx="70">
                  <c:v>291.666666666666</c:v>
                </c:pt>
                <c:pt idx="71">
                  <c:v>295.83333333333297</c:v>
                </c:pt>
                <c:pt idx="72">
                  <c:v>300</c:v>
                </c:pt>
                <c:pt idx="73">
                  <c:v>304.166666666666</c:v>
                </c:pt>
                <c:pt idx="74">
                  <c:v>308.33333333333297</c:v>
                </c:pt>
                <c:pt idx="75">
                  <c:v>312.5</c:v>
                </c:pt>
                <c:pt idx="76">
                  <c:v>316.666666666666</c:v>
                </c:pt>
                <c:pt idx="77">
                  <c:v>320.83333333333297</c:v>
                </c:pt>
                <c:pt idx="78">
                  <c:v>325</c:v>
                </c:pt>
                <c:pt idx="79">
                  <c:v>329.166666666666</c:v>
                </c:pt>
                <c:pt idx="80">
                  <c:v>333.33333333333297</c:v>
                </c:pt>
                <c:pt idx="81">
                  <c:v>337.5</c:v>
                </c:pt>
                <c:pt idx="82">
                  <c:v>341.666666666666</c:v>
                </c:pt>
                <c:pt idx="83">
                  <c:v>345.83333333333297</c:v>
                </c:pt>
                <c:pt idx="84">
                  <c:v>350</c:v>
                </c:pt>
                <c:pt idx="85">
                  <c:v>354.166666666666</c:v>
                </c:pt>
                <c:pt idx="86">
                  <c:v>358.33333333333297</c:v>
                </c:pt>
                <c:pt idx="87">
                  <c:v>362.5</c:v>
                </c:pt>
                <c:pt idx="88">
                  <c:v>366.666666666666</c:v>
                </c:pt>
                <c:pt idx="89">
                  <c:v>370.83333333333297</c:v>
                </c:pt>
                <c:pt idx="90">
                  <c:v>375</c:v>
                </c:pt>
                <c:pt idx="91">
                  <c:v>379.166666666666</c:v>
                </c:pt>
                <c:pt idx="92">
                  <c:v>383.33333333333297</c:v>
                </c:pt>
                <c:pt idx="93">
                  <c:v>387.5</c:v>
                </c:pt>
                <c:pt idx="94">
                  <c:v>391.666666666666</c:v>
                </c:pt>
                <c:pt idx="95">
                  <c:v>395.83333333333297</c:v>
                </c:pt>
                <c:pt idx="96">
                  <c:v>400</c:v>
                </c:pt>
                <c:pt idx="97">
                  <c:v>404.166666666666</c:v>
                </c:pt>
                <c:pt idx="98">
                  <c:v>408.33333333333297</c:v>
                </c:pt>
                <c:pt idx="99">
                  <c:v>412.5</c:v>
                </c:pt>
                <c:pt idx="100">
                  <c:v>416.666666666666</c:v>
                </c:pt>
                <c:pt idx="101">
                  <c:v>420.83333333333297</c:v>
                </c:pt>
                <c:pt idx="102">
                  <c:v>425</c:v>
                </c:pt>
                <c:pt idx="103">
                  <c:v>429.166666666666</c:v>
                </c:pt>
                <c:pt idx="104">
                  <c:v>433.33333333333297</c:v>
                </c:pt>
                <c:pt idx="105">
                  <c:v>437.5</c:v>
                </c:pt>
                <c:pt idx="106">
                  <c:v>441.666666666666</c:v>
                </c:pt>
                <c:pt idx="107">
                  <c:v>445.83333333333297</c:v>
                </c:pt>
                <c:pt idx="108">
                  <c:v>450</c:v>
                </c:pt>
                <c:pt idx="109">
                  <c:v>454.166666666666</c:v>
                </c:pt>
                <c:pt idx="110">
                  <c:v>458.33333333333297</c:v>
                </c:pt>
                <c:pt idx="111">
                  <c:v>462.5</c:v>
                </c:pt>
                <c:pt idx="112">
                  <c:v>466.666666666666</c:v>
                </c:pt>
                <c:pt idx="113">
                  <c:v>470.83333333333297</c:v>
                </c:pt>
                <c:pt idx="114">
                  <c:v>475</c:v>
                </c:pt>
                <c:pt idx="115">
                  <c:v>479.166666666666</c:v>
                </c:pt>
                <c:pt idx="116">
                  <c:v>483.33333333333297</c:v>
                </c:pt>
                <c:pt idx="117">
                  <c:v>487.5</c:v>
                </c:pt>
                <c:pt idx="118">
                  <c:v>491.666666666666</c:v>
                </c:pt>
                <c:pt idx="119">
                  <c:v>495.83333333333297</c:v>
                </c:pt>
                <c:pt idx="120">
                  <c:v>500</c:v>
                </c:pt>
              </c:numCache>
            </c:numRef>
          </c:xVal>
          <c:yVal>
            <c:numRef>
              <c:f>'Y - 1a_t1_b1 ts=0.001'!$N$4:$N$124</c:f>
              <c:numCache>
                <c:formatCode>0.000</c:formatCode>
                <c:ptCount val="121"/>
                <c:pt idx="0">
                  <c:v>0</c:v>
                </c:pt>
                <c:pt idx="1">
                  <c:v>5.8785363333484461E-8</c:v>
                </c:pt>
                <c:pt idx="2">
                  <c:v>6.5449526807426652E-6</c:v>
                </c:pt>
                <c:pt idx="3">
                  <c:v>2.2593275204429216E-8</c:v>
                </c:pt>
                <c:pt idx="4">
                  <c:v>1.4581457798924368E-4</c:v>
                </c:pt>
                <c:pt idx="5">
                  <c:v>1.4804686210747234E-7</c:v>
                </c:pt>
                <c:pt idx="6">
                  <c:v>9.256567548330744E-7</c:v>
                </c:pt>
                <c:pt idx="7">
                  <c:v>2.52373853163645E-7</c:v>
                </c:pt>
                <c:pt idx="8">
                  <c:v>2.5582260945622701E-6</c:v>
                </c:pt>
                <c:pt idx="9">
                  <c:v>2.2938699977541585E-8</c:v>
                </c:pt>
                <c:pt idx="10">
                  <c:v>4.9386940907552708E-8</c:v>
                </c:pt>
                <c:pt idx="11">
                  <c:v>3.9251324650132718E-7</c:v>
                </c:pt>
                <c:pt idx="12">
                  <c:v>9.434908035274019E-9</c:v>
                </c:pt>
                <c:pt idx="13">
                  <c:v>2.3292463906119438E-8</c:v>
                </c:pt>
                <c:pt idx="14">
                  <c:v>1.4374523178090136E-7</c:v>
                </c:pt>
                <c:pt idx="15">
                  <c:v>8.2850368849865857E-6</c:v>
                </c:pt>
                <c:pt idx="16">
                  <c:v>4.7892831242522804E-8</c:v>
                </c:pt>
                <c:pt idx="17">
                  <c:v>9.0872885751921076E-8</c:v>
                </c:pt>
                <c:pt idx="18">
                  <c:v>6.9948007492614177E-8</c:v>
                </c:pt>
                <c:pt idx="19">
                  <c:v>1.2806132999445078E-8</c:v>
                </c:pt>
                <c:pt idx="20">
                  <c:v>6.9078918463786709E-8</c:v>
                </c:pt>
                <c:pt idx="21">
                  <c:v>1.1414551831281125E-8</c:v>
                </c:pt>
                <c:pt idx="22">
                  <c:v>7.4370130434303642E-8</c:v>
                </c:pt>
                <c:pt idx="23">
                  <c:v>3.0907569413242552E-8</c:v>
                </c:pt>
                <c:pt idx="24">
                  <c:v>3.4123833399144449E-8</c:v>
                </c:pt>
                <c:pt idx="25">
                  <c:v>2.073272347484829E-8</c:v>
                </c:pt>
                <c:pt idx="26">
                  <c:v>7.0064654757319017E-8</c:v>
                </c:pt>
                <c:pt idx="27">
                  <c:v>1.0412977576517532E-9</c:v>
                </c:pt>
                <c:pt idx="28">
                  <c:v>5.2577939151191126E-8</c:v>
                </c:pt>
                <c:pt idx="29">
                  <c:v>9.4859063422849838E-8</c:v>
                </c:pt>
                <c:pt idx="30">
                  <c:v>4.3969879247215215E-6</c:v>
                </c:pt>
                <c:pt idx="31">
                  <c:v>1.8264768981843605E-8</c:v>
                </c:pt>
                <c:pt idx="32">
                  <c:v>4.5659074948411618E-7</c:v>
                </c:pt>
                <c:pt idx="33">
                  <c:v>8.5589527802185113E-8</c:v>
                </c:pt>
                <c:pt idx="34">
                  <c:v>1.1254217783112176E-7</c:v>
                </c:pt>
                <c:pt idx="35">
                  <c:v>2.7684011670333008E-7</c:v>
                </c:pt>
                <c:pt idx="36">
                  <c:v>1.0947704912722424E-6</c:v>
                </c:pt>
                <c:pt idx="37">
                  <c:v>1.4175956605239535E-7</c:v>
                </c:pt>
                <c:pt idx="38">
                  <c:v>2.1681267391463675E-8</c:v>
                </c:pt>
                <c:pt idx="39">
                  <c:v>6.4179361652199768E-7</c:v>
                </c:pt>
                <c:pt idx="40">
                  <c:v>4.5017382768779591E-7</c:v>
                </c:pt>
                <c:pt idx="41">
                  <c:v>1.2640066579151685E-6</c:v>
                </c:pt>
                <c:pt idx="42">
                  <c:v>7.4859064901850331E-7</c:v>
                </c:pt>
                <c:pt idx="43">
                  <c:v>1.3327080016034308E-6</c:v>
                </c:pt>
                <c:pt idx="44">
                  <c:v>3.393146802697161E-6</c:v>
                </c:pt>
                <c:pt idx="45">
                  <c:v>8.1008606968631229E-4</c:v>
                </c:pt>
                <c:pt idx="46">
                  <c:v>2.8007138580928638E-5</c:v>
                </c:pt>
                <c:pt idx="47">
                  <c:v>2.6312849359721658E-6</c:v>
                </c:pt>
                <c:pt idx="48">
                  <c:v>2.5261141358927741E-7</c:v>
                </c:pt>
                <c:pt idx="49">
                  <c:v>7.3160016843819067E-7</c:v>
                </c:pt>
                <c:pt idx="50">
                  <c:v>6.1842682750481649E-7</c:v>
                </c:pt>
                <c:pt idx="51">
                  <c:v>2.346086018281378E-7</c:v>
                </c:pt>
                <c:pt idx="52">
                  <c:v>4.1979280098033997E-7</c:v>
                </c:pt>
                <c:pt idx="53">
                  <c:v>2.1118615253778654E-6</c:v>
                </c:pt>
                <c:pt idx="54">
                  <c:v>8.7417275355705649E-7</c:v>
                </c:pt>
                <c:pt idx="55">
                  <c:v>8.4949183326601866E-8</c:v>
                </c:pt>
                <c:pt idx="56">
                  <c:v>2.5134586613730778E-6</c:v>
                </c:pt>
                <c:pt idx="57">
                  <c:v>1.7802964330264542E-7</c:v>
                </c:pt>
                <c:pt idx="58">
                  <c:v>1.9227291596579648E-6</c:v>
                </c:pt>
                <c:pt idx="59">
                  <c:v>6.3131156391250019E-8</c:v>
                </c:pt>
                <c:pt idx="60">
                  <c:v>6.3799376163961503E-6</c:v>
                </c:pt>
                <c:pt idx="61">
                  <c:v>1.7157782962781861E-7</c:v>
                </c:pt>
                <c:pt idx="62">
                  <c:v>5.6816546050535491E-6</c:v>
                </c:pt>
                <c:pt idx="63">
                  <c:v>1.0329596578611072E-6</c:v>
                </c:pt>
                <c:pt idx="64">
                  <c:v>1.959069305838225E-6</c:v>
                </c:pt>
                <c:pt idx="65">
                  <c:v>2.6303536759389632E-6</c:v>
                </c:pt>
                <c:pt idx="66">
                  <c:v>4.3479754563063198E-6</c:v>
                </c:pt>
                <c:pt idx="67">
                  <c:v>1.3329730132215478E-5</c:v>
                </c:pt>
                <c:pt idx="68">
                  <c:v>2.6804613098750808E-3</c:v>
                </c:pt>
                <c:pt idx="69">
                  <c:v>9.3345474432899415E-6</c:v>
                </c:pt>
                <c:pt idx="70">
                  <c:v>1.0440892440540503E-6</c:v>
                </c:pt>
                <c:pt idx="71">
                  <c:v>1.6283486564521494E-7</c:v>
                </c:pt>
                <c:pt idx="72">
                  <c:v>6.4489174393397344E-7</c:v>
                </c:pt>
                <c:pt idx="73">
                  <c:v>1.1552671904851336E-7</c:v>
                </c:pt>
                <c:pt idx="74">
                  <c:v>7.0996094876921609E-8</c:v>
                </c:pt>
                <c:pt idx="75">
                  <c:v>3.0480078472836354E-6</c:v>
                </c:pt>
                <c:pt idx="76">
                  <c:v>1.9736325706045748E-7</c:v>
                </c:pt>
                <c:pt idx="77">
                  <c:v>5.7461205815823739E-9</c:v>
                </c:pt>
                <c:pt idx="78">
                  <c:v>2.7761014337257258E-7</c:v>
                </c:pt>
                <c:pt idx="79">
                  <c:v>3.5869090688980876E-9</c:v>
                </c:pt>
                <c:pt idx="80">
                  <c:v>4.1085264703900001E-7</c:v>
                </c:pt>
                <c:pt idx="81">
                  <c:v>4.7012676564548943E-8</c:v>
                </c:pt>
                <c:pt idx="82">
                  <c:v>1.1198603342474714E-8</c:v>
                </c:pt>
                <c:pt idx="83">
                  <c:v>2.7091848101852681E-8</c:v>
                </c:pt>
                <c:pt idx="84">
                  <c:v>3.9125506212307929E-7</c:v>
                </c:pt>
                <c:pt idx="85">
                  <c:v>5.0153351728904887E-9</c:v>
                </c:pt>
                <c:pt idx="86">
                  <c:v>8.1355571615977632E-9</c:v>
                </c:pt>
                <c:pt idx="87">
                  <c:v>2.2786743183525135E-8</c:v>
                </c:pt>
                <c:pt idx="88">
                  <c:v>1.0566000111472607E-7</c:v>
                </c:pt>
                <c:pt idx="89">
                  <c:v>2.8079283186202354E-7</c:v>
                </c:pt>
                <c:pt idx="90">
                  <c:v>5.9194354083843087E-7</c:v>
                </c:pt>
                <c:pt idx="91">
                  <c:v>9.9704862848110592E-8</c:v>
                </c:pt>
                <c:pt idx="92">
                  <c:v>2.4214622151655202E-7</c:v>
                </c:pt>
                <c:pt idx="93">
                  <c:v>3.5227775436940557E-8</c:v>
                </c:pt>
                <c:pt idx="94">
                  <c:v>1.3456659655679391E-7</c:v>
                </c:pt>
                <c:pt idx="95">
                  <c:v>1.1325845315257013E-7</c:v>
                </c:pt>
                <c:pt idx="96">
                  <c:v>2.8337759174958369E-8</c:v>
                </c:pt>
                <c:pt idx="97">
                  <c:v>2.9272184540031809E-8</c:v>
                </c:pt>
                <c:pt idx="98">
                  <c:v>1.4078231352738494E-7</c:v>
                </c:pt>
                <c:pt idx="99">
                  <c:v>3.3983337280049599E-8</c:v>
                </c:pt>
                <c:pt idx="100">
                  <c:v>5.1661951953324528E-8</c:v>
                </c:pt>
                <c:pt idx="101">
                  <c:v>2.9255552647722965E-8</c:v>
                </c:pt>
                <c:pt idx="102">
                  <c:v>9.605095508190667E-8</c:v>
                </c:pt>
                <c:pt idx="103">
                  <c:v>4.2061178238063797E-8</c:v>
                </c:pt>
                <c:pt idx="104">
                  <c:v>3.0387704156293302E-6</c:v>
                </c:pt>
                <c:pt idx="105">
                  <c:v>1.1298427979301768E-7</c:v>
                </c:pt>
                <c:pt idx="106">
                  <c:v>1.0021070669278796E-7</c:v>
                </c:pt>
                <c:pt idx="107">
                  <c:v>5.0030575414141606E-8</c:v>
                </c:pt>
                <c:pt idx="108">
                  <c:v>6.4617825981230882E-8</c:v>
                </c:pt>
                <c:pt idx="109">
                  <c:v>1.6551240954739643E-8</c:v>
                </c:pt>
                <c:pt idx="110">
                  <c:v>6.0138433418816729E-9</c:v>
                </c:pt>
                <c:pt idx="111">
                  <c:v>1.3426569874802104E-9</c:v>
                </c:pt>
                <c:pt idx="112">
                  <c:v>4.6020800647624757E-8</c:v>
                </c:pt>
                <c:pt idx="113">
                  <c:v>2.5922103980132325E-8</c:v>
                </c:pt>
                <c:pt idx="114">
                  <c:v>2.9074196695657392E-8</c:v>
                </c:pt>
                <c:pt idx="115">
                  <c:v>4.45577388385003E-9</c:v>
                </c:pt>
                <c:pt idx="116">
                  <c:v>1.3771616671351967E-8</c:v>
                </c:pt>
                <c:pt idx="117">
                  <c:v>1.5777413516776742E-8</c:v>
                </c:pt>
                <c:pt idx="118">
                  <c:v>3.2444687578566008E-9</c:v>
                </c:pt>
                <c:pt idx="119">
                  <c:v>6.731045068328574E-9</c:v>
                </c:pt>
                <c:pt idx="1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74-42E5-BBB1-D08B30542694}"/>
            </c:ext>
          </c:extLst>
        </c:ser>
        <c:ser>
          <c:idx val="1"/>
          <c:order val="1"/>
          <c:tx>
            <c:strRef>
              <c:f>'Y - 1a_t1_b1 ts=0.001'!$Y$2:$AA$2</c:f>
              <c:strCache>
                <c:ptCount val="1"/>
                <c:pt idx="0">
                  <c:v>Adams Sound Power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'Y - 1a_t1_b1 ts=0.001'!$P$4:$P$124</c:f>
              <c:numCache>
                <c:formatCode>0.00</c:formatCode>
                <c:ptCount val="121"/>
                <c:pt idx="0">
                  <c:v>0</c:v>
                </c:pt>
                <c:pt idx="1">
                  <c:v>4.1493779999999996</c:v>
                </c:pt>
                <c:pt idx="2">
                  <c:v>8.2987549999999999</c:v>
                </c:pt>
                <c:pt idx="3">
                  <c:v>12.448130000000001</c:v>
                </c:pt>
                <c:pt idx="4">
                  <c:v>16.59751</c:v>
                </c:pt>
                <c:pt idx="5">
                  <c:v>20.74689</c:v>
                </c:pt>
                <c:pt idx="6">
                  <c:v>24.896270000000001</c:v>
                </c:pt>
                <c:pt idx="7">
                  <c:v>29.045639999999999</c:v>
                </c:pt>
                <c:pt idx="8">
                  <c:v>33.19502</c:v>
                </c:pt>
                <c:pt idx="9">
                  <c:v>37.3444</c:v>
                </c:pt>
                <c:pt idx="10">
                  <c:v>41.493780000000001</c:v>
                </c:pt>
                <c:pt idx="11">
                  <c:v>45.643149999999999</c:v>
                </c:pt>
                <c:pt idx="12">
                  <c:v>49.792529999999999</c:v>
                </c:pt>
                <c:pt idx="13">
                  <c:v>53.94191</c:v>
                </c:pt>
                <c:pt idx="14">
                  <c:v>58.091290000000001</c:v>
                </c:pt>
                <c:pt idx="15">
                  <c:v>62.240659999999998</c:v>
                </c:pt>
                <c:pt idx="16">
                  <c:v>66.390039999999999</c:v>
                </c:pt>
                <c:pt idx="17">
                  <c:v>70.539420000000007</c:v>
                </c:pt>
                <c:pt idx="18">
                  <c:v>74.688800000000001</c:v>
                </c:pt>
                <c:pt idx="19">
                  <c:v>78.838170000000005</c:v>
                </c:pt>
                <c:pt idx="20">
                  <c:v>82.987549999999999</c:v>
                </c:pt>
                <c:pt idx="21">
                  <c:v>87.136930000000007</c:v>
                </c:pt>
                <c:pt idx="22">
                  <c:v>91.28631</c:v>
                </c:pt>
                <c:pt idx="23">
                  <c:v>95.435680000000005</c:v>
                </c:pt>
                <c:pt idx="24">
                  <c:v>99.585059999999999</c:v>
                </c:pt>
                <c:pt idx="25">
                  <c:v>103.73439999999999</c:v>
                </c:pt>
                <c:pt idx="26">
                  <c:v>107.88379999999999</c:v>
                </c:pt>
                <c:pt idx="27">
                  <c:v>112.03319999999999</c:v>
                </c:pt>
                <c:pt idx="28">
                  <c:v>116.18259999999999</c:v>
                </c:pt>
                <c:pt idx="29">
                  <c:v>120.33199999999999</c:v>
                </c:pt>
                <c:pt idx="30">
                  <c:v>124.4813</c:v>
                </c:pt>
                <c:pt idx="31">
                  <c:v>128.63069999999999</c:v>
                </c:pt>
                <c:pt idx="32">
                  <c:v>132.7801</c:v>
                </c:pt>
                <c:pt idx="33">
                  <c:v>136.92949999999999</c:v>
                </c:pt>
                <c:pt idx="34">
                  <c:v>141.0788</c:v>
                </c:pt>
                <c:pt idx="35">
                  <c:v>145.22819999999999</c:v>
                </c:pt>
                <c:pt idx="36">
                  <c:v>149.3776</c:v>
                </c:pt>
                <c:pt idx="37">
                  <c:v>153.52699999999999</c:v>
                </c:pt>
                <c:pt idx="38">
                  <c:v>157.6763</c:v>
                </c:pt>
                <c:pt idx="39">
                  <c:v>161.82570000000001</c:v>
                </c:pt>
                <c:pt idx="40">
                  <c:v>165.9751</c:v>
                </c:pt>
                <c:pt idx="41">
                  <c:v>170.12450000000001</c:v>
                </c:pt>
                <c:pt idx="42">
                  <c:v>174.2739</c:v>
                </c:pt>
                <c:pt idx="43">
                  <c:v>178.42320000000001</c:v>
                </c:pt>
                <c:pt idx="44">
                  <c:v>182.57259999999999</c:v>
                </c:pt>
                <c:pt idx="45">
                  <c:v>186.72200000000001</c:v>
                </c:pt>
                <c:pt idx="46">
                  <c:v>190.87139999999999</c:v>
                </c:pt>
                <c:pt idx="47">
                  <c:v>195.02070000000001</c:v>
                </c:pt>
                <c:pt idx="48">
                  <c:v>199.17009999999999</c:v>
                </c:pt>
                <c:pt idx="49">
                  <c:v>203.31950000000001</c:v>
                </c:pt>
                <c:pt idx="50">
                  <c:v>207.46889999999999</c:v>
                </c:pt>
                <c:pt idx="51">
                  <c:v>211.6183</c:v>
                </c:pt>
                <c:pt idx="52">
                  <c:v>215.76759999999999</c:v>
                </c:pt>
                <c:pt idx="53">
                  <c:v>219.917</c:v>
                </c:pt>
                <c:pt idx="54">
                  <c:v>224.06639999999999</c:v>
                </c:pt>
                <c:pt idx="55">
                  <c:v>228.2158</c:v>
                </c:pt>
                <c:pt idx="56">
                  <c:v>232.36510000000001</c:v>
                </c:pt>
                <c:pt idx="57">
                  <c:v>236.5145</c:v>
                </c:pt>
                <c:pt idx="58">
                  <c:v>240.66390000000001</c:v>
                </c:pt>
                <c:pt idx="59">
                  <c:v>244.8133</c:v>
                </c:pt>
                <c:pt idx="60">
                  <c:v>248.96270000000001</c:v>
                </c:pt>
                <c:pt idx="61">
                  <c:v>253.11199999999999</c:v>
                </c:pt>
                <c:pt idx="62">
                  <c:v>257.26139999999998</c:v>
                </c:pt>
                <c:pt idx="63">
                  <c:v>261.41079999999999</c:v>
                </c:pt>
                <c:pt idx="64">
                  <c:v>265.56020000000001</c:v>
                </c:pt>
                <c:pt idx="65">
                  <c:v>269.70949999999999</c:v>
                </c:pt>
                <c:pt idx="66">
                  <c:v>273.85890000000001</c:v>
                </c:pt>
                <c:pt idx="67">
                  <c:v>278.00830000000002</c:v>
                </c:pt>
                <c:pt idx="68">
                  <c:v>282.15769999999998</c:v>
                </c:pt>
                <c:pt idx="69">
                  <c:v>286.30709999999999</c:v>
                </c:pt>
                <c:pt idx="70">
                  <c:v>290.45639999999997</c:v>
                </c:pt>
                <c:pt idx="71">
                  <c:v>294.60579999999999</c:v>
                </c:pt>
                <c:pt idx="72">
                  <c:v>298.7552</c:v>
                </c:pt>
                <c:pt idx="73">
                  <c:v>302.90460000000002</c:v>
                </c:pt>
                <c:pt idx="74">
                  <c:v>307.0539</c:v>
                </c:pt>
                <c:pt idx="75">
                  <c:v>311.20330000000001</c:v>
                </c:pt>
                <c:pt idx="76">
                  <c:v>315.35270000000003</c:v>
                </c:pt>
                <c:pt idx="77">
                  <c:v>319.50209999999998</c:v>
                </c:pt>
                <c:pt idx="78">
                  <c:v>323.6515</c:v>
                </c:pt>
                <c:pt idx="79">
                  <c:v>327.80079999999998</c:v>
                </c:pt>
                <c:pt idx="80">
                  <c:v>331.9502</c:v>
                </c:pt>
                <c:pt idx="81">
                  <c:v>336.09960000000001</c:v>
                </c:pt>
                <c:pt idx="82">
                  <c:v>340.24900000000002</c:v>
                </c:pt>
                <c:pt idx="83">
                  <c:v>344.39830000000001</c:v>
                </c:pt>
                <c:pt idx="84">
                  <c:v>348.54770000000002</c:v>
                </c:pt>
                <c:pt idx="85">
                  <c:v>352.69709999999998</c:v>
                </c:pt>
                <c:pt idx="86">
                  <c:v>356.84649999999999</c:v>
                </c:pt>
                <c:pt idx="87">
                  <c:v>360.99590000000001</c:v>
                </c:pt>
                <c:pt idx="88">
                  <c:v>365.14519999999999</c:v>
                </c:pt>
                <c:pt idx="89">
                  <c:v>369.2946</c:v>
                </c:pt>
                <c:pt idx="90">
                  <c:v>373.44400000000002</c:v>
                </c:pt>
                <c:pt idx="91">
                  <c:v>377.59339999999997</c:v>
                </c:pt>
                <c:pt idx="92">
                  <c:v>381.74270000000001</c:v>
                </c:pt>
                <c:pt idx="93">
                  <c:v>385.89210000000003</c:v>
                </c:pt>
                <c:pt idx="94">
                  <c:v>390.04149999999998</c:v>
                </c:pt>
                <c:pt idx="95">
                  <c:v>394.1909</c:v>
                </c:pt>
                <c:pt idx="96">
                  <c:v>398.34019999999998</c:v>
                </c:pt>
                <c:pt idx="97">
                  <c:v>402.4896</c:v>
                </c:pt>
                <c:pt idx="98">
                  <c:v>406.63900000000001</c:v>
                </c:pt>
                <c:pt idx="99">
                  <c:v>410.78840000000002</c:v>
                </c:pt>
                <c:pt idx="100">
                  <c:v>414.93779999999998</c:v>
                </c:pt>
                <c:pt idx="101">
                  <c:v>419.08710000000002</c:v>
                </c:pt>
                <c:pt idx="102">
                  <c:v>423.23649999999998</c:v>
                </c:pt>
                <c:pt idx="103">
                  <c:v>427.38589999999999</c:v>
                </c:pt>
                <c:pt idx="104">
                  <c:v>431.53530000000001</c:v>
                </c:pt>
                <c:pt idx="105">
                  <c:v>435.68459999999999</c:v>
                </c:pt>
                <c:pt idx="106">
                  <c:v>439.834</c:v>
                </c:pt>
                <c:pt idx="107">
                  <c:v>443.98340000000002</c:v>
                </c:pt>
                <c:pt idx="108">
                  <c:v>448.13279999999997</c:v>
                </c:pt>
                <c:pt idx="109">
                  <c:v>452.28219999999999</c:v>
                </c:pt>
                <c:pt idx="110">
                  <c:v>456.43150000000003</c:v>
                </c:pt>
                <c:pt idx="111">
                  <c:v>460.58089999999999</c:v>
                </c:pt>
                <c:pt idx="112">
                  <c:v>464.7303</c:v>
                </c:pt>
                <c:pt idx="113">
                  <c:v>468.87970000000001</c:v>
                </c:pt>
                <c:pt idx="114">
                  <c:v>473.029</c:v>
                </c:pt>
                <c:pt idx="115">
                  <c:v>477.17840000000001</c:v>
                </c:pt>
                <c:pt idx="116">
                  <c:v>481.32780000000002</c:v>
                </c:pt>
                <c:pt idx="117">
                  <c:v>485.47719999999998</c:v>
                </c:pt>
                <c:pt idx="118">
                  <c:v>489.6266</c:v>
                </c:pt>
                <c:pt idx="119">
                  <c:v>493.77589999999998</c:v>
                </c:pt>
                <c:pt idx="120">
                  <c:v>497.92529999999999</c:v>
                </c:pt>
              </c:numCache>
            </c:numRef>
          </c:xVal>
          <c:yVal>
            <c:numRef>
              <c:f>'Y - 1a_t1_b1 ts=0.001'!$AA$4:$AA$124</c:f>
              <c:numCache>
                <c:formatCode>0.000</c:formatCode>
                <c:ptCount val="121"/>
                <c:pt idx="0">
                  <c:v>0</c:v>
                </c:pt>
                <c:pt idx="1">
                  <c:v>7.7909665416767967E-8</c:v>
                </c:pt>
                <c:pt idx="2">
                  <c:v>3.0361478381071284E-5</c:v>
                </c:pt>
                <c:pt idx="3">
                  <c:v>5.1969083673392851E-7</c:v>
                </c:pt>
                <c:pt idx="4">
                  <c:v>1.140538612992483E-4</c:v>
                </c:pt>
                <c:pt idx="5">
                  <c:v>2.6255429852909437E-7</c:v>
                </c:pt>
                <c:pt idx="6">
                  <c:v>2.2708271572811024E-6</c:v>
                </c:pt>
                <c:pt idx="7">
                  <c:v>3.7054809998380259E-9</c:v>
                </c:pt>
                <c:pt idx="8">
                  <c:v>9.6794773126186141E-7</c:v>
                </c:pt>
                <c:pt idx="9">
                  <c:v>2.0182237313143224E-7</c:v>
                </c:pt>
                <c:pt idx="10">
                  <c:v>9.5030260236232887E-7</c:v>
                </c:pt>
                <c:pt idx="11">
                  <c:v>8.3675779727327738E-7</c:v>
                </c:pt>
                <c:pt idx="12">
                  <c:v>1.5593019731727786E-7</c:v>
                </c:pt>
                <c:pt idx="13">
                  <c:v>3.5711249003543421E-8</c:v>
                </c:pt>
                <c:pt idx="14">
                  <c:v>2.3977077847668944E-7</c:v>
                </c:pt>
                <c:pt idx="15">
                  <c:v>6.4382290065704056E-6</c:v>
                </c:pt>
                <c:pt idx="16">
                  <c:v>1.9875724943676879E-7</c:v>
                </c:pt>
                <c:pt idx="17">
                  <c:v>5.5349929594322967E-8</c:v>
                </c:pt>
                <c:pt idx="18">
                  <c:v>2.0084515588371779E-7</c:v>
                </c:pt>
                <c:pt idx="19">
                  <c:v>1.1118036989304294E-7</c:v>
                </c:pt>
                <c:pt idx="20">
                  <c:v>7.3428585620186174E-8</c:v>
                </c:pt>
                <c:pt idx="21">
                  <c:v>2.160580165403355E-8</c:v>
                </c:pt>
                <c:pt idx="22">
                  <c:v>1.321086877000243E-7</c:v>
                </c:pt>
                <c:pt idx="23">
                  <c:v>1.8504408099261279E-8</c:v>
                </c:pt>
                <c:pt idx="24">
                  <c:v>1.200115024832383E-7</c:v>
                </c:pt>
                <c:pt idx="25">
                  <c:v>1.2400296754883443E-7</c:v>
                </c:pt>
                <c:pt idx="26">
                  <c:v>3.2148401255647676E-7</c:v>
                </c:pt>
                <c:pt idx="27">
                  <c:v>4.4681346377995103E-8</c:v>
                </c:pt>
                <c:pt idx="28">
                  <c:v>2.814285611858256E-7</c:v>
                </c:pt>
                <c:pt idx="29">
                  <c:v>8.6047862925455081E-7</c:v>
                </c:pt>
                <c:pt idx="30">
                  <c:v>1.6972815114921522E-7</c:v>
                </c:pt>
                <c:pt idx="31">
                  <c:v>4.7140358163001593E-7</c:v>
                </c:pt>
                <c:pt idx="32">
                  <c:v>3.8121513506889862E-7</c:v>
                </c:pt>
                <c:pt idx="33">
                  <c:v>3.5399511144273578E-7</c:v>
                </c:pt>
                <c:pt idx="34">
                  <c:v>8.2769179968059916E-7</c:v>
                </c:pt>
                <c:pt idx="35">
                  <c:v>3.4782019103314252E-8</c:v>
                </c:pt>
                <c:pt idx="36">
                  <c:v>1.4786496881648465E-6</c:v>
                </c:pt>
                <c:pt idx="37">
                  <c:v>6.1144198906327796E-7</c:v>
                </c:pt>
                <c:pt idx="38">
                  <c:v>5.6134152168181576E-7</c:v>
                </c:pt>
                <c:pt idx="39">
                  <c:v>1.2648388852362797E-6</c:v>
                </c:pt>
                <c:pt idx="40">
                  <c:v>6.3374074878821484E-8</c:v>
                </c:pt>
                <c:pt idx="41">
                  <c:v>3.7704934893814932E-6</c:v>
                </c:pt>
                <c:pt idx="42">
                  <c:v>4.9741180657450164E-6</c:v>
                </c:pt>
                <c:pt idx="43">
                  <c:v>7.944385310413635E-6</c:v>
                </c:pt>
                <c:pt idx="44">
                  <c:v>1.9668129876065308E-5</c:v>
                </c:pt>
                <c:pt idx="45">
                  <c:v>7.5977470351686408E-4</c:v>
                </c:pt>
                <c:pt idx="46">
                  <c:v>2.4243267824054592E-5</c:v>
                </c:pt>
                <c:pt idx="47">
                  <c:v>1.7627581298856356E-5</c:v>
                </c:pt>
                <c:pt idx="48">
                  <c:v>5.0712974970463545E-6</c:v>
                </c:pt>
                <c:pt idx="49">
                  <c:v>2.4316349604109197E-6</c:v>
                </c:pt>
                <c:pt idx="50">
                  <c:v>6.5246631103638531E-8</c:v>
                </c:pt>
                <c:pt idx="51">
                  <c:v>4.456909381493726E-7</c:v>
                </c:pt>
                <c:pt idx="52">
                  <c:v>1.9252623815637062E-7</c:v>
                </c:pt>
                <c:pt idx="53">
                  <c:v>1.6819661945719941E-6</c:v>
                </c:pt>
                <c:pt idx="54">
                  <c:v>6.9717178555687991E-7</c:v>
                </c:pt>
                <c:pt idx="55">
                  <c:v>3.1399399980847034E-8</c:v>
                </c:pt>
                <c:pt idx="56">
                  <c:v>8.2626777667511324E-7</c:v>
                </c:pt>
                <c:pt idx="57">
                  <c:v>1.5544706544897144E-6</c:v>
                </c:pt>
                <c:pt idx="58">
                  <c:v>2.4041880631611279E-6</c:v>
                </c:pt>
                <c:pt idx="59">
                  <c:v>2.0715626904155524E-6</c:v>
                </c:pt>
                <c:pt idx="60">
                  <c:v>5.5894906834710102E-8</c:v>
                </c:pt>
                <c:pt idx="61">
                  <c:v>6.1674227303215901E-6</c:v>
                </c:pt>
                <c:pt idx="62">
                  <c:v>1.4269603256935408E-5</c:v>
                </c:pt>
                <c:pt idx="63">
                  <c:v>5.9390843853068123E-6</c:v>
                </c:pt>
                <c:pt idx="64">
                  <c:v>9.0741518441707073E-6</c:v>
                </c:pt>
                <c:pt idx="65">
                  <c:v>3.0361319705319198E-7</c:v>
                </c:pt>
                <c:pt idx="66">
                  <c:v>6.687166804829846E-5</c:v>
                </c:pt>
                <c:pt idx="67">
                  <c:v>4.049212699636044E-5</c:v>
                </c:pt>
                <c:pt idx="68">
                  <c:v>2.2158001883127616E-3</c:v>
                </c:pt>
                <c:pt idx="69">
                  <c:v>2.6403408712038785E-4</c:v>
                </c:pt>
                <c:pt idx="70">
                  <c:v>4.148724127091305E-5</c:v>
                </c:pt>
                <c:pt idx="71">
                  <c:v>2.1365508501699027E-5</c:v>
                </c:pt>
                <c:pt idx="72">
                  <c:v>9.594158443215545E-6</c:v>
                </c:pt>
                <c:pt idx="73">
                  <c:v>2.0701415620186272E-6</c:v>
                </c:pt>
                <c:pt idx="74">
                  <c:v>3.4179490456914976E-6</c:v>
                </c:pt>
                <c:pt idx="75">
                  <c:v>3.5179648741489402E-7</c:v>
                </c:pt>
                <c:pt idx="76">
                  <c:v>5.6490835455310293E-6</c:v>
                </c:pt>
                <c:pt idx="77">
                  <c:v>1.3611938847811921E-6</c:v>
                </c:pt>
                <c:pt idx="78">
                  <c:v>2.0910330691332531E-6</c:v>
                </c:pt>
                <c:pt idx="79">
                  <c:v>5.3015024628035579E-7</c:v>
                </c:pt>
                <c:pt idx="80">
                  <c:v>1.3866406330712188E-7</c:v>
                </c:pt>
                <c:pt idx="81">
                  <c:v>1.3906363518948119E-6</c:v>
                </c:pt>
                <c:pt idx="82">
                  <c:v>5.9525034930643972E-7</c:v>
                </c:pt>
                <c:pt idx="83">
                  <c:v>8.1931063088551456E-7</c:v>
                </c:pt>
                <c:pt idx="84">
                  <c:v>2.650861859718444E-7</c:v>
                </c:pt>
                <c:pt idx="85">
                  <c:v>4.2091540614025658E-7</c:v>
                </c:pt>
                <c:pt idx="86">
                  <c:v>6.2314420883857929E-8</c:v>
                </c:pt>
                <c:pt idx="87">
                  <c:v>3.2387638129048869E-7</c:v>
                </c:pt>
                <c:pt idx="88">
                  <c:v>3.396045200619263E-7</c:v>
                </c:pt>
                <c:pt idx="89">
                  <c:v>3.866594286411357E-8</c:v>
                </c:pt>
                <c:pt idx="90">
                  <c:v>1.9930322560739858E-7</c:v>
                </c:pt>
                <c:pt idx="91">
                  <c:v>3.325191533381731E-7</c:v>
                </c:pt>
                <c:pt idx="92">
                  <c:v>4.4952798575994277E-8</c:v>
                </c:pt>
                <c:pt idx="93">
                  <c:v>1.1180589923647301E-7</c:v>
                </c:pt>
                <c:pt idx="94">
                  <c:v>4.0120386330269326E-7</c:v>
                </c:pt>
                <c:pt idx="95">
                  <c:v>3.2370216320784789E-7</c:v>
                </c:pt>
                <c:pt idx="96">
                  <c:v>5.7172452965010129E-7</c:v>
                </c:pt>
                <c:pt idx="97">
                  <c:v>5.5862067312148819E-8</c:v>
                </c:pt>
                <c:pt idx="98">
                  <c:v>6.9175155149747251E-7</c:v>
                </c:pt>
                <c:pt idx="99">
                  <c:v>1.2423469883746726E-7</c:v>
                </c:pt>
                <c:pt idx="100">
                  <c:v>1.2330889220954739E-7</c:v>
                </c:pt>
                <c:pt idx="101">
                  <c:v>2.2613093339639131E-8</c:v>
                </c:pt>
                <c:pt idx="102">
                  <c:v>7.1515263092822876E-8</c:v>
                </c:pt>
                <c:pt idx="103">
                  <c:v>8.0546314761048184E-8</c:v>
                </c:pt>
                <c:pt idx="104">
                  <c:v>1.3655896648925749E-7</c:v>
                </c:pt>
                <c:pt idx="105">
                  <c:v>1.5989504745193826E-6</c:v>
                </c:pt>
                <c:pt idx="106">
                  <c:v>1.3722003446091371E-6</c:v>
                </c:pt>
                <c:pt idx="107">
                  <c:v>1.6525315743733221E-7</c:v>
                </c:pt>
                <c:pt idx="108">
                  <c:v>1.0749524588337227E-7</c:v>
                </c:pt>
                <c:pt idx="109">
                  <c:v>1.5580661083754097E-7</c:v>
                </c:pt>
                <c:pt idx="110">
                  <c:v>1.0075934495390548E-7</c:v>
                </c:pt>
                <c:pt idx="111">
                  <c:v>2.5450548692199569E-7</c:v>
                </c:pt>
                <c:pt idx="112">
                  <c:v>1.2452892492851244E-7</c:v>
                </c:pt>
                <c:pt idx="113">
                  <c:v>1.9170583534941972E-7</c:v>
                </c:pt>
                <c:pt idx="114">
                  <c:v>1.0886737629655639E-7</c:v>
                </c:pt>
                <c:pt idx="115">
                  <c:v>2.7206119577884817E-8</c:v>
                </c:pt>
                <c:pt idx="116">
                  <c:v>1.7135748243233305E-7</c:v>
                </c:pt>
                <c:pt idx="117">
                  <c:v>8.2039338464963324E-8</c:v>
                </c:pt>
                <c:pt idx="118">
                  <c:v>1.4201509729643506E-8</c:v>
                </c:pt>
                <c:pt idx="119">
                  <c:v>5.3166066395025444E-8</c:v>
                </c:pt>
                <c:pt idx="120">
                  <c:v>1.9282892637265668E-8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74-42E5-BBB1-D08B305426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018416"/>
        <c:axId val="1222015536"/>
      </c:scatterChart>
      <c:valAx>
        <c:axId val="1222018416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015536"/>
        <c:crosses val="autoZero"/>
        <c:crossBetween val="midCat"/>
      </c:valAx>
      <c:valAx>
        <c:axId val="122201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018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dWy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delta W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'Y - 1a_t1_b1 ts=0.001'!$A$4:$A$124</c:f>
              <c:numCache>
                <c:formatCode>0.00</c:formatCode>
                <c:ptCount val="121"/>
                <c:pt idx="0">
                  <c:v>0</c:v>
                </c:pt>
                <c:pt idx="1">
                  <c:v>4.1666666666666599</c:v>
                </c:pt>
                <c:pt idx="2">
                  <c:v>8.3333333333333304</c:v>
                </c:pt>
                <c:pt idx="3">
                  <c:v>12.5</c:v>
                </c:pt>
                <c:pt idx="4">
                  <c:v>16.6666666666666</c:v>
                </c:pt>
                <c:pt idx="5">
                  <c:v>20.8333333333333</c:v>
                </c:pt>
                <c:pt idx="6">
                  <c:v>25</c:v>
                </c:pt>
                <c:pt idx="7">
                  <c:v>29.1666666666666</c:v>
                </c:pt>
                <c:pt idx="8">
                  <c:v>33.3333333333333</c:v>
                </c:pt>
                <c:pt idx="9">
                  <c:v>37.5</c:v>
                </c:pt>
                <c:pt idx="10">
                  <c:v>41.6666666666666</c:v>
                </c:pt>
                <c:pt idx="11">
                  <c:v>45.8333333333333</c:v>
                </c:pt>
                <c:pt idx="12">
                  <c:v>50</c:v>
                </c:pt>
                <c:pt idx="13">
                  <c:v>54.1666666666666</c:v>
                </c:pt>
                <c:pt idx="14">
                  <c:v>58.3333333333333</c:v>
                </c:pt>
                <c:pt idx="15">
                  <c:v>62.5</c:v>
                </c:pt>
                <c:pt idx="16">
                  <c:v>66.6666666666666</c:v>
                </c:pt>
                <c:pt idx="17">
                  <c:v>70.8333333333333</c:v>
                </c:pt>
                <c:pt idx="18">
                  <c:v>75</c:v>
                </c:pt>
                <c:pt idx="19">
                  <c:v>79.1666666666666</c:v>
                </c:pt>
                <c:pt idx="20">
                  <c:v>83.3333333333333</c:v>
                </c:pt>
                <c:pt idx="21">
                  <c:v>87.5</c:v>
                </c:pt>
                <c:pt idx="22">
                  <c:v>91.6666666666666</c:v>
                </c:pt>
                <c:pt idx="23">
                  <c:v>95.8333333333333</c:v>
                </c:pt>
                <c:pt idx="24">
                  <c:v>100</c:v>
                </c:pt>
                <c:pt idx="25">
                  <c:v>104.166666666666</c:v>
                </c:pt>
                <c:pt idx="26">
                  <c:v>108.333333333333</c:v>
                </c:pt>
                <c:pt idx="27">
                  <c:v>112.5</c:v>
                </c:pt>
                <c:pt idx="28">
                  <c:v>116.666666666666</c:v>
                </c:pt>
                <c:pt idx="29">
                  <c:v>120.833333333333</c:v>
                </c:pt>
                <c:pt idx="30">
                  <c:v>125</c:v>
                </c:pt>
                <c:pt idx="31">
                  <c:v>129.166666666666</c:v>
                </c:pt>
                <c:pt idx="32">
                  <c:v>133.333333333333</c:v>
                </c:pt>
                <c:pt idx="33">
                  <c:v>137.5</c:v>
                </c:pt>
                <c:pt idx="34">
                  <c:v>141.666666666666</c:v>
                </c:pt>
                <c:pt idx="35">
                  <c:v>145.833333333333</c:v>
                </c:pt>
                <c:pt idx="36">
                  <c:v>150</c:v>
                </c:pt>
                <c:pt idx="37">
                  <c:v>154.166666666666</c:v>
                </c:pt>
                <c:pt idx="38">
                  <c:v>158.333333333333</c:v>
                </c:pt>
                <c:pt idx="39">
                  <c:v>162.5</c:v>
                </c:pt>
                <c:pt idx="40">
                  <c:v>166.666666666666</c:v>
                </c:pt>
                <c:pt idx="41">
                  <c:v>170.833333333333</c:v>
                </c:pt>
                <c:pt idx="42">
                  <c:v>175</c:v>
                </c:pt>
                <c:pt idx="43">
                  <c:v>179.166666666666</c:v>
                </c:pt>
                <c:pt idx="44">
                  <c:v>183.333333333333</c:v>
                </c:pt>
                <c:pt idx="45">
                  <c:v>187.5</c:v>
                </c:pt>
                <c:pt idx="46">
                  <c:v>191.666666666666</c:v>
                </c:pt>
                <c:pt idx="47">
                  <c:v>195.833333333333</c:v>
                </c:pt>
                <c:pt idx="48">
                  <c:v>200</c:v>
                </c:pt>
                <c:pt idx="49">
                  <c:v>204.166666666666</c:v>
                </c:pt>
                <c:pt idx="50">
                  <c:v>208.333333333333</c:v>
                </c:pt>
                <c:pt idx="51">
                  <c:v>212.5</c:v>
                </c:pt>
                <c:pt idx="52">
                  <c:v>216.666666666666</c:v>
                </c:pt>
                <c:pt idx="53">
                  <c:v>220.833333333333</c:v>
                </c:pt>
                <c:pt idx="54">
                  <c:v>225</c:v>
                </c:pt>
                <c:pt idx="55">
                  <c:v>229.166666666666</c:v>
                </c:pt>
                <c:pt idx="56">
                  <c:v>233.333333333333</c:v>
                </c:pt>
                <c:pt idx="57">
                  <c:v>237.5</c:v>
                </c:pt>
                <c:pt idx="58">
                  <c:v>241.666666666666</c:v>
                </c:pt>
                <c:pt idx="59">
                  <c:v>245.833333333333</c:v>
                </c:pt>
                <c:pt idx="60">
                  <c:v>250</c:v>
                </c:pt>
                <c:pt idx="61">
                  <c:v>254.166666666666</c:v>
                </c:pt>
                <c:pt idx="62">
                  <c:v>258.33333333333297</c:v>
                </c:pt>
                <c:pt idx="63">
                  <c:v>262.5</c:v>
                </c:pt>
                <c:pt idx="64">
                  <c:v>266.666666666666</c:v>
                </c:pt>
                <c:pt idx="65">
                  <c:v>270.83333333333297</c:v>
                </c:pt>
                <c:pt idx="66">
                  <c:v>275</c:v>
                </c:pt>
                <c:pt idx="67">
                  <c:v>279.166666666666</c:v>
                </c:pt>
                <c:pt idx="68">
                  <c:v>283.33333333333297</c:v>
                </c:pt>
                <c:pt idx="69">
                  <c:v>287.5</c:v>
                </c:pt>
                <c:pt idx="70">
                  <c:v>291.666666666666</c:v>
                </c:pt>
                <c:pt idx="71">
                  <c:v>295.83333333333297</c:v>
                </c:pt>
                <c:pt idx="72">
                  <c:v>300</c:v>
                </c:pt>
                <c:pt idx="73">
                  <c:v>304.166666666666</c:v>
                </c:pt>
                <c:pt idx="74">
                  <c:v>308.33333333333297</c:v>
                </c:pt>
                <c:pt idx="75">
                  <c:v>312.5</c:v>
                </c:pt>
                <c:pt idx="76">
                  <c:v>316.666666666666</c:v>
                </c:pt>
                <c:pt idx="77">
                  <c:v>320.83333333333297</c:v>
                </c:pt>
                <c:pt idx="78">
                  <c:v>325</c:v>
                </c:pt>
                <c:pt idx="79">
                  <c:v>329.166666666666</c:v>
                </c:pt>
                <c:pt idx="80">
                  <c:v>333.33333333333297</c:v>
                </c:pt>
                <c:pt idx="81">
                  <c:v>337.5</c:v>
                </c:pt>
                <c:pt idx="82">
                  <c:v>341.666666666666</c:v>
                </c:pt>
                <c:pt idx="83">
                  <c:v>345.83333333333297</c:v>
                </c:pt>
                <c:pt idx="84">
                  <c:v>350</c:v>
                </c:pt>
                <c:pt idx="85">
                  <c:v>354.166666666666</c:v>
                </c:pt>
                <c:pt idx="86">
                  <c:v>358.33333333333297</c:v>
                </c:pt>
                <c:pt idx="87">
                  <c:v>362.5</c:v>
                </c:pt>
                <c:pt idx="88">
                  <c:v>366.666666666666</c:v>
                </c:pt>
                <c:pt idx="89">
                  <c:v>370.83333333333297</c:v>
                </c:pt>
                <c:pt idx="90">
                  <c:v>375</c:v>
                </c:pt>
                <c:pt idx="91">
                  <c:v>379.166666666666</c:v>
                </c:pt>
                <c:pt idx="92">
                  <c:v>383.33333333333297</c:v>
                </c:pt>
                <c:pt idx="93">
                  <c:v>387.5</c:v>
                </c:pt>
                <c:pt idx="94">
                  <c:v>391.666666666666</c:v>
                </c:pt>
                <c:pt idx="95">
                  <c:v>395.83333333333297</c:v>
                </c:pt>
                <c:pt idx="96">
                  <c:v>400</c:v>
                </c:pt>
                <c:pt idx="97">
                  <c:v>404.166666666666</c:v>
                </c:pt>
                <c:pt idx="98">
                  <c:v>408.33333333333297</c:v>
                </c:pt>
                <c:pt idx="99">
                  <c:v>412.5</c:v>
                </c:pt>
                <c:pt idx="100">
                  <c:v>416.666666666666</c:v>
                </c:pt>
                <c:pt idx="101">
                  <c:v>420.83333333333297</c:v>
                </c:pt>
                <c:pt idx="102">
                  <c:v>425</c:v>
                </c:pt>
                <c:pt idx="103">
                  <c:v>429.166666666666</c:v>
                </c:pt>
                <c:pt idx="104">
                  <c:v>433.33333333333297</c:v>
                </c:pt>
                <c:pt idx="105">
                  <c:v>437.5</c:v>
                </c:pt>
                <c:pt idx="106">
                  <c:v>441.666666666666</c:v>
                </c:pt>
                <c:pt idx="107">
                  <c:v>445.83333333333297</c:v>
                </c:pt>
                <c:pt idx="108">
                  <c:v>450</c:v>
                </c:pt>
                <c:pt idx="109">
                  <c:v>454.166666666666</c:v>
                </c:pt>
                <c:pt idx="110">
                  <c:v>458.33333333333297</c:v>
                </c:pt>
                <c:pt idx="111">
                  <c:v>462.5</c:v>
                </c:pt>
                <c:pt idx="112">
                  <c:v>466.666666666666</c:v>
                </c:pt>
                <c:pt idx="113">
                  <c:v>470.83333333333297</c:v>
                </c:pt>
                <c:pt idx="114">
                  <c:v>475</c:v>
                </c:pt>
                <c:pt idx="115">
                  <c:v>479.166666666666</c:v>
                </c:pt>
                <c:pt idx="116">
                  <c:v>483.33333333333297</c:v>
                </c:pt>
                <c:pt idx="117">
                  <c:v>487.5</c:v>
                </c:pt>
                <c:pt idx="118">
                  <c:v>491.666666666666</c:v>
                </c:pt>
                <c:pt idx="119">
                  <c:v>495.83333333333297</c:v>
                </c:pt>
                <c:pt idx="120">
                  <c:v>500</c:v>
                </c:pt>
              </c:numCache>
            </c:numRef>
          </c:xVal>
          <c:yVal>
            <c:numRef>
              <c:f>'Y - 1a_t1_b1 ts=0.001'!$AF$4:$AF$124</c:f>
              <c:numCache>
                <c:formatCode>0%</c:formatCode>
                <c:ptCount val="121"/>
                <c:pt idx="0">
                  <c:v>0</c:v>
                </c:pt>
                <c:pt idx="1">
                  <c:v>-7.1347055123786764E-6</c:v>
                </c:pt>
                <c:pt idx="2">
                  <c:v>-8.8852339008163323E-3</c:v>
                </c:pt>
                <c:pt idx="3">
                  <c:v>-1.8545224275319454E-4</c:v>
                </c:pt>
                <c:pt idx="4">
                  <c:v>1.1848974119859816E-2</c:v>
                </c:pt>
                <c:pt idx="5">
                  <c:v>-4.2719302084221653E-5</c:v>
                </c:pt>
                <c:pt idx="6">
                  <c:v>-5.0184287215498653E-4</c:v>
                </c:pt>
                <c:pt idx="7">
                  <c:v>9.2770737353189324E-5</c:v>
                </c:pt>
                <c:pt idx="8">
                  <c:v>5.9328532646289961E-4</c:v>
                </c:pt>
                <c:pt idx="9">
                  <c:v>-6.6736151905966992E-5</c:v>
                </c:pt>
                <c:pt idx="10">
                  <c:v>-3.3610470635622123E-4</c:v>
                </c:pt>
                <c:pt idx="11">
                  <c:v>-1.6573436413176715E-4</c:v>
                </c:pt>
                <c:pt idx="12">
                  <c:v>-5.4653013920514698E-5</c:v>
                </c:pt>
                <c:pt idx="13">
                  <c:v>-4.6330775421648392E-6</c:v>
                </c:pt>
                <c:pt idx="14">
                  <c:v>-3.5824261421726404E-5</c:v>
                </c:pt>
                <c:pt idx="15">
                  <c:v>6.8898882129443911E-4</c:v>
                </c:pt>
                <c:pt idx="16">
                  <c:v>-5.6283005331375894E-5</c:v>
                </c:pt>
                <c:pt idx="17">
                  <c:v>1.3252553217883831E-5</c:v>
                </c:pt>
                <c:pt idx="18">
                  <c:v>-4.8833813757678861E-5</c:v>
                </c:pt>
                <c:pt idx="19">
                  <c:v>-3.6700487535924349E-5</c:v>
                </c:pt>
                <c:pt idx="20">
                  <c:v>-1.6227308114371459E-6</c:v>
                </c:pt>
                <c:pt idx="21">
                  <c:v>-3.8020507086622992E-6</c:v>
                </c:pt>
                <c:pt idx="22">
                  <c:v>-2.1540530002431368E-5</c:v>
                </c:pt>
                <c:pt idx="23">
                  <c:v>4.6272487755323381E-6</c:v>
                </c:pt>
                <c:pt idx="24">
                  <c:v>-3.2042122289799634E-5</c:v>
                </c:pt>
                <c:pt idx="25">
                  <c:v>-3.8527041481079577E-5</c:v>
                </c:pt>
                <c:pt idx="26">
                  <c:v>-9.3797047871164684E-5</c:v>
                </c:pt>
                <c:pt idx="27">
                  <c:v>-1.6280797808783569E-5</c:v>
                </c:pt>
                <c:pt idx="28">
                  <c:v>-8.5377327100945823E-5</c:v>
                </c:pt>
                <c:pt idx="29">
                  <c:v>-2.8562977686381213E-4</c:v>
                </c:pt>
                <c:pt idx="30">
                  <c:v>1.5770642754658196E-3</c:v>
                </c:pt>
                <c:pt idx="31">
                  <c:v>-1.690525474024806E-4</c:v>
                </c:pt>
                <c:pt idx="32">
                  <c:v>2.8120388881393831E-5</c:v>
                </c:pt>
                <c:pt idx="33">
                  <c:v>-1.0013410104138355E-4</c:v>
                </c:pt>
                <c:pt idx="34">
                  <c:v>-2.6680094923019275E-4</c:v>
                </c:pt>
                <c:pt idx="35">
                  <c:v>9.0304641484005083E-5</c:v>
                </c:pt>
                <c:pt idx="36">
                  <c:v>-1.4321385482355433E-4</c:v>
                </c:pt>
                <c:pt idx="37">
                  <c:v>-1.7522447396667385E-4</c:v>
                </c:pt>
                <c:pt idx="38">
                  <c:v>-2.0133111129125091E-4</c:v>
                </c:pt>
                <c:pt idx="39">
                  <c:v>-2.3243956792770056E-4</c:v>
                </c:pt>
                <c:pt idx="40">
                  <c:v>1.4430342694519277E-4</c:v>
                </c:pt>
                <c:pt idx="41">
                  <c:v>-9.3509532192543969E-4</c:v>
                </c:pt>
                <c:pt idx="42">
                  <c:v>-1.576417984904038E-3</c:v>
                </c:pt>
                <c:pt idx="43">
                  <c:v>-2.4666191914250509E-3</c:v>
                </c:pt>
                <c:pt idx="44">
                  <c:v>-6.0717097513810483E-3</c:v>
                </c:pt>
                <c:pt idx="45">
                  <c:v>1.8769666991310874E-2</c:v>
                </c:pt>
                <c:pt idx="46">
                  <c:v>1.4041876832945059E-3</c:v>
                </c:pt>
                <c:pt idx="47">
                  <c:v>-5.5946699576063172E-3</c:v>
                </c:pt>
                <c:pt idx="48">
                  <c:v>-1.7977077548944908E-3</c:v>
                </c:pt>
                <c:pt idx="49">
                  <c:v>-6.3423216955590261E-4</c:v>
                </c:pt>
                <c:pt idx="50">
                  <c:v>2.0637499760328874E-4</c:v>
                </c:pt>
                <c:pt idx="51">
                  <c:v>-7.8748510767003764E-5</c:v>
                </c:pt>
                <c:pt idx="52">
                  <c:v>8.4786361954450594E-5</c:v>
                </c:pt>
                <c:pt idx="53">
                  <c:v>1.6038109903772718E-4</c:v>
                </c:pt>
                <c:pt idx="54">
                  <c:v>6.6033770884171231E-5</c:v>
                </c:pt>
                <c:pt idx="55">
                  <c:v>1.9977823648665329E-5</c:v>
                </c:pt>
                <c:pt idx="56">
                  <c:v>6.2944049163559605E-4</c:v>
                </c:pt>
                <c:pt idx="57">
                  <c:v>-5.1350900164689041E-4</c:v>
                </c:pt>
                <c:pt idx="58">
                  <c:v>-1.7961792685812009E-4</c:v>
                </c:pt>
                <c:pt idx="59">
                  <c:v>-7.4928577652848228E-4</c:v>
                </c:pt>
                <c:pt idx="60">
                  <c:v>2.3593113193848578E-3</c:v>
                </c:pt>
                <c:pt idx="61">
                  <c:v>-2.236870526205506E-3</c:v>
                </c:pt>
                <c:pt idx="62">
                  <c:v>-3.2039069619259264E-3</c:v>
                </c:pt>
                <c:pt idx="63">
                  <c:v>-1.8303284995650052E-3</c:v>
                </c:pt>
                <c:pt idx="64">
                  <c:v>-2.6544246365802129E-3</c:v>
                </c:pt>
                <c:pt idx="65">
                  <c:v>8.6803733010949746E-4</c:v>
                </c:pt>
                <c:pt idx="66">
                  <c:v>-2.3325720972598545E-2</c:v>
                </c:pt>
                <c:pt idx="67">
                  <c:v>-1.0133478429282319E-2</c:v>
                </c:pt>
                <c:pt idx="68">
                  <c:v>0.17335117647490836</c:v>
                </c:pt>
                <c:pt idx="69">
                  <c:v>-9.5020785690418288E-2</c:v>
                </c:pt>
                <c:pt idx="70">
                  <c:v>-1.5088131239896092E-2</c:v>
                </c:pt>
                <c:pt idx="71">
                  <c:v>-7.9100838195056544E-3</c:v>
                </c:pt>
                <c:pt idx="72">
                  <c:v>-3.3387039261904661E-3</c:v>
                </c:pt>
                <c:pt idx="73">
                  <c:v>-7.2920837759124599E-4</c:v>
                </c:pt>
                <c:pt idx="74">
                  <c:v>-1.2486481108621398E-3</c:v>
                </c:pt>
                <c:pt idx="75">
                  <c:v>1.0058758729087549E-3</c:v>
                </c:pt>
                <c:pt idx="76">
                  <c:v>-2.0338738964020492E-3</c:v>
                </c:pt>
                <c:pt idx="77">
                  <c:v>-5.0567704865054687E-4</c:v>
                </c:pt>
                <c:pt idx="78">
                  <c:v>-6.7653389328167269E-4</c:v>
                </c:pt>
                <c:pt idx="79">
                  <c:v>-1.9644504297508308E-4</c:v>
                </c:pt>
                <c:pt idx="80">
                  <c:v>1.0154542530761734E-4</c:v>
                </c:pt>
                <c:pt idx="81">
                  <c:v>-5.012658344965556E-4</c:v>
                </c:pt>
                <c:pt idx="82">
                  <c:v>-2.1789225004377471E-4</c:v>
                </c:pt>
                <c:pt idx="83">
                  <c:v>-2.9555314970040815E-4</c:v>
                </c:pt>
                <c:pt idx="84">
                  <c:v>4.7069836705501568E-5</c:v>
                </c:pt>
                <c:pt idx="85">
                  <c:v>-1.5515988588798117E-4</c:v>
                </c:pt>
                <c:pt idx="86">
                  <c:v>-2.0212514734930124E-5</c:v>
                </c:pt>
                <c:pt idx="87">
                  <c:v>-1.1232754488853093E-4</c:v>
                </c:pt>
                <c:pt idx="88">
                  <c:v>-8.727770779056792E-5</c:v>
                </c:pt>
                <c:pt idx="89">
                  <c:v>9.0330305498494189E-5</c:v>
                </c:pt>
                <c:pt idx="90">
                  <c:v>1.4648236621976491E-4</c:v>
                </c:pt>
                <c:pt idx="91">
                  <c:v>-8.6856053333936209E-5</c:v>
                </c:pt>
                <c:pt idx="92">
                  <c:v>7.3566972302147371E-5</c:v>
                </c:pt>
                <c:pt idx="93">
                  <c:v>-2.8569009191593694E-5</c:v>
                </c:pt>
                <c:pt idx="94">
                  <c:v>-9.9474394860161431E-5</c:v>
                </c:pt>
                <c:pt idx="95">
                  <c:v>-7.8510258394695959E-5</c:v>
                </c:pt>
                <c:pt idx="96">
                  <c:v>-2.0272136310016978E-4</c:v>
                </c:pt>
                <c:pt idx="97">
                  <c:v>-9.9198905330799929E-6</c:v>
                </c:pt>
                <c:pt idx="98">
                  <c:v>-2.0555015509467089E-4</c:v>
                </c:pt>
                <c:pt idx="99">
                  <c:v>-3.3670085527786894E-5</c:v>
                </c:pt>
                <c:pt idx="100">
                  <c:v>-2.672933199679792E-5</c:v>
                </c:pt>
                <c:pt idx="101">
                  <c:v>2.4781030353291677E-6</c:v>
                </c:pt>
                <c:pt idx="102">
                  <c:v>9.1535333484172721E-6</c:v>
                </c:pt>
                <c:pt idx="103">
                  <c:v>-1.4357654177361707E-5</c:v>
                </c:pt>
                <c:pt idx="104">
                  <c:v>1.0827283492017001E-3</c:v>
                </c:pt>
                <c:pt idx="105">
                  <c:v>-5.5436957409231034E-4</c:v>
                </c:pt>
                <c:pt idx="106">
                  <c:v>-4.7454131616457784E-4</c:v>
                </c:pt>
                <c:pt idx="107">
                  <c:v>-4.2986101533605198E-5</c:v>
                </c:pt>
                <c:pt idx="108">
                  <c:v>-1.5996283827778748E-5</c:v>
                </c:pt>
                <c:pt idx="109">
                  <c:v>-5.1952016382318584E-5</c:v>
                </c:pt>
                <c:pt idx="110">
                  <c:v>-3.5346714859480391E-5</c:v>
                </c:pt>
                <c:pt idx="111">
                  <c:v>-9.44474852152646E-5</c:v>
                </c:pt>
                <c:pt idx="112">
                  <c:v>-2.9289034686550446E-5</c:v>
                </c:pt>
                <c:pt idx="113">
                  <c:v>-6.1848955162502797E-5</c:v>
                </c:pt>
                <c:pt idx="114">
                  <c:v>-2.9768450418192249E-5</c:v>
                </c:pt>
                <c:pt idx="115">
                  <c:v>-8.4874740068884025E-6</c:v>
                </c:pt>
                <c:pt idx="116">
                  <c:v>-5.8790576525174746E-5</c:v>
                </c:pt>
                <c:pt idx="117">
                  <c:v>-2.4720343734890405E-5</c:v>
                </c:pt>
                <c:pt idx="118">
                  <c:v>-4.087744498090719E-6</c:v>
                </c:pt>
                <c:pt idx="119">
                  <c:v>-1.7323518588246628E-5</c:v>
                </c:pt>
                <c:pt idx="120">
                  <c:v>-7.1938709080506447E-6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AB-49E0-BD56-F7F8C0426A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018416"/>
        <c:axId val="1222015536"/>
      </c:scatterChart>
      <c:valAx>
        <c:axId val="1222018416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015536"/>
        <c:crosses val="autoZero"/>
        <c:crossBetween val="midCat"/>
      </c:valAx>
      <c:valAx>
        <c:axId val="122201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018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Fx Magnitudes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'X - 1a_t1_b1 ts=0.0005'!$B$2:$D$2</c:f>
              <c:strCache>
                <c:ptCount val="1"/>
                <c:pt idx="0">
                  <c:v>Python Fx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'X - 1a_t1_b1 ts=0.0005'!$A$4:$A$244</c:f>
              <c:numCache>
                <c:formatCode>0.00</c:formatCode>
                <c:ptCount val="241"/>
                <c:pt idx="0">
                  <c:v>0</c:v>
                </c:pt>
                <c:pt idx="1">
                  <c:v>4.1666666666666599</c:v>
                </c:pt>
                <c:pt idx="2">
                  <c:v>8.3333333333333304</c:v>
                </c:pt>
                <c:pt idx="3">
                  <c:v>12.5</c:v>
                </c:pt>
                <c:pt idx="4">
                  <c:v>16.6666666666666</c:v>
                </c:pt>
                <c:pt idx="5">
                  <c:v>20.8333333333333</c:v>
                </c:pt>
                <c:pt idx="6">
                  <c:v>25</c:v>
                </c:pt>
                <c:pt idx="7">
                  <c:v>29.1666666666666</c:v>
                </c:pt>
                <c:pt idx="8">
                  <c:v>33.3333333333333</c:v>
                </c:pt>
                <c:pt idx="9">
                  <c:v>37.5</c:v>
                </c:pt>
                <c:pt idx="10">
                  <c:v>41.6666666666666</c:v>
                </c:pt>
                <c:pt idx="11">
                  <c:v>45.8333333333333</c:v>
                </c:pt>
                <c:pt idx="12">
                  <c:v>50</c:v>
                </c:pt>
                <c:pt idx="13">
                  <c:v>54.1666666666666</c:v>
                </c:pt>
                <c:pt idx="14">
                  <c:v>58.3333333333333</c:v>
                </c:pt>
                <c:pt idx="15">
                  <c:v>62.5</c:v>
                </c:pt>
                <c:pt idx="16">
                  <c:v>66.6666666666666</c:v>
                </c:pt>
                <c:pt idx="17">
                  <c:v>70.8333333333333</c:v>
                </c:pt>
                <c:pt idx="18">
                  <c:v>75</c:v>
                </c:pt>
                <c:pt idx="19">
                  <c:v>79.1666666666666</c:v>
                </c:pt>
                <c:pt idx="20">
                  <c:v>83.3333333333333</c:v>
                </c:pt>
                <c:pt idx="21">
                  <c:v>87.5</c:v>
                </c:pt>
                <c:pt idx="22">
                  <c:v>91.6666666666666</c:v>
                </c:pt>
                <c:pt idx="23">
                  <c:v>95.8333333333333</c:v>
                </c:pt>
                <c:pt idx="24">
                  <c:v>100</c:v>
                </c:pt>
                <c:pt idx="25">
                  <c:v>104.166666666666</c:v>
                </c:pt>
                <c:pt idx="26">
                  <c:v>108.333333333333</c:v>
                </c:pt>
                <c:pt idx="27">
                  <c:v>112.5</c:v>
                </c:pt>
                <c:pt idx="28">
                  <c:v>116.666666666666</c:v>
                </c:pt>
                <c:pt idx="29">
                  <c:v>120.833333333333</c:v>
                </c:pt>
                <c:pt idx="30">
                  <c:v>125</c:v>
                </c:pt>
                <c:pt idx="31">
                  <c:v>129.166666666666</c:v>
                </c:pt>
                <c:pt idx="32">
                  <c:v>133.333333333333</c:v>
                </c:pt>
                <c:pt idx="33">
                  <c:v>137.5</c:v>
                </c:pt>
                <c:pt idx="34">
                  <c:v>141.666666666666</c:v>
                </c:pt>
                <c:pt idx="35">
                  <c:v>145.833333333333</c:v>
                </c:pt>
                <c:pt idx="36">
                  <c:v>150</c:v>
                </c:pt>
                <c:pt idx="37">
                  <c:v>154.166666666666</c:v>
                </c:pt>
                <c:pt idx="38">
                  <c:v>158.333333333333</c:v>
                </c:pt>
                <c:pt idx="39">
                  <c:v>162.5</c:v>
                </c:pt>
                <c:pt idx="40">
                  <c:v>166.666666666666</c:v>
                </c:pt>
                <c:pt idx="41">
                  <c:v>170.833333333333</c:v>
                </c:pt>
                <c:pt idx="42">
                  <c:v>175</c:v>
                </c:pt>
                <c:pt idx="43">
                  <c:v>179.166666666666</c:v>
                </c:pt>
                <c:pt idx="44">
                  <c:v>183.333333333333</c:v>
                </c:pt>
                <c:pt idx="45">
                  <c:v>187.5</c:v>
                </c:pt>
                <c:pt idx="46">
                  <c:v>191.666666666666</c:v>
                </c:pt>
                <c:pt idx="47">
                  <c:v>195.833333333333</c:v>
                </c:pt>
                <c:pt idx="48">
                  <c:v>200</c:v>
                </c:pt>
                <c:pt idx="49">
                  <c:v>204.166666666666</c:v>
                </c:pt>
                <c:pt idx="50">
                  <c:v>208.333333333333</c:v>
                </c:pt>
                <c:pt idx="51">
                  <c:v>212.5</c:v>
                </c:pt>
                <c:pt idx="52">
                  <c:v>216.666666666666</c:v>
                </c:pt>
                <c:pt idx="53">
                  <c:v>220.833333333333</c:v>
                </c:pt>
                <c:pt idx="54">
                  <c:v>225</c:v>
                </c:pt>
                <c:pt idx="55">
                  <c:v>229.166666666666</c:v>
                </c:pt>
                <c:pt idx="56">
                  <c:v>233.333333333333</c:v>
                </c:pt>
                <c:pt idx="57">
                  <c:v>237.5</c:v>
                </c:pt>
                <c:pt idx="58">
                  <c:v>241.666666666666</c:v>
                </c:pt>
                <c:pt idx="59">
                  <c:v>245.833333333333</c:v>
                </c:pt>
                <c:pt idx="60">
                  <c:v>250</c:v>
                </c:pt>
                <c:pt idx="61">
                  <c:v>254.166666666666</c:v>
                </c:pt>
                <c:pt idx="62">
                  <c:v>258.33333333333297</c:v>
                </c:pt>
                <c:pt idx="63">
                  <c:v>262.5</c:v>
                </c:pt>
                <c:pt idx="64">
                  <c:v>266.666666666666</c:v>
                </c:pt>
                <c:pt idx="65">
                  <c:v>270.83333333333297</c:v>
                </c:pt>
                <c:pt idx="66">
                  <c:v>275</c:v>
                </c:pt>
                <c:pt idx="67">
                  <c:v>279.166666666666</c:v>
                </c:pt>
                <c:pt idx="68">
                  <c:v>283.33333333333297</c:v>
                </c:pt>
                <c:pt idx="69">
                  <c:v>287.5</c:v>
                </c:pt>
                <c:pt idx="70">
                  <c:v>291.666666666666</c:v>
                </c:pt>
                <c:pt idx="71">
                  <c:v>295.83333333333297</c:v>
                </c:pt>
                <c:pt idx="72">
                  <c:v>300</c:v>
                </c:pt>
                <c:pt idx="73">
                  <c:v>304.166666666666</c:v>
                </c:pt>
                <c:pt idx="74">
                  <c:v>308.33333333333297</c:v>
                </c:pt>
                <c:pt idx="75">
                  <c:v>312.5</c:v>
                </c:pt>
                <c:pt idx="76">
                  <c:v>316.666666666666</c:v>
                </c:pt>
                <c:pt idx="77">
                  <c:v>320.83333333333297</c:v>
                </c:pt>
                <c:pt idx="78">
                  <c:v>325</c:v>
                </c:pt>
                <c:pt idx="79">
                  <c:v>329.166666666666</c:v>
                </c:pt>
                <c:pt idx="80">
                  <c:v>333.33333333333297</c:v>
                </c:pt>
                <c:pt idx="81">
                  <c:v>337.5</c:v>
                </c:pt>
                <c:pt idx="82">
                  <c:v>341.666666666666</c:v>
                </c:pt>
                <c:pt idx="83">
                  <c:v>345.83333333333297</c:v>
                </c:pt>
                <c:pt idx="84">
                  <c:v>350</c:v>
                </c:pt>
                <c:pt idx="85">
                  <c:v>354.166666666666</c:v>
                </c:pt>
                <c:pt idx="86">
                  <c:v>358.33333333333297</c:v>
                </c:pt>
                <c:pt idx="87">
                  <c:v>362.5</c:v>
                </c:pt>
                <c:pt idx="88">
                  <c:v>366.666666666666</c:v>
                </c:pt>
                <c:pt idx="89">
                  <c:v>370.83333333333297</c:v>
                </c:pt>
                <c:pt idx="90">
                  <c:v>375</c:v>
                </c:pt>
                <c:pt idx="91">
                  <c:v>379.166666666666</c:v>
                </c:pt>
                <c:pt idx="92">
                  <c:v>383.33333333333297</c:v>
                </c:pt>
                <c:pt idx="93">
                  <c:v>387.5</c:v>
                </c:pt>
                <c:pt idx="94">
                  <c:v>391.666666666666</c:v>
                </c:pt>
                <c:pt idx="95">
                  <c:v>395.83333333333297</c:v>
                </c:pt>
                <c:pt idx="96">
                  <c:v>400</c:v>
                </c:pt>
                <c:pt idx="97">
                  <c:v>404.166666666666</c:v>
                </c:pt>
                <c:pt idx="98">
                  <c:v>408.33333333333297</c:v>
                </c:pt>
                <c:pt idx="99">
                  <c:v>412.5</c:v>
                </c:pt>
                <c:pt idx="100">
                  <c:v>416.666666666666</c:v>
                </c:pt>
                <c:pt idx="101">
                  <c:v>420.83333333333297</c:v>
                </c:pt>
                <c:pt idx="102">
                  <c:v>425</c:v>
                </c:pt>
                <c:pt idx="103">
                  <c:v>429.166666666666</c:v>
                </c:pt>
                <c:pt idx="104">
                  <c:v>433.33333333333297</c:v>
                </c:pt>
                <c:pt idx="105">
                  <c:v>437.5</c:v>
                </c:pt>
                <c:pt idx="106">
                  <c:v>441.666666666666</c:v>
                </c:pt>
                <c:pt idx="107">
                  <c:v>445.83333333333297</c:v>
                </c:pt>
                <c:pt idx="108">
                  <c:v>450</c:v>
                </c:pt>
                <c:pt idx="109">
                  <c:v>454.166666666666</c:v>
                </c:pt>
                <c:pt idx="110">
                  <c:v>458.33333333333297</c:v>
                </c:pt>
                <c:pt idx="111">
                  <c:v>462.5</c:v>
                </c:pt>
                <c:pt idx="112">
                  <c:v>466.666666666666</c:v>
                </c:pt>
                <c:pt idx="113">
                  <c:v>470.83333333333297</c:v>
                </c:pt>
                <c:pt idx="114">
                  <c:v>475</c:v>
                </c:pt>
                <c:pt idx="115">
                  <c:v>479.166666666666</c:v>
                </c:pt>
                <c:pt idx="116">
                  <c:v>483.33333333333297</c:v>
                </c:pt>
                <c:pt idx="117">
                  <c:v>487.5</c:v>
                </c:pt>
                <c:pt idx="118">
                  <c:v>491.666666666666</c:v>
                </c:pt>
                <c:pt idx="119">
                  <c:v>495.83333333333297</c:v>
                </c:pt>
                <c:pt idx="120">
                  <c:v>500</c:v>
                </c:pt>
                <c:pt idx="121">
                  <c:v>504.166666666666</c:v>
                </c:pt>
                <c:pt idx="122">
                  <c:v>508.33333333333297</c:v>
                </c:pt>
                <c:pt idx="123">
                  <c:v>512.5</c:v>
                </c:pt>
                <c:pt idx="124">
                  <c:v>516.66666666666595</c:v>
                </c:pt>
                <c:pt idx="125">
                  <c:v>520.83333333333303</c:v>
                </c:pt>
                <c:pt idx="126">
                  <c:v>525</c:v>
                </c:pt>
                <c:pt idx="127">
                  <c:v>529.16666666666595</c:v>
                </c:pt>
                <c:pt idx="128">
                  <c:v>533.33333333333303</c:v>
                </c:pt>
                <c:pt idx="129">
                  <c:v>537.5</c:v>
                </c:pt>
                <c:pt idx="130">
                  <c:v>541.66666666666595</c:v>
                </c:pt>
                <c:pt idx="131">
                  <c:v>545.83333333333303</c:v>
                </c:pt>
                <c:pt idx="132">
                  <c:v>550</c:v>
                </c:pt>
                <c:pt idx="133">
                  <c:v>554.16666666666595</c:v>
                </c:pt>
                <c:pt idx="134">
                  <c:v>558.33333333333303</c:v>
                </c:pt>
                <c:pt idx="135">
                  <c:v>562.5</c:v>
                </c:pt>
                <c:pt idx="136">
                  <c:v>566.66666666666595</c:v>
                </c:pt>
                <c:pt idx="137">
                  <c:v>570.83333333333303</c:v>
                </c:pt>
                <c:pt idx="138">
                  <c:v>575</c:v>
                </c:pt>
                <c:pt idx="139">
                  <c:v>579.16666666666595</c:v>
                </c:pt>
                <c:pt idx="140">
                  <c:v>583.33333333333303</c:v>
                </c:pt>
                <c:pt idx="141">
                  <c:v>587.5</c:v>
                </c:pt>
                <c:pt idx="142">
                  <c:v>591.66666666666595</c:v>
                </c:pt>
                <c:pt idx="143">
                  <c:v>595.83333333333303</c:v>
                </c:pt>
                <c:pt idx="144">
                  <c:v>600</c:v>
                </c:pt>
                <c:pt idx="145">
                  <c:v>604.16666666666595</c:v>
                </c:pt>
                <c:pt idx="146">
                  <c:v>608.33333333333303</c:v>
                </c:pt>
                <c:pt idx="147">
                  <c:v>612.5</c:v>
                </c:pt>
                <c:pt idx="148">
                  <c:v>616.66666666666595</c:v>
                </c:pt>
                <c:pt idx="149">
                  <c:v>620.83333333333303</c:v>
                </c:pt>
                <c:pt idx="150">
                  <c:v>625</c:v>
                </c:pt>
                <c:pt idx="151">
                  <c:v>629.16666666666595</c:v>
                </c:pt>
                <c:pt idx="152">
                  <c:v>633.33333333333303</c:v>
                </c:pt>
                <c:pt idx="153">
                  <c:v>637.5</c:v>
                </c:pt>
                <c:pt idx="154">
                  <c:v>641.66666666666595</c:v>
                </c:pt>
                <c:pt idx="155">
                  <c:v>645.83333333333303</c:v>
                </c:pt>
                <c:pt idx="156">
                  <c:v>650</c:v>
                </c:pt>
                <c:pt idx="157">
                  <c:v>654.16666666666595</c:v>
                </c:pt>
                <c:pt idx="158">
                  <c:v>658.33333333333303</c:v>
                </c:pt>
                <c:pt idx="159">
                  <c:v>662.5</c:v>
                </c:pt>
                <c:pt idx="160">
                  <c:v>666.66666666666595</c:v>
                </c:pt>
                <c:pt idx="161">
                  <c:v>670.83333333333303</c:v>
                </c:pt>
                <c:pt idx="162">
                  <c:v>675</c:v>
                </c:pt>
                <c:pt idx="163">
                  <c:v>679.16666666666595</c:v>
                </c:pt>
                <c:pt idx="164">
                  <c:v>683.33333333333303</c:v>
                </c:pt>
                <c:pt idx="165">
                  <c:v>687.5</c:v>
                </c:pt>
                <c:pt idx="166">
                  <c:v>691.66666666666595</c:v>
                </c:pt>
                <c:pt idx="167">
                  <c:v>695.83333333333303</c:v>
                </c:pt>
                <c:pt idx="168">
                  <c:v>700</c:v>
                </c:pt>
                <c:pt idx="169">
                  <c:v>704.16666666666595</c:v>
                </c:pt>
                <c:pt idx="170">
                  <c:v>708.33333333333303</c:v>
                </c:pt>
                <c:pt idx="171">
                  <c:v>712.5</c:v>
                </c:pt>
                <c:pt idx="172">
                  <c:v>716.66666666666595</c:v>
                </c:pt>
                <c:pt idx="173">
                  <c:v>720.83333333333303</c:v>
                </c:pt>
                <c:pt idx="174">
                  <c:v>725</c:v>
                </c:pt>
                <c:pt idx="175">
                  <c:v>729.16666666666595</c:v>
                </c:pt>
                <c:pt idx="176">
                  <c:v>733.33333333333303</c:v>
                </c:pt>
                <c:pt idx="177">
                  <c:v>737.5</c:v>
                </c:pt>
                <c:pt idx="178">
                  <c:v>741.66666666666595</c:v>
                </c:pt>
                <c:pt idx="179">
                  <c:v>745.83333333333303</c:v>
                </c:pt>
                <c:pt idx="180">
                  <c:v>750</c:v>
                </c:pt>
                <c:pt idx="181">
                  <c:v>754.16666666666595</c:v>
                </c:pt>
                <c:pt idx="182">
                  <c:v>758.33333333333303</c:v>
                </c:pt>
                <c:pt idx="183">
                  <c:v>762.5</c:v>
                </c:pt>
                <c:pt idx="184">
                  <c:v>766.66666666666595</c:v>
                </c:pt>
                <c:pt idx="185">
                  <c:v>770.83333333333303</c:v>
                </c:pt>
                <c:pt idx="186">
                  <c:v>775</c:v>
                </c:pt>
                <c:pt idx="187">
                  <c:v>779.16666666666595</c:v>
                </c:pt>
                <c:pt idx="188">
                  <c:v>783.33333333333303</c:v>
                </c:pt>
                <c:pt idx="189">
                  <c:v>787.5</c:v>
                </c:pt>
                <c:pt idx="190">
                  <c:v>791.66666666666595</c:v>
                </c:pt>
                <c:pt idx="191">
                  <c:v>795.83333333333303</c:v>
                </c:pt>
                <c:pt idx="192">
                  <c:v>800</c:v>
                </c:pt>
                <c:pt idx="193">
                  <c:v>804.16666666666595</c:v>
                </c:pt>
                <c:pt idx="194">
                  <c:v>808.33333333333303</c:v>
                </c:pt>
                <c:pt idx="195">
                  <c:v>812.5</c:v>
                </c:pt>
                <c:pt idx="196">
                  <c:v>816.66666666666595</c:v>
                </c:pt>
                <c:pt idx="197">
                  <c:v>820.83333333333303</c:v>
                </c:pt>
                <c:pt idx="198">
                  <c:v>825</c:v>
                </c:pt>
                <c:pt idx="199">
                  <c:v>829.16666666666595</c:v>
                </c:pt>
                <c:pt idx="200">
                  <c:v>833.33333333333303</c:v>
                </c:pt>
                <c:pt idx="201">
                  <c:v>837.5</c:v>
                </c:pt>
                <c:pt idx="202">
                  <c:v>841.66666666666595</c:v>
                </c:pt>
                <c:pt idx="203">
                  <c:v>845.83333333333303</c:v>
                </c:pt>
                <c:pt idx="204">
                  <c:v>850</c:v>
                </c:pt>
                <c:pt idx="205">
                  <c:v>854.16666666666595</c:v>
                </c:pt>
                <c:pt idx="206">
                  <c:v>858.33333333333303</c:v>
                </c:pt>
                <c:pt idx="207">
                  <c:v>862.5</c:v>
                </c:pt>
                <c:pt idx="208">
                  <c:v>866.66666666666595</c:v>
                </c:pt>
                <c:pt idx="209">
                  <c:v>870.83333333333303</c:v>
                </c:pt>
                <c:pt idx="210">
                  <c:v>875</c:v>
                </c:pt>
                <c:pt idx="211">
                  <c:v>879.16666666666595</c:v>
                </c:pt>
                <c:pt idx="212">
                  <c:v>883.33333333333303</c:v>
                </c:pt>
                <c:pt idx="213">
                  <c:v>887.5</c:v>
                </c:pt>
                <c:pt idx="214">
                  <c:v>891.66666666666595</c:v>
                </c:pt>
                <c:pt idx="215">
                  <c:v>895.83333333333303</c:v>
                </c:pt>
                <c:pt idx="216">
                  <c:v>900</c:v>
                </c:pt>
                <c:pt idx="217">
                  <c:v>904.16666666666595</c:v>
                </c:pt>
                <c:pt idx="218">
                  <c:v>908.33333333333303</c:v>
                </c:pt>
                <c:pt idx="219">
                  <c:v>912.5</c:v>
                </c:pt>
                <c:pt idx="220">
                  <c:v>916.66666666666595</c:v>
                </c:pt>
                <c:pt idx="221">
                  <c:v>920.83333333333303</c:v>
                </c:pt>
                <c:pt idx="222">
                  <c:v>925</c:v>
                </c:pt>
                <c:pt idx="223">
                  <c:v>929.16666666666595</c:v>
                </c:pt>
                <c:pt idx="224">
                  <c:v>933.33333333333303</c:v>
                </c:pt>
                <c:pt idx="225">
                  <c:v>937.5</c:v>
                </c:pt>
                <c:pt idx="226">
                  <c:v>941.66666666666595</c:v>
                </c:pt>
                <c:pt idx="227">
                  <c:v>945.83333333333303</c:v>
                </c:pt>
                <c:pt idx="228">
                  <c:v>950</c:v>
                </c:pt>
                <c:pt idx="229">
                  <c:v>954.16666666666595</c:v>
                </c:pt>
                <c:pt idx="230">
                  <c:v>958.33333333333303</c:v>
                </c:pt>
                <c:pt idx="231">
                  <c:v>962.5</c:v>
                </c:pt>
                <c:pt idx="232">
                  <c:v>966.66666666666595</c:v>
                </c:pt>
                <c:pt idx="233">
                  <c:v>970.83333333333303</c:v>
                </c:pt>
                <c:pt idx="234">
                  <c:v>975</c:v>
                </c:pt>
                <c:pt idx="235">
                  <c:v>979.16666666666595</c:v>
                </c:pt>
                <c:pt idx="236">
                  <c:v>983.33333333333303</c:v>
                </c:pt>
                <c:pt idx="237">
                  <c:v>987.5</c:v>
                </c:pt>
                <c:pt idx="238">
                  <c:v>991.66666666666595</c:v>
                </c:pt>
                <c:pt idx="239">
                  <c:v>995.83333333333303</c:v>
                </c:pt>
                <c:pt idx="240">
                  <c:v>1000</c:v>
                </c:pt>
              </c:numCache>
            </c:numRef>
          </c:xVal>
          <c:yVal>
            <c:numRef>
              <c:f>'X - 1a_t1_b1 ts=0.0005'!$B$4:$B$244</c:f>
              <c:numCache>
                <c:formatCode>0.000</c:formatCode>
                <c:ptCount val="241"/>
                <c:pt idx="0">
                  <c:v>629.71561829504401</c:v>
                </c:pt>
                <c:pt idx="1">
                  <c:v>8.2775870895853601E-2</c:v>
                </c:pt>
                <c:pt idx="2">
                  <c:v>7.6573020704164501</c:v>
                </c:pt>
                <c:pt idx="3">
                  <c:v>7.1825785636348803E-3</c:v>
                </c:pt>
                <c:pt idx="4">
                  <c:v>6.5930806294190996</c:v>
                </c:pt>
                <c:pt idx="5">
                  <c:v>3.55202651267515E-2</c:v>
                </c:pt>
                <c:pt idx="6">
                  <c:v>0.34741250718304301</c:v>
                </c:pt>
                <c:pt idx="7">
                  <c:v>3.4686953387023399E-2</c:v>
                </c:pt>
                <c:pt idx="8">
                  <c:v>0.30518017799156699</c:v>
                </c:pt>
                <c:pt idx="9">
                  <c:v>1.7924588917796198E-2</c:v>
                </c:pt>
                <c:pt idx="10">
                  <c:v>0.27643566976617601</c:v>
                </c:pt>
                <c:pt idx="11">
                  <c:v>4.8631853735226202E-2</c:v>
                </c:pt>
                <c:pt idx="12">
                  <c:v>2.9058049445263599E-2</c:v>
                </c:pt>
                <c:pt idx="13">
                  <c:v>5.5192227101776702E-2</c:v>
                </c:pt>
                <c:pt idx="14">
                  <c:v>7.4200566913896496E-2</c:v>
                </c:pt>
                <c:pt idx="15">
                  <c:v>7.9829166419214004E-2</c:v>
                </c:pt>
                <c:pt idx="16">
                  <c:v>6.1858048202617602E-2</c:v>
                </c:pt>
                <c:pt idx="17">
                  <c:v>1.1618739903884101E-2</c:v>
                </c:pt>
                <c:pt idx="18">
                  <c:v>3.5592897474202197E-2</c:v>
                </c:pt>
                <c:pt idx="19">
                  <c:v>8.7977624586266304E-2</c:v>
                </c:pt>
                <c:pt idx="20">
                  <c:v>0.1201375161063</c:v>
                </c:pt>
                <c:pt idx="21">
                  <c:v>2.5959036352269701E-2</c:v>
                </c:pt>
                <c:pt idx="22">
                  <c:v>8.2391354629321803E-2</c:v>
                </c:pt>
                <c:pt idx="23">
                  <c:v>3.2906539464460802E-2</c:v>
                </c:pt>
                <c:pt idx="24">
                  <c:v>3.1938615920733299E-2</c:v>
                </c:pt>
                <c:pt idx="25">
                  <c:v>9.9541515568234304E-2</c:v>
                </c:pt>
                <c:pt idx="26">
                  <c:v>8.9040208211200705E-2</c:v>
                </c:pt>
                <c:pt idx="27">
                  <c:v>4.3355701012406302E-2</c:v>
                </c:pt>
                <c:pt idx="28">
                  <c:v>7.7671840250876006E-2</c:v>
                </c:pt>
                <c:pt idx="29">
                  <c:v>6.0411512222450399E-2</c:v>
                </c:pt>
                <c:pt idx="30">
                  <c:v>6.3967305516787795E-2</c:v>
                </c:pt>
                <c:pt idx="31">
                  <c:v>9.24150477113303E-2</c:v>
                </c:pt>
                <c:pt idx="32">
                  <c:v>6.14807393393162E-2</c:v>
                </c:pt>
                <c:pt idx="33">
                  <c:v>7.91581721657479E-2</c:v>
                </c:pt>
                <c:pt idx="34">
                  <c:v>5.6452069006763902E-2</c:v>
                </c:pt>
                <c:pt idx="35">
                  <c:v>6.5874314299665906E-2</c:v>
                </c:pt>
                <c:pt idx="36">
                  <c:v>6.8157463823758105E-2</c:v>
                </c:pt>
                <c:pt idx="37">
                  <c:v>6.3413417001950897E-2</c:v>
                </c:pt>
                <c:pt idx="38">
                  <c:v>6.4374019040945196E-2</c:v>
                </c:pt>
                <c:pt idx="39">
                  <c:v>4.9136889693637803E-2</c:v>
                </c:pt>
                <c:pt idx="40">
                  <c:v>5.3367622991572702E-2</c:v>
                </c:pt>
                <c:pt idx="41">
                  <c:v>7.2767734804409998E-2</c:v>
                </c:pt>
                <c:pt idx="42">
                  <c:v>8.2545587557474195E-2</c:v>
                </c:pt>
                <c:pt idx="43">
                  <c:v>5.1755354191162103E-2</c:v>
                </c:pt>
                <c:pt idx="44">
                  <c:v>0.11824532176708499</c:v>
                </c:pt>
                <c:pt idx="45">
                  <c:v>0.32480570806365899</c:v>
                </c:pt>
                <c:pt idx="46">
                  <c:v>0.11554849562885899</c:v>
                </c:pt>
                <c:pt idx="47">
                  <c:v>1.8237102807701001E-2</c:v>
                </c:pt>
                <c:pt idx="48">
                  <c:v>7.7786535551554403E-2</c:v>
                </c:pt>
                <c:pt idx="49">
                  <c:v>8.7567379069276502E-2</c:v>
                </c:pt>
                <c:pt idx="50">
                  <c:v>0.152560518168706</c:v>
                </c:pt>
                <c:pt idx="51">
                  <c:v>5.7732699858226801E-2</c:v>
                </c:pt>
                <c:pt idx="52">
                  <c:v>0.10897366396597501</c:v>
                </c:pt>
                <c:pt idx="53">
                  <c:v>6.6022869867462294E-2</c:v>
                </c:pt>
                <c:pt idx="54">
                  <c:v>0.148307137169081</c:v>
                </c:pt>
                <c:pt idx="55">
                  <c:v>0.10128496346235299</c:v>
                </c:pt>
                <c:pt idx="56">
                  <c:v>0.20403611997326701</c:v>
                </c:pt>
                <c:pt idx="57">
                  <c:v>0.249435232673654</c:v>
                </c:pt>
                <c:pt idx="58">
                  <c:v>0.132665330659548</c:v>
                </c:pt>
                <c:pt idx="59">
                  <c:v>0.283451767400972</c:v>
                </c:pt>
                <c:pt idx="60">
                  <c:v>0.51293377358657999</c:v>
                </c:pt>
                <c:pt idx="61">
                  <c:v>0.24542157835615899</c:v>
                </c:pt>
                <c:pt idx="62">
                  <c:v>0.37101244679142398</c:v>
                </c:pt>
                <c:pt idx="63">
                  <c:v>0.215301921876588</c:v>
                </c:pt>
                <c:pt idx="64">
                  <c:v>0.19477876247813999</c:v>
                </c:pt>
                <c:pt idx="65">
                  <c:v>0.46627759530879598</c:v>
                </c:pt>
                <c:pt idx="66">
                  <c:v>0.69392667357477</c:v>
                </c:pt>
                <c:pt idx="67">
                  <c:v>1.58492236648845</c:v>
                </c:pt>
                <c:pt idx="68">
                  <c:v>8.3909853980411508</c:v>
                </c:pt>
                <c:pt idx="69">
                  <c:v>0.64089452346237197</c:v>
                </c:pt>
                <c:pt idx="70">
                  <c:v>2.27262779463519</c:v>
                </c:pt>
                <c:pt idx="71">
                  <c:v>2.0990854202220799</c:v>
                </c:pt>
                <c:pt idx="72">
                  <c:v>2.03997687905319</c:v>
                </c:pt>
                <c:pt idx="73">
                  <c:v>1.4968663413225001</c:v>
                </c:pt>
                <c:pt idx="74">
                  <c:v>0.30375305719536</c:v>
                </c:pt>
                <c:pt idx="75">
                  <c:v>0.30270303344438498</c:v>
                </c:pt>
                <c:pt idx="76">
                  <c:v>0.45972153015746797</c:v>
                </c:pt>
                <c:pt idx="77">
                  <c:v>0.186422012647664</c:v>
                </c:pt>
                <c:pt idx="78">
                  <c:v>0.42888242384928799</c:v>
                </c:pt>
                <c:pt idx="79">
                  <c:v>0.18363654250193701</c:v>
                </c:pt>
                <c:pt idx="80">
                  <c:v>0.316912004510495</c:v>
                </c:pt>
                <c:pt idx="81">
                  <c:v>0.18000608012797001</c:v>
                </c:pt>
                <c:pt idx="82">
                  <c:v>7.4197096071832697E-2</c:v>
                </c:pt>
                <c:pt idx="83">
                  <c:v>0.235333190445979</c:v>
                </c:pt>
                <c:pt idx="84">
                  <c:v>0.28227413009781999</c:v>
                </c:pt>
                <c:pt idx="85">
                  <c:v>0.108557760745025</c:v>
                </c:pt>
                <c:pt idx="86">
                  <c:v>3.3582501799199499E-2</c:v>
                </c:pt>
                <c:pt idx="87">
                  <c:v>8.5226432999461095E-3</c:v>
                </c:pt>
                <c:pt idx="88">
                  <c:v>0.14392853603522099</c:v>
                </c:pt>
                <c:pt idx="89">
                  <c:v>0.14234687237368099</c:v>
                </c:pt>
                <c:pt idx="90">
                  <c:v>3.4636896869345901E-2</c:v>
                </c:pt>
                <c:pt idx="91">
                  <c:v>8.3186630041226103E-2</c:v>
                </c:pt>
                <c:pt idx="92">
                  <c:v>2.8198624659051701E-2</c:v>
                </c:pt>
                <c:pt idx="93">
                  <c:v>7.4201463131054302E-2</c:v>
                </c:pt>
                <c:pt idx="94">
                  <c:v>2.60906141592369E-2</c:v>
                </c:pt>
                <c:pt idx="95">
                  <c:v>6.8299367562932103E-2</c:v>
                </c:pt>
                <c:pt idx="96">
                  <c:v>3.51419666063984E-2</c:v>
                </c:pt>
                <c:pt idx="97">
                  <c:v>2.3116664614814798E-2</c:v>
                </c:pt>
                <c:pt idx="98">
                  <c:v>2.8215671735716E-2</c:v>
                </c:pt>
                <c:pt idx="99">
                  <c:v>4.8785470046575699E-2</c:v>
                </c:pt>
                <c:pt idx="100">
                  <c:v>1.61815385862044E-2</c:v>
                </c:pt>
                <c:pt idx="101">
                  <c:v>2.04216852211257E-2</c:v>
                </c:pt>
                <c:pt idx="102">
                  <c:v>3.6153721342465202E-2</c:v>
                </c:pt>
                <c:pt idx="103">
                  <c:v>6.0415434778260599E-2</c:v>
                </c:pt>
                <c:pt idx="104">
                  <c:v>4.6813943478792801E-2</c:v>
                </c:pt>
                <c:pt idx="105">
                  <c:v>5.8211760812970602E-2</c:v>
                </c:pt>
                <c:pt idx="106">
                  <c:v>2.3665592716674899E-2</c:v>
                </c:pt>
                <c:pt idx="107">
                  <c:v>3.3550316761170297E-2</c:v>
                </c:pt>
                <c:pt idx="108">
                  <c:v>2.48759017732266E-2</c:v>
                </c:pt>
                <c:pt idx="109">
                  <c:v>7.8298109665706495E-3</c:v>
                </c:pt>
                <c:pt idx="110">
                  <c:v>3.17149754810832E-2</c:v>
                </c:pt>
                <c:pt idx="111">
                  <c:v>3.3931516405665198E-2</c:v>
                </c:pt>
                <c:pt idx="112">
                  <c:v>3.27801005243539E-2</c:v>
                </c:pt>
                <c:pt idx="113">
                  <c:v>4.5555423687564101E-2</c:v>
                </c:pt>
                <c:pt idx="114">
                  <c:v>3.2685121571733901E-2</c:v>
                </c:pt>
                <c:pt idx="115">
                  <c:v>3.3481003738788997E-2</c:v>
                </c:pt>
                <c:pt idx="116">
                  <c:v>4.7683150054690197E-2</c:v>
                </c:pt>
                <c:pt idx="117">
                  <c:v>2.2453907321216601E-2</c:v>
                </c:pt>
                <c:pt idx="118">
                  <c:v>2.7668877985697098E-2</c:v>
                </c:pt>
                <c:pt idx="119">
                  <c:v>3.2124528388350497E-2</c:v>
                </c:pt>
                <c:pt idx="120">
                  <c:v>4.82075155560674E-2</c:v>
                </c:pt>
                <c:pt idx="121">
                  <c:v>3.35553723488958E-3</c:v>
                </c:pt>
                <c:pt idx="122">
                  <c:v>1.50969424834374E-2</c:v>
                </c:pt>
                <c:pt idx="123">
                  <c:v>3.7909551449038202E-2</c:v>
                </c:pt>
                <c:pt idx="124">
                  <c:v>1.7817024663450701E-2</c:v>
                </c:pt>
                <c:pt idx="125">
                  <c:v>1.7667166878151501E-2</c:v>
                </c:pt>
                <c:pt idx="126">
                  <c:v>2.7228262224368902E-2</c:v>
                </c:pt>
                <c:pt idx="127">
                  <c:v>3.20365711802875E-2</c:v>
                </c:pt>
                <c:pt idx="128">
                  <c:v>3.32174333012899E-2</c:v>
                </c:pt>
                <c:pt idx="129">
                  <c:v>2.0038585567597401E-2</c:v>
                </c:pt>
                <c:pt idx="130">
                  <c:v>2.6515185757026299E-2</c:v>
                </c:pt>
                <c:pt idx="131">
                  <c:v>2.2700459088206601E-2</c:v>
                </c:pt>
                <c:pt idx="132">
                  <c:v>1.5010978483878499E-2</c:v>
                </c:pt>
                <c:pt idx="133">
                  <c:v>3.6624914491286402E-2</c:v>
                </c:pt>
                <c:pt idx="134">
                  <c:v>5.1020393743716398E-2</c:v>
                </c:pt>
                <c:pt idx="135">
                  <c:v>4.8757510475270098E-2</c:v>
                </c:pt>
                <c:pt idx="136">
                  <c:v>4.7912486662345502E-2</c:v>
                </c:pt>
                <c:pt idx="137">
                  <c:v>4.8537016349268998E-2</c:v>
                </c:pt>
                <c:pt idx="138">
                  <c:v>3.6830506934802297E-2</c:v>
                </c:pt>
                <c:pt idx="139">
                  <c:v>4.5558034612720698E-2</c:v>
                </c:pt>
                <c:pt idx="140">
                  <c:v>2.24804813043071E-2</c:v>
                </c:pt>
                <c:pt idx="141">
                  <c:v>4.0881118332565497E-2</c:v>
                </c:pt>
                <c:pt idx="142">
                  <c:v>1.8867907233469702E-2</c:v>
                </c:pt>
                <c:pt idx="143">
                  <c:v>4.2428701029817398E-2</c:v>
                </c:pt>
                <c:pt idx="144">
                  <c:v>5.1759730643897203E-2</c:v>
                </c:pt>
                <c:pt idx="145">
                  <c:v>1.9251714884514898E-2</c:v>
                </c:pt>
                <c:pt idx="146">
                  <c:v>1.83740192494833E-2</c:v>
                </c:pt>
                <c:pt idx="147">
                  <c:v>3.20824316461229E-2</c:v>
                </c:pt>
                <c:pt idx="148">
                  <c:v>2.5056356333222E-2</c:v>
                </c:pt>
                <c:pt idx="149">
                  <c:v>1.30258943931447E-2</c:v>
                </c:pt>
                <c:pt idx="150">
                  <c:v>4.3654150261482297E-2</c:v>
                </c:pt>
                <c:pt idx="151">
                  <c:v>1.32757817746711E-2</c:v>
                </c:pt>
                <c:pt idx="152">
                  <c:v>1.4120194351196E-2</c:v>
                </c:pt>
                <c:pt idx="153">
                  <c:v>2.03421619361948E-2</c:v>
                </c:pt>
                <c:pt idx="154">
                  <c:v>1.8994584896089101E-2</c:v>
                </c:pt>
                <c:pt idx="155">
                  <c:v>7.6578802457873303E-3</c:v>
                </c:pt>
                <c:pt idx="156">
                  <c:v>1.8790031905231701E-2</c:v>
                </c:pt>
                <c:pt idx="157">
                  <c:v>1.50361273678398E-2</c:v>
                </c:pt>
                <c:pt idx="158">
                  <c:v>3.5644578692724499E-2</c:v>
                </c:pt>
                <c:pt idx="159">
                  <c:v>1.0052768865887801E-2</c:v>
                </c:pt>
                <c:pt idx="160">
                  <c:v>2.3018274247717699E-2</c:v>
                </c:pt>
                <c:pt idx="161">
                  <c:v>8.7346375864198692E-3</c:v>
                </c:pt>
                <c:pt idx="162">
                  <c:v>3.2613997328079201E-2</c:v>
                </c:pt>
                <c:pt idx="163">
                  <c:v>1.5820588806154799E-2</c:v>
                </c:pt>
                <c:pt idx="164">
                  <c:v>1.9557917801373E-2</c:v>
                </c:pt>
                <c:pt idx="165">
                  <c:v>3.5750334417203201E-3</c:v>
                </c:pt>
                <c:pt idx="166">
                  <c:v>3.1017400511389698E-2</c:v>
                </c:pt>
                <c:pt idx="167">
                  <c:v>1.28713060936986E-3</c:v>
                </c:pt>
                <c:pt idx="168">
                  <c:v>2.1937352651437501E-2</c:v>
                </c:pt>
                <c:pt idx="169">
                  <c:v>2.0207153252672101E-2</c:v>
                </c:pt>
                <c:pt idx="170">
                  <c:v>2.1602019475873899E-2</c:v>
                </c:pt>
                <c:pt idx="171">
                  <c:v>2.3373737588748E-2</c:v>
                </c:pt>
                <c:pt idx="172">
                  <c:v>2.5143002088910599E-2</c:v>
                </c:pt>
                <c:pt idx="173">
                  <c:v>3.2142416090849203E-2</c:v>
                </c:pt>
                <c:pt idx="174">
                  <c:v>1.81644333026229E-2</c:v>
                </c:pt>
                <c:pt idx="175">
                  <c:v>2.4884943338282398E-2</c:v>
                </c:pt>
                <c:pt idx="176">
                  <c:v>7.8365053885413698E-3</c:v>
                </c:pt>
                <c:pt idx="177">
                  <c:v>1.8065446504518599E-2</c:v>
                </c:pt>
                <c:pt idx="178">
                  <c:v>9.3349785122900791E-3</c:v>
                </c:pt>
                <c:pt idx="179">
                  <c:v>1.47479017833596E-2</c:v>
                </c:pt>
                <c:pt idx="180">
                  <c:v>7.7482848746789198E-3</c:v>
                </c:pt>
                <c:pt idx="181">
                  <c:v>2.17251776198575E-2</c:v>
                </c:pt>
                <c:pt idx="182">
                  <c:v>2.4588922516432601E-2</c:v>
                </c:pt>
                <c:pt idx="183">
                  <c:v>2.5909084592150699E-2</c:v>
                </c:pt>
                <c:pt idx="184">
                  <c:v>1.01651449140285E-2</c:v>
                </c:pt>
                <c:pt idx="185">
                  <c:v>1.6362669227638599E-2</c:v>
                </c:pt>
                <c:pt idx="186">
                  <c:v>1.58854504172821E-2</c:v>
                </c:pt>
                <c:pt idx="187">
                  <c:v>2.0632941253169099E-2</c:v>
                </c:pt>
                <c:pt idx="188">
                  <c:v>2.8198489685660098E-2</c:v>
                </c:pt>
                <c:pt idx="189">
                  <c:v>2.1517075150926799E-2</c:v>
                </c:pt>
                <c:pt idx="190">
                  <c:v>1.35951483136382E-2</c:v>
                </c:pt>
                <c:pt idx="191">
                  <c:v>2.3686170505902202E-2</c:v>
                </c:pt>
                <c:pt idx="192">
                  <c:v>3.6752034552571602E-2</c:v>
                </c:pt>
                <c:pt idx="193">
                  <c:v>7.8756445947288003E-3</c:v>
                </c:pt>
                <c:pt idx="194">
                  <c:v>1.8277100016355598E-2</c:v>
                </c:pt>
                <c:pt idx="195">
                  <c:v>1.9016854023384398E-2</c:v>
                </c:pt>
                <c:pt idx="196">
                  <c:v>5.0681031929334298E-2</c:v>
                </c:pt>
                <c:pt idx="197">
                  <c:v>1.81690908514416E-2</c:v>
                </c:pt>
                <c:pt idx="198">
                  <c:v>1.8154384829747901E-2</c:v>
                </c:pt>
                <c:pt idx="199">
                  <c:v>1.7369970230014301E-2</c:v>
                </c:pt>
                <c:pt idx="200">
                  <c:v>2.86232020572975E-2</c:v>
                </c:pt>
                <c:pt idx="201">
                  <c:v>2.44887785244608E-2</c:v>
                </c:pt>
                <c:pt idx="202">
                  <c:v>1.4314385296391501E-2</c:v>
                </c:pt>
                <c:pt idx="203">
                  <c:v>5.5467722924452602E-2</c:v>
                </c:pt>
                <c:pt idx="204">
                  <c:v>0.20886662229651301</c:v>
                </c:pt>
                <c:pt idx="205">
                  <c:v>5.0447711485249798E-2</c:v>
                </c:pt>
                <c:pt idx="206">
                  <c:v>5.7597837398716503E-2</c:v>
                </c:pt>
                <c:pt idx="207">
                  <c:v>3.7311913985119502E-2</c:v>
                </c:pt>
                <c:pt idx="208">
                  <c:v>0.10446985008426</c:v>
                </c:pt>
                <c:pt idx="209">
                  <c:v>7.2935566742497304E-3</c:v>
                </c:pt>
                <c:pt idx="210">
                  <c:v>3.3280240511790599E-2</c:v>
                </c:pt>
                <c:pt idx="211">
                  <c:v>2.1216243000517498E-2</c:v>
                </c:pt>
                <c:pt idx="212">
                  <c:v>7.0739592489979797E-2</c:v>
                </c:pt>
                <c:pt idx="213">
                  <c:v>6.1329990258982302E-2</c:v>
                </c:pt>
                <c:pt idx="214">
                  <c:v>1.66770759165E-2</c:v>
                </c:pt>
                <c:pt idx="215">
                  <c:v>1.94148464088683E-2</c:v>
                </c:pt>
                <c:pt idx="216">
                  <c:v>1.11191952040312E-2</c:v>
                </c:pt>
                <c:pt idx="217">
                  <c:v>1.3153987441680901E-2</c:v>
                </c:pt>
                <c:pt idx="218">
                  <c:v>1.6920386884032499E-2</c:v>
                </c:pt>
                <c:pt idx="219">
                  <c:v>1.01308238000784E-2</c:v>
                </c:pt>
                <c:pt idx="220">
                  <c:v>1.2184273532738101E-2</c:v>
                </c:pt>
                <c:pt idx="221">
                  <c:v>2.64315334913501E-2</c:v>
                </c:pt>
                <c:pt idx="222">
                  <c:v>1.44080348013968E-2</c:v>
                </c:pt>
                <c:pt idx="223">
                  <c:v>2.6806448155928201E-2</c:v>
                </c:pt>
                <c:pt idx="224">
                  <c:v>1.8564897143013501E-2</c:v>
                </c:pt>
                <c:pt idx="225">
                  <c:v>3.3019345305892699E-2</c:v>
                </c:pt>
                <c:pt idx="226">
                  <c:v>4.1942323936977902E-2</c:v>
                </c:pt>
                <c:pt idx="227">
                  <c:v>6.5159032809287698E-3</c:v>
                </c:pt>
                <c:pt idx="228">
                  <c:v>1.8331069027858901E-2</c:v>
                </c:pt>
                <c:pt idx="229">
                  <c:v>1.1335082979979001E-2</c:v>
                </c:pt>
                <c:pt idx="230">
                  <c:v>5.1680099413497903E-2</c:v>
                </c:pt>
                <c:pt idx="231">
                  <c:v>2.4636653174213399E-2</c:v>
                </c:pt>
                <c:pt idx="232">
                  <c:v>7.0725897575212504E-3</c:v>
                </c:pt>
                <c:pt idx="233">
                  <c:v>2.3317102848799402E-2</c:v>
                </c:pt>
                <c:pt idx="234">
                  <c:v>5.5974191901324098E-2</c:v>
                </c:pt>
                <c:pt idx="235">
                  <c:v>2.18174741387171E-2</c:v>
                </c:pt>
                <c:pt idx="236">
                  <c:v>2.8556117459038401E-3</c:v>
                </c:pt>
                <c:pt idx="237">
                  <c:v>2.53185732530316E-2</c:v>
                </c:pt>
                <c:pt idx="238">
                  <c:v>1.7115103183365302E-2</c:v>
                </c:pt>
                <c:pt idx="239">
                  <c:v>1.6221134439650699E-2</c:v>
                </c:pt>
                <c:pt idx="240">
                  <c:v>2.6124540079278301E-2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D3-486C-A0E6-4453E9129EDD}"/>
            </c:ext>
          </c:extLst>
        </c:ser>
        <c:ser>
          <c:idx val="1"/>
          <c:order val="1"/>
          <c:tx>
            <c:strRef>
              <c:f>'X - 1a_t1_b1 ts=0.0005'!$O$2:$Q$2</c:f>
              <c:strCache>
                <c:ptCount val="1"/>
                <c:pt idx="0">
                  <c:v>Adams Fx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'X - 1a_t1_b1 ts=0.0005'!$N$4:$N$244</c:f>
              <c:numCache>
                <c:formatCode>0.00</c:formatCode>
                <c:ptCount val="241"/>
                <c:pt idx="0">
                  <c:v>0</c:v>
                </c:pt>
                <c:pt idx="1">
                  <c:v>4.158004</c:v>
                </c:pt>
                <c:pt idx="2">
                  <c:v>8.3160080000000001</c:v>
                </c:pt>
                <c:pt idx="3">
                  <c:v>12.47401</c:v>
                </c:pt>
                <c:pt idx="4">
                  <c:v>16.632020000000001</c:v>
                </c:pt>
                <c:pt idx="5">
                  <c:v>20.790019999999998</c:v>
                </c:pt>
                <c:pt idx="6">
                  <c:v>24.94802</c:v>
                </c:pt>
                <c:pt idx="7">
                  <c:v>29.106030000000001</c:v>
                </c:pt>
                <c:pt idx="8">
                  <c:v>33.264029999999998</c:v>
                </c:pt>
                <c:pt idx="9">
                  <c:v>37.422040000000003</c:v>
                </c:pt>
                <c:pt idx="10">
                  <c:v>41.580039999999997</c:v>
                </c:pt>
                <c:pt idx="11">
                  <c:v>45.738050000000001</c:v>
                </c:pt>
                <c:pt idx="12">
                  <c:v>49.896050000000002</c:v>
                </c:pt>
                <c:pt idx="13">
                  <c:v>54.054049999999997</c:v>
                </c:pt>
                <c:pt idx="14">
                  <c:v>58.212060000000001</c:v>
                </c:pt>
                <c:pt idx="15">
                  <c:v>62.370060000000002</c:v>
                </c:pt>
                <c:pt idx="16">
                  <c:v>66.52807</c:v>
                </c:pt>
                <c:pt idx="17">
                  <c:v>70.686070000000001</c:v>
                </c:pt>
                <c:pt idx="18">
                  <c:v>74.844070000000002</c:v>
                </c:pt>
                <c:pt idx="19">
                  <c:v>79.002080000000007</c:v>
                </c:pt>
                <c:pt idx="20">
                  <c:v>83.160079999999994</c:v>
                </c:pt>
                <c:pt idx="21">
                  <c:v>87.318089999999998</c:v>
                </c:pt>
                <c:pt idx="22">
                  <c:v>91.476089999999999</c:v>
                </c:pt>
                <c:pt idx="23">
                  <c:v>95.634100000000004</c:v>
                </c:pt>
                <c:pt idx="24">
                  <c:v>99.792100000000005</c:v>
                </c:pt>
                <c:pt idx="25">
                  <c:v>103.95010000000001</c:v>
                </c:pt>
                <c:pt idx="26">
                  <c:v>108.10809999999999</c:v>
                </c:pt>
                <c:pt idx="27">
                  <c:v>112.26609999999999</c:v>
                </c:pt>
                <c:pt idx="28">
                  <c:v>116.4241</c:v>
                </c:pt>
                <c:pt idx="29">
                  <c:v>120.5821</c:v>
                </c:pt>
                <c:pt idx="30">
                  <c:v>124.7401</c:v>
                </c:pt>
                <c:pt idx="31">
                  <c:v>128.8981</c:v>
                </c:pt>
                <c:pt idx="32">
                  <c:v>133.05609999999999</c:v>
                </c:pt>
                <c:pt idx="33">
                  <c:v>137.2141</c:v>
                </c:pt>
                <c:pt idx="34">
                  <c:v>141.37209999999999</c:v>
                </c:pt>
                <c:pt idx="35">
                  <c:v>145.5301</c:v>
                </c:pt>
                <c:pt idx="36">
                  <c:v>149.68809999999999</c:v>
                </c:pt>
                <c:pt idx="37">
                  <c:v>153.84620000000001</c:v>
                </c:pt>
                <c:pt idx="38">
                  <c:v>158.0042</c:v>
                </c:pt>
                <c:pt idx="39">
                  <c:v>162.16220000000001</c:v>
                </c:pt>
                <c:pt idx="40">
                  <c:v>166.3202</c:v>
                </c:pt>
                <c:pt idx="41">
                  <c:v>170.47819999999999</c:v>
                </c:pt>
                <c:pt idx="42">
                  <c:v>174.6362</c:v>
                </c:pt>
                <c:pt idx="43">
                  <c:v>178.79419999999999</c:v>
                </c:pt>
                <c:pt idx="44">
                  <c:v>182.9522</c:v>
                </c:pt>
                <c:pt idx="45">
                  <c:v>187.11019999999999</c:v>
                </c:pt>
                <c:pt idx="46">
                  <c:v>191.26820000000001</c:v>
                </c:pt>
                <c:pt idx="47">
                  <c:v>195.42619999999999</c:v>
                </c:pt>
                <c:pt idx="48">
                  <c:v>199.58420000000001</c:v>
                </c:pt>
                <c:pt idx="49">
                  <c:v>203.7422</c:v>
                </c:pt>
                <c:pt idx="50">
                  <c:v>207.90020000000001</c:v>
                </c:pt>
                <c:pt idx="51">
                  <c:v>212.0582</c:v>
                </c:pt>
                <c:pt idx="52">
                  <c:v>216.21619999999999</c:v>
                </c:pt>
                <c:pt idx="53">
                  <c:v>220.3742</c:v>
                </c:pt>
                <c:pt idx="54">
                  <c:v>224.53219999999999</c:v>
                </c:pt>
                <c:pt idx="55">
                  <c:v>228.6902</c:v>
                </c:pt>
                <c:pt idx="56">
                  <c:v>232.84819999999999</c:v>
                </c:pt>
                <c:pt idx="57">
                  <c:v>237.00620000000001</c:v>
                </c:pt>
                <c:pt idx="58">
                  <c:v>241.16419999999999</c:v>
                </c:pt>
                <c:pt idx="59">
                  <c:v>245.32220000000001</c:v>
                </c:pt>
                <c:pt idx="60">
                  <c:v>249.4802</c:v>
                </c:pt>
                <c:pt idx="61">
                  <c:v>253.63829999999999</c:v>
                </c:pt>
                <c:pt idx="62">
                  <c:v>257.79629999999997</c:v>
                </c:pt>
                <c:pt idx="63">
                  <c:v>261.95429999999999</c:v>
                </c:pt>
                <c:pt idx="64">
                  <c:v>266.1123</c:v>
                </c:pt>
                <c:pt idx="65">
                  <c:v>270.27030000000002</c:v>
                </c:pt>
                <c:pt idx="66">
                  <c:v>274.42829999999998</c:v>
                </c:pt>
                <c:pt idx="67">
                  <c:v>278.58629999999999</c:v>
                </c:pt>
                <c:pt idx="68">
                  <c:v>282.74430000000001</c:v>
                </c:pt>
                <c:pt idx="69">
                  <c:v>286.90230000000003</c:v>
                </c:pt>
                <c:pt idx="70">
                  <c:v>291.06029999999998</c:v>
                </c:pt>
                <c:pt idx="71">
                  <c:v>295.2183</c:v>
                </c:pt>
                <c:pt idx="72">
                  <c:v>299.37630000000001</c:v>
                </c:pt>
                <c:pt idx="73">
                  <c:v>303.53429999999997</c:v>
                </c:pt>
                <c:pt idx="74">
                  <c:v>307.69229999999999</c:v>
                </c:pt>
                <c:pt idx="75">
                  <c:v>311.8503</c:v>
                </c:pt>
                <c:pt idx="76">
                  <c:v>316.00830000000002</c:v>
                </c:pt>
                <c:pt idx="77">
                  <c:v>320.16629999999998</c:v>
                </c:pt>
                <c:pt idx="78">
                  <c:v>324.32429999999999</c:v>
                </c:pt>
                <c:pt idx="79">
                  <c:v>328.48230000000001</c:v>
                </c:pt>
                <c:pt idx="80">
                  <c:v>332.64030000000002</c:v>
                </c:pt>
                <c:pt idx="81">
                  <c:v>336.79829999999998</c:v>
                </c:pt>
                <c:pt idx="82">
                  <c:v>340.9563</c:v>
                </c:pt>
                <c:pt idx="83">
                  <c:v>345.11430000000001</c:v>
                </c:pt>
                <c:pt idx="84">
                  <c:v>349.27229999999997</c:v>
                </c:pt>
                <c:pt idx="85">
                  <c:v>353.43040000000002</c:v>
                </c:pt>
                <c:pt idx="86">
                  <c:v>357.58839999999998</c:v>
                </c:pt>
                <c:pt idx="87">
                  <c:v>361.74639999999999</c:v>
                </c:pt>
                <c:pt idx="88">
                  <c:v>365.90440000000001</c:v>
                </c:pt>
                <c:pt idx="89">
                  <c:v>370.06240000000003</c:v>
                </c:pt>
                <c:pt idx="90">
                  <c:v>374.22039999999998</c:v>
                </c:pt>
                <c:pt idx="91">
                  <c:v>378.3784</c:v>
                </c:pt>
                <c:pt idx="92">
                  <c:v>382.53640000000001</c:v>
                </c:pt>
                <c:pt idx="93">
                  <c:v>386.69439999999997</c:v>
                </c:pt>
                <c:pt idx="94">
                  <c:v>390.85239999999999</c:v>
                </c:pt>
                <c:pt idx="95">
                  <c:v>395.0104</c:v>
                </c:pt>
                <c:pt idx="96">
                  <c:v>399.16840000000002</c:v>
                </c:pt>
                <c:pt idx="97">
                  <c:v>403.32639999999998</c:v>
                </c:pt>
                <c:pt idx="98">
                  <c:v>407.48439999999999</c:v>
                </c:pt>
                <c:pt idx="99">
                  <c:v>411.64240000000001</c:v>
                </c:pt>
                <c:pt idx="100">
                  <c:v>415.80040000000002</c:v>
                </c:pt>
                <c:pt idx="101">
                  <c:v>419.95839999999998</c:v>
                </c:pt>
                <c:pt idx="102">
                  <c:v>424.1164</c:v>
                </c:pt>
                <c:pt idx="103">
                  <c:v>428.27440000000001</c:v>
                </c:pt>
                <c:pt idx="104">
                  <c:v>432.43239999999997</c:v>
                </c:pt>
                <c:pt idx="105">
                  <c:v>436.59039999999999</c:v>
                </c:pt>
                <c:pt idx="106">
                  <c:v>440.7484</c:v>
                </c:pt>
                <c:pt idx="107">
                  <c:v>444.90640000000002</c:v>
                </c:pt>
                <c:pt idx="108">
                  <c:v>449.06439999999998</c:v>
                </c:pt>
                <c:pt idx="109">
                  <c:v>453.22250000000003</c:v>
                </c:pt>
                <c:pt idx="110">
                  <c:v>457.38049999999998</c:v>
                </c:pt>
                <c:pt idx="111">
                  <c:v>461.5385</c:v>
                </c:pt>
                <c:pt idx="112">
                  <c:v>465.69650000000001</c:v>
                </c:pt>
                <c:pt idx="113">
                  <c:v>469.85449999999997</c:v>
                </c:pt>
                <c:pt idx="114">
                  <c:v>474.01249999999999</c:v>
                </c:pt>
                <c:pt idx="115">
                  <c:v>478.1705</c:v>
                </c:pt>
                <c:pt idx="116">
                  <c:v>482.32850000000002</c:v>
                </c:pt>
                <c:pt idx="117">
                  <c:v>486.48649999999998</c:v>
                </c:pt>
                <c:pt idx="118">
                  <c:v>490.64449999999999</c:v>
                </c:pt>
                <c:pt idx="119">
                  <c:v>494.80250000000001</c:v>
                </c:pt>
                <c:pt idx="120">
                  <c:v>498.96050000000002</c:v>
                </c:pt>
                <c:pt idx="121">
                  <c:v>503.11849999999998</c:v>
                </c:pt>
                <c:pt idx="122">
                  <c:v>507.2765</c:v>
                </c:pt>
                <c:pt idx="123">
                  <c:v>511.43450000000001</c:v>
                </c:pt>
                <c:pt idx="124">
                  <c:v>515.59249999999997</c:v>
                </c:pt>
                <c:pt idx="125">
                  <c:v>519.75049999999999</c:v>
                </c:pt>
                <c:pt idx="126">
                  <c:v>523.9085</c:v>
                </c:pt>
                <c:pt idx="127">
                  <c:v>528.06650000000002</c:v>
                </c:pt>
                <c:pt idx="128">
                  <c:v>532.22450000000003</c:v>
                </c:pt>
                <c:pt idx="129">
                  <c:v>536.38250000000005</c:v>
                </c:pt>
                <c:pt idx="130">
                  <c:v>540.54049999999995</c:v>
                </c:pt>
                <c:pt idx="131">
                  <c:v>544.69849999999997</c:v>
                </c:pt>
                <c:pt idx="132">
                  <c:v>548.85649999999998</c:v>
                </c:pt>
                <c:pt idx="133">
                  <c:v>553.01459999999997</c:v>
                </c:pt>
                <c:pt idx="134">
                  <c:v>557.17259999999999</c:v>
                </c:pt>
                <c:pt idx="135">
                  <c:v>561.3306</c:v>
                </c:pt>
                <c:pt idx="136">
                  <c:v>565.48860000000002</c:v>
                </c:pt>
                <c:pt idx="137">
                  <c:v>569.64660000000003</c:v>
                </c:pt>
                <c:pt idx="138">
                  <c:v>573.80460000000005</c:v>
                </c:pt>
                <c:pt idx="139">
                  <c:v>577.96259999999995</c:v>
                </c:pt>
                <c:pt idx="140">
                  <c:v>582.12059999999997</c:v>
                </c:pt>
                <c:pt idx="141">
                  <c:v>586.27859999999998</c:v>
                </c:pt>
                <c:pt idx="142">
                  <c:v>590.4366</c:v>
                </c:pt>
                <c:pt idx="143">
                  <c:v>594.59460000000001</c:v>
                </c:pt>
                <c:pt idx="144">
                  <c:v>598.75260000000003</c:v>
                </c:pt>
                <c:pt idx="145">
                  <c:v>602.91060000000004</c:v>
                </c:pt>
                <c:pt idx="146">
                  <c:v>607.06859999999995</c:v>
                </c:pt>
                <c:pt idx="147">
                  <c:v>611.22659999999996</c:v>
                </c:pt>
                <c:pt idx="148">
                  <c:v>615.38459999999998</c:v>
                </c:pt>
                <c:pt idx="149">
                  <c:v>619.54259999999999</c:v>
                </c:pt>
                <c:pt idx="150">
                  <c:v>623.70060000000001</c:v>
                </c:pt>
                <c:pt idx="151">
                  <c:v>627.85860000000002</c:v>
                </c:pt>
                <c:pt idx="152">
                  <c:v>632.01660000000004</c:v>
                </c:pt>
                <c:pt idx="153">
                  <c:v>636.17460000000005</c:v>
                </c:pt>
                <c:pt idx="154">
                  <c:v>640.33259999999996</c:v>
                </c:pt>
                <c:pt idx="155">
                  <c:v>644.49059999999997</c:v>
                </c:pt>
                <c:pt idx="156">
                  <c:v>648.64859999999999</c:v>
                </c:pt>
                <c:pt idx="157">
                  <c:v>652.80669999999998</c:v>
                </c:pt>
                <c:pt idx="158">
                  <c:v>656.96469999999999</c:v>
                </c:pt>
                <c:pt idx="159">
                  <c:v>661.12270000000001</c:v>
                </c:pt>
                <c:pt idx="160">
                  <c:v>665.28070000000002</c:v>
                </c:pt>
                <c:pt idx="161">
                  <c:v>669.43870000000004</c:v>
                </c:pt>
                <c:pt idx="162">
                  <c:v>673.59670000000006</c:v>
                </c:pt>
                <c:pt idx="163">
                  <c:v>677.75469999999996</c:v>
                </c:pt>
                <c:pt idx="164">
                  <c:v>681.91269999999997</c:v>
                </c:pt>
                <c:pt idx="165">
                  <c:v>686.07069999999999</c:v>
                </c:pt>
                <c:pt idx="166">
                  <c:v>690.2287</c:v>
                </c:pt>
                <c:pt idx="167">
                  <c:v>694.38670000000002</c:v>
                </c:pt>
                <c:pt idx="168">
                  <c:v>698.54470000000003</c:v>
                </c:pt>
                <c:pt idx="169">
                  <c:v>702.70270000000005</c:v>
                </c:pt>
                <c:pt idx="170">
                  <c:v>706.86069999999995</c:v>
                </c:pt>
                <c:pt idx="171">
                  <c:v>711.01869999999997</c:v>
                </c:pt>
                <c:pt idx="172">
                  <c:v>715.17669999999998</c:v>
                </c:pt>
                <c:pt idx="173">
                  <c:v>719.3347</c:v>
                </c:pt>
                <c:pt idx="174">
                  <c:v>723.49270000000001</c:v>
                </c:pt>
                <c:pt idx="175">
                  <c:v>727.65070000000003</c:v>
                </c:pt>
                <c:pt idx="176">
                  <c:v>731.80870000000004</c:v>
                </c:pt>
                <c:pt idx="177">
                  <c:v>735.96669999999995</c:v>
                </c:pt>
                <c:pt idx="178">
                  <c:v>740.12469999999996</c:v>
                </c:pt>
                <c:pt idx="179">
                  <c:v>744.28269999999998</c:v>
                </c:pt>
                <c:pt idx="180">
                  <c:v>748.44069999999999</c:v>
                </c:pt>
                <c:pt idx="181">
                  <c:v>752.59879999999998</c:v>
                </c:pt>
                <c:pt idx="182">
                  <c:v>756.7568</c:v>
                </c:pt>
                <c:pt idx="183">
                  <c:v>760.91480000000001</c:v>
                </c:pt>
                <c:pt idx="184">
                  <c:v>765.07280000000003</c:v>
                </c:pt>
                <c:pt idx="185">
                  <c:v>769.23080000000004</c:v>
                </c:pt>
                <c:pt idx="186">
                  <c:v>773.38879999999995</c:v>
                </c:pt>
                <c:pt idx="187">
                  <c:v>777.54679999999996</c:v>
                </c:pt>
                <c:pt idx="188">
                  <c:v>781.70479999999998</c:v>
                </c:pt>
                <c:pt idx="189">
                  <c:v>785.86279999999999</c:v>
                </c:pt>
                <c:pt idx="190">
                  <c:v>790.02080000000001</c:v>
                </c:pt>
                <c:pt idx="191">
                  <c:v>794.17880000000002</c:v>
                </c:pt>
                <c:pt idx="192">
                  <c:v>798.33680000000004</c:v>
                </c:pt>
                <c:pt idx="193">
                  <c:v>802.49480000000005</c:v>
                </c:pt>
                <c:pt idx="194">
                  <c:v>806.65279999999996</c:v>
                </c:pt>
                <c:pt idx="195">
                  <c:v>810.81079999999997</c:v>
                </c:pt>
                <c:pt idx="196">
                  <c:v>814.96879999999999</c:v>
                </c:pt>
                <c:pt idx="197">
                  <c:v>819.1268</c:v>
                </c:pt>
                <c:pt idx="198">
                  <c:v>823.28480000000002</c:v>
                </c:pt>
                <c:pt idx="199">
                  <c:v>827.44280000000003</c:v>
                </c:pt>
                <c:pt idx="200">
                  <c:v>831.60080000000005</c:v>
                </c:pt>
                <c:pt idx="201">
                  <c:v>835.75879999999995</c:v>
                </c:pt>
                <c:pt idx="202">
                  <c:v>839.91679999999997</c:v>
                </c:pt>
                <c:pt idx="203">
                  <c:v>844.07479999999998</c:v>
                </c:pt>
                <c:pt idx="204">
                  <c:v>848.2328</c:v>
                </c:pt>
                <c:pt idx="205">
                  <c:v>852.39089999999999</c:v>
                </c:pt>
                <c:pt idx="206">
                  <c:v>856.5489</c:v>
                </c:pt>
                <c:pt idx="207">
                  <c:v>860.70690000000002</c:v>
                </c:pt>
                <c:pt idx="208">
                  <c:v>864.86490000000003</c:v>
                </c:pt>
                <c:pt idx="209">
                  <c:v>869.02290000000005</c:v>
                </c:pt>
                <c:pt idx="210">
                  <c:v>873.18089999999995</c:v>
                </c:pt>
                <c:pt idx="211">
                  <c:v>877.33889999999997</c:v>
                </c:pt>
                <c:pt idx="212">
                  <c:v>881.49689999999998</c:v>
                </c:pt>
                <c:pt idx="213">
                  <c:v>885.6549</c:v>
                </c:pt>
                <c:pt idx="214">
                  <c:v>889.81290000000001</c:v>
                </c:pt>
                <c:pt idx="215">
                  <c:v>893.97090000000003</c:v>
                </c:pt>
                <c:pt idx="216">
                  <c:v>898.12890000000004</c:v>
                </c:pt>
                <c:pt idx="217">
                  <c:v>902.28689999999995</c:v>
                </c:pt>
                <c:pt idx="218">
                  <c:v>906.44489999999996</c:v>
                </c:pt>
                <c:pt idx="219">
                  <c:v>910.60289999999998</c:v>
                </c:pt>
                <c:pt idx="220">
                  <c:v>914.76089999999999</c:v>
                </c:pt>
                <c:pt idx="221">
                  <c:v>918.91890000000001</c:v>
                </c:pt>
                <c:pt idx="222">
                  <c:v>923.07690000000002</c:v>
                </c:pt>
                <c:pt idx="223">
                  <c:v>927.23490000000004</c:v>
                </c:pt>
                <c:pt idx="224">
                  <c:v>931.39290000000005</c:v>
                </c:pt>
                <c:pt idx="225">
                  <c:v>935.55089999999996</c:v>
                </c:pt>
                <c:pt idx="226">
                  <c:v>939.70889999999997</c:v>
                </c:pt>
                <c:pt idx="227">
                  <c:v>943.86689999999999</c:v>
                </c:pt>
                <c:pt idx="228">
                  <c:v>948.0249</c:v>
                </c:pt>
                <c:pt idx="229">
                  <c:v>952.18299999999999</c:v>
                </c:pt>
                <c:pt idx="230">
                  <c:v>956.34100000000001</c:v>
                </c:pt>
                <c:pt idx="231">
                  <c:v>960.49900000000002</c:v>
                </c:pt>
                <c:pt idx="232">
                  <c:v>964.65700000000004</c:v>
                </c:pt>
                <c:pt idx="233">
                  <c:v>968.81500000000005</c:v>
                </c:pt>
                <c:pt idx="234">
                  <c:v>972.97299999999996</c:v>
                </c:pt>
                <c:pt idx="235">
                  <c:v>977.13099999999997</c:v>
                </c:pt>
                <c:pt idx="236">
                  <c:v>981.28899999999999</c:v>
                </c:pt>
                <c:pt idx="237">
                  <c:v>985.447</c:v>
                </c:pt>
                <c:pt idx="238">
                  <c:v>989.60500000000002</c:v>
                </c:pt>
                <c:pt idx="239">
                  <c:v>993.76300000000003</c:v>
                </c:pt>
                <c:pt idx="240">
                  <c:v>997.92100000000005</c:v>
                </c:pt>
              </c:numCache>
            </c:numRef>
          </c:xVal>
          <c:yVal>
            <c:numRef>
              <c:f>'X - 1a_t1_b1 ts=0.0005'!$O$4:$O$244</c:f>
              <c:numCache>
                <c:formatCode>0.00</c:formatCode>
                <c:ptCount val="241"/>
                <c:pt idx="0">
                  <c:v>629.7242</c:v>
                </c:pt>
                <c:pt idx="1">
                  <c:v>8.5407330000000004E-2</c:v>
                </c:pt>
                <c:pt idx="2">
                  <c:v>7.6160079999999999</c:v>
                </c:pt>
                <c:pt idx="3">
                  <c:v>0.10437639999999999</c:v>
                </c:pt>
                <c:pt idx="4">
                  <c:v>6.6237959999999996</c:v>
                </c:pt>
                <c:pt idx="5">
                  <c:v>3.4082660000000001E-2</c:v>
                </c:pt>
                <c:pt idx="6">
                  <c:v>0.34666720000000001</c:v>
                </c:pt>
                <c:pt idx="7">
                  <c:v>3.2902580000000001E-2</c:v>
                </c:pt>
                <c:pt idx="8">
                  <c:v>0.30982019999999999</c:v>
                </c:pt>
                <c:pt idx="9">
                  <c:v>2.114421E-2</c:v>
                </c:pt>
                <c:pt idx="10">
                  <c:v>0.27309030000000001</c:v>
                </c:pt>
                <c:pt idx="11">
                  <c:v>5.9901360000000001E-2</c:v>
                </c:pt>
                <c:pt idx="12">
                  <c:v>3.818324E-2</c:v>
                </c:pt>
                <c:pt idx="13">
                  <c:v>6.7887980000000001E-2</c:v>
                </c:pt>
                <c:pt idx="14">
                  <c:v>8.6551539999999996E-2</c:v>
                </c:pt>
                <c:pt idx="15">
                  <c:v>9.149525E-2</c:v>
                </c:pt>
                <c:pt idx="16">
                  <c:v>7.1615449999999997E-2</c:v>
                </c:pt>
                <c:pt idx="17">
                  <c:v>1.484153E-2</c:v>
                </c:pt>
                <c:pt idx="18">
                  <c:v>3.4444059999999999E-2</c:v>
                </c:pt>
                <c:pt idx="19">
                  <c:v>0.10606640000000001</c:v>
                </c:pt>
                <c:pt idx="20">
                  <c:v>0.1300936</c:v>
                </c:pt>
                <c:pt idx="21">
                  <c:v>3.8446800000000003E-2</c:v>
                </c:pt>
                <c:pt idx="22">
                  <c:v>9.5233849999999995E-2</c:v>
                </c:pt>
                <c:pt idx="23">
                  <c:v>4.528302E-2</c:v>
                </c:pt>
                <c:pt idx="24">
                  <c:v>4.5128479999999999E-2</c:v>
                </c:pt>
                <c:pt idx="25">
                  <c:v>0.1116395</c:v>
                </c:pt>
                <c:pt idx="26">
                  <c:v>9.2859209999999998E-2</c:v>
                </c:pt>
                <c:pt idx="27">
                  <c:v>4.7538299999999999E-2</c:v>
                </c:pt>
                <c:pt idx="28">
                  <c:v>7.7922610000000003E-2</c:v>
                </c:pt>
                <c:pt idx="29">
                  <c:v>6.920221E-2</c:v>
                </c:pt>
                <c:pt idx="30">
                  <c:v>4.8197860000000002E-2</c:v>
                </c:pt>
                <c:pt idx="31">
                  <c:v>9.3057440000000005E-2</c:v>
                </c:pt>
                <c:pt idx="32">
                  <c:v>8.0514169999999996E-2</c:v>
                </c:pt>
                <c:pt idx="33">
                  <c:v>8.298643E-2</c:v>
                </c:pt>
                <c:pt idx="34">
                  <c:v>6.93603E-2</c:v>
                </c:pt>
                <c:pt idx="35">
                  <c:v>8.1669249999999999E-2</c:v>
                </c:pt>
                <c:pt idx="36">
                  <c:v>8.2663710000000001E-2</c:v>
                </c:pt>
                <c:pt idx="37">
                  <c:v>5.2927040000000002E-2</c:v>
                </c:pt>
                <c:pt idx="38">
                  <c:v>8.650737E-2</c:v>
                </c:pt>
                <c:pt idx="39">
                  <c:v>5.5764939999999999E-2</c:v>
                </c:pt>
                <c:pt idx="40">
                  <c:v>7.4927900000000006E-2</c:v>
                </c:pt>
                <c:pt idx="41">
                  <c:v>6.7897470000000001E-2</c:v>
                </c:pt>
                <c:pt idx="42">
                  <c:v>0.1073836</c:v>
                </c:pt>
                <c:pt idx="43">
                  <c:v>3.3807549999999999E-2</c:v>
                </c:pt>
                <c:pt idx="44">
                  <c:v>0.10947460000000001</c:v>
                </c:pt>
                <c:pt idx="45">
                  <c:v>0.28354679999999999</c:v>
                </c:pt>
                <c:pt idx="46">
                  <c:v>0.18701329999999999</c:v>
                </c:pt>
                <c:pt idx="47">
                  <c:v>7.3182769999999994E-2</c:v>
                </c:pt>
                <c:pt idx="48">
                  <c:v>0.1201369</c:v>
                </c:pt>
                <c:pt idx="49">
                  <c:v>0.13811219999999999</c:v>
                </c:pt>
                <c:pt idx="50">
                  <c:v>0.1708481</c:v>
                </c:pt>
                <c:pt idx="51">
                  <c:v>8.3097699999999997E-2</c:v>
                </c:pt>
                <c:pt idx="52">
                  <c:v>0.1207781</c:v>
                </c:pt>
                <c:pt idx="53">
                  <c:v>0.1439462</c:v>
                </c:pt>
                <c:pt idx="54">
                  <c:v>0.17685629999999999</c:v>
                </c:pt>
                <c:pt idx="55">
                  <c:v>7.8217679999999998E-2</c:v>
                </c:pt>
                <c:pt idx="56">
                  <c:v>0.29569770000000001</c:v>
                </c:pt>
                <c:pt idx="57">
                  <c:v>0.33166960000000001</c:v>
                </c:pt>
                <c:pt idx="58">
                  <c:v>0.194019</c:v>
                </c:pt>
                <c:pt idx="59">
                  <c:v>0.26279580000000002</c:v>
                </c:pt>
                <c:pt idx="60">
                  <c:v>0.4500709</c:v>
                </c:pt>
                <c:pt idx="61">
                  <c:v>0.4370443</c:v>
                </c:pt>
                <c:pt idx="62">
                  <c:v>0.48061809999999999</c:v>
                </c:pt>
                <c:pt idx="63">
                  <c:v>0.29470170000000001</c:v>
                </c:pt>
                <c:pt idx="64">
                  <c:v>0.22572719999999999</c:v>
                </c:pt>
                <c:pt idx="65">
                  <c:v>0.46483370000000002</c:v>
                </c:pt>
                <c:pt idx="66">
                  <c:v>1.084878</c:v>
                </c:pt>
                <c:pt idx="67">
                  <c:v>2.216701</c:v>
                </c:pt>
                <c:pt idx="68">
                  <c:v>7.8647159999999996</c:v>
                </c:pt>
                <c:pt idx="69">
                  <c:v>1.876207</c:v>
                </c:pt>
                <c:pt idx="70">
                  <c:v>1.5207520000000001</c:v>
                </c:pt>
                <c:pt idx="71">
                  <c:v>2.7155499999999999</c:v>
                </c:pt>
                <c:pt idx="72">
                  <c:v>2.4172189999999998</c:v>
                </c:pt>
                <c:pt idx="73">
                  <c:v>1.364725</c:v>
                </c:pt>
                <c:pt idx="74">
                  <c:v>0.40510099999999999</c:v>
                </c:pt>
                <c:pt idx="75">
                  <c:v>0.17855660000000001</c:v>
                </c:pt>
                <c:pt idx="76">
                  <c:v>0.61889450000000001</c:v>
                </c:pt>
                <c:pt idx="77">
                  <c:v>0.20674039999999999</c:v>
                </c:pt>
                <c:pt idx="78">
                  <c:v>0.43706529999999999</c:v>
                </c:pt>
                <c:pt idx="79">
                  <c:v>0.32721800000000001</c:v>
                </c:pt>
                <c:pt idx="80">
                  <c:v>0.37326799999999999</c:v>
                </c:pt>
                <c:pt idx="81">
                  <c:v>0.160277</c:v>
                </c:pt>
                <c:pt idx="82">
                  <c:v>0.11360389999999999</c:v>
                </c:pt>
                <c:pt idx="83">
                  <c:v>0.2324813</c:v>
                </c:pt>
                <c:pt idx="84">
                  <c:v>0.30519499999999999</c:v>
                </c:pt>
                <c:pt idx="85">
                  <c:v>7.2988159999999996E-2</c:v>
                </c:pt>
                <c:pt idx="86">
                  <c:v>3.3777750000000002E-2</c:v>
                </c:pt>
                <c:pt idx="87">
                  <c:v>7.3005639999999997E-2</c:v>
                </c:pt>
                <c:pt idx="88">
                  <c:v>0.17324349999999999</c:v>
                </c:pt>
                <c:pt idx="89">
                  <c:v>0.1230077</c:v>
                </c:pt>
                <c:pt idx="90">
                  <c:v>5.1619770000000002E-2</c:v>
                </c:pt>
                <c:pt idx="91">
                  <c:v>0.1086618</c:v>
                </c:pt>
                <c:pt idx="92">
                  <c:v>2.7684340000000002E-2</c:v>
                </c:pt>
                <c:pt idx="93">
                  <c:v>6.1785039999999999E-2</c:v>
                </c:pt>
                <c:pt idx="94">
                  <c:v>1.9148889999999998E-2</c:v>
                </c:pt>
                <c:pt idx="95">
                  <c:v>3.9943260000000001E-2</c:v>
                </c:pt>
                <c:pt idx="96">
                  <c:v>5.96502E-2</c:v>
                </c:pt>
                <c:pt idx="97">
                  <c:v>4.6332400000000003E-2</c:v>
                </c:pt>
                <c:pt idx="98">
                  <c:v>5.111011E-2</c:v>
                </c:pt>
                <c:pt idx="99">
                  <c:v>3.9512980000000003E-2</c:v>
                </c:pt>
                <c:pt idx="100">
                  <c:v>2.6401069999999999E-2</c:v>
                </c:pt>
                <c:pt idx="101">
                  <c:v>3.6286039999999999E-2</c:v>
                </c:pt>
                <c:pt idx="102">
                  <c:v>4.254525E-2</c:v>
                </c:pt>
                <c:pt idx="103">
                  <c:v>3.4901950000000001E-2</c:v>
                </c:pt>
                <c:pt idx="104">
                  <c:v>5.7670279999999997E-2</c:v>
                </c:pt>
                <c:pt idx="105">
                  <c:v>3.5064230000000002E-2</c:v>
                </c:pt>
                <c:pt idx="106">
                  <c:v>1.920227E-2</c:v>
                </c:pt>
                <c:pt idx="107">
                  <c:v>3.015721E-2</c:v>
                </c:pt>
                <c:pt idx="108">
                  <c:v>3.899739E-2</c:v>
                </c:pt>
                <c:pt idx="109">
                  <c:v>2.4675599999999999E-2</c:v>
                </c:pt>
                <c:pt idx="110">
                  <c:v>8.5223750000000004E-3</c:v>
                </c:pt>
                <c:pt idx="111">
                  <c:v>3.8252139999999997E-2</c:v>
                </c:pt>
                <c:pt idx="112">
                  <c:v>6.0364319999999999E-2</c:v>
                </c:pt>
                <c:pt idx="113">
                  <c:v>5.699771E-2</c:v>
                </c:pt>
                <c:pt idx="114">
                  <c:v>5.3783190000000002E-2</c:v>
                </c:pt>
                <c:pt idx="115">
                  <c:v>3.485166E-2</c:v>
                </c:pt>
                <c:pt idx="116">
                  <c:v>4.8247379999999999E-2</c:v>
                </c:pt>
                <c:pt idx="117">
                  <c:v>1.1658479999999999E-3</c:v>
                </c:pt>
                <c:pt idx="118">
                  <c:v>3.1654410000000001E-2</c:v>
                </c:pt>
                <c:pt idx="119">
                  <c:v>2.6558450000000001E-2</c:v>
                </c:pt>
                <c:pt idx="120">
                  <c:v>2.6384879999999999E-2</c:v>
                </c:pt>
                <c:pt idx="121">
                  <c:v>3.5104469999999999E-2</c:v>
                </c:pt>
                <c:pt idx="122">
                  <c:v>4.08245E-2</c:v>
                </c:pt>
                <c:pt idx="123">
                  <c:v>4.0224620000000003E-2</c:v>
                </c:pt>
                <c:pt idx="124">
                  <c:v>2.830388E-2</c:v>
                </c:pt>
                <c:pt idx="125">
                  <c:v>2.4435620000000002E-2</c:v>
                </c:pt>
                <c:pt idx="126">
                  <c:v>3.71393E-2</c:v>
                </c:pt>
                <c:pt idx="127">
                  <c:v>1.9093260000000001E-2</c:v>
                </c:pt>
                <c:pt idx="128">
                  <c:v>3.5824519999999999E-2</c:v>
                </c:pt>
                <c:pt idx="129">
                  <c:v>8.0515420000000005E-4</c:v>
                </c:pt>
                <c:pt idx="130">
                  <c:v>1.5146099999999999E-2</c:v>
                </c:pt>
                <c:pt idx="131">
                  <c:v>2.6643509999999999E-2</c:v>
                </c:pt>
                <c:pt idx="132">
                  <c:v>3.5254050000000002E-2</c:v>
                </c:pt>
                <c:pt idx="133">
                  <c:v>3.732332E-2</c:v>
                </c:pt>
                <c:pt idx="134">
                  <c:v>5.6589149999999998E-2</c:v>
                </c:pt>
                <c:pt idx="135">
                  <c:v>4.6858200000000003E-2</c:v>
                </c:pt>
                <c:pt idx="136">
                  <c:v>4.0191900000000003E-2</c:v>
                </c:pt>
                <c:pt idx="137">
                  <c:v>6.4268080000000005E-2</c:v>
                </c:pt>
                <c:pt idx="138">
                  <c:v>2.546402E-2</c:v>
                </c:pt>
                <c:pt idx="139">
                  <c:v>6.0327209999999999E-2</c:v>
                </c:pt>
                <c:pt idx="140">
                  <c:v>1.6719560000000001E-2</c:v>
                </c:pt>
                <c:pt idx="141">
                  <c:v>2.5166549999999999E-2</c:v>
                </c:pt>
                <c:pt idx="142">
                  <c:v>1.763033E-2</c:v>
                </c:pt>
                <c:pt idx="143">
                  <c:v>3.8096089999999999E-2</c:v>
                </c:pt>
                <c:pt idx="144">
                  <c:v>3.685824E-2</c:v>
                </c:pt>
                <c:pt idx="145">
                  <c:v>2.710278E-2</c:v>
                </c:pt>
                <c:pt idx="146">
                  <c:v>3.936688E-2</c:v>
                </c:pt>
                <c:pt idx="147">
                  <c:v>2.309222E-2</c:v>
                </c:pt>
                <c:pt idx="148">
                  <c:v>3.719451E-2</c:v>
                </c:pt>
                <c:pt idx="149">
                  <c:v>8.6886580000000001E-3</c:v>
                </c:pt>
                <c:pt idx="150">
                  <c:v>3.3182950000000003E-2</c:v>
                </c:pt>
                <c:pt idx="151">
                  <c:v>1.4307500000000001E-2</c:v>
                </c:pt>
                <c:pt idx="152">
                  <c:v>1.817999E-2</c:v>
                </c:pt>
                <c:pt idx="153">
                  <c:v>5.6700559999999997E-3</c:v>
                </c:pt>
                <c:pt idx="154">
                  <c:v>2.3210060000000001E-2</c:v>
                </c:pt>
                <c:pt idx="155">
                  <c:v>1.107433E-2</c:v>
                </c:pt>
                <c:pt idx="156">
                  <c:v>2.419344E-2</c:v>
                </c:pt>
                <c:pt idx="157">
                  <c:v>5.3158670000000002E-3</c:v>
                </c:pt>
                <c:pt idx="158">
                  <c:v>3.694807E-2</c:v>
                </c:pt>
                <c:pt idx="159">
                  <c:v>1.0959E-2</c:v>
                </c:pt>
                <c:pt idx="160">
                  <c:v>1.424886E-2</c:v>
                </c:pt>
                <c:pt idx="161">
                  <c:v>1.188547E-2</c:v>
                </c:pt>
                <c:pt idx="162">
                  <c:v>1.8657670000000001E-2</c:v>
                </c:pt>
                <c:pt idx="163">
                  <c:v>1.192811E-2</c:v>
                </c:pt>
                <c:pt idx="164">
                  <c:v>1.281829E-2</c:v>
                </c:pt>
                <c:pt idx="165">
                  <c:v>1.7852259999999998E-2</c:v>
                </c:pt>
                <c:pt idx="166">
                  <c:v>9.0423900000000008E-3</c:v>
                </c:pt>
                <c:pt idx="167">
                  <c:v>2.6934019999999999E-2</c:v>
                </c:pt>
                <c:pt idx="168">
                  <c:v>1.8025320000000001E-2</c:v>
                </c:pt>
                <c:pt idx="169">
                  <c:v>3.1986149999999998E-2</c:v>
                </c:pt>
                <c:pt idx="170">
                  <c:v>1.1356730000000001E-2</c:v>
                </c:pt>
                <c:pt idx="171">
                  <c:v>2.7852689999999999E-2</c:v>
                </c:pt>
                <c:pt idx="172">
                  <c:v>7.9025290000000002E-3</c:v>
                </c:pt>
                <c:pt idx="173">
                  <c:v>3.1773999999999997E-2</c:v>
                </c:pt>
                <c:pt idx="174">
                  <c:v>8.0851059999999999E-3</c:v>
                </c:pt>
                <c:pt idx="175">
                  <c:v>2.261906E-2</c:v>
                </c:pt>
                <c:pt idx="176">
                  <c:v>2.7636569999999999E-2</c:v>
                </c:pt>
                <c:pt idx="177">
                  <c:v>9.3816230000000004E-3</c:v>
                </c:pt>
                <c:pt idx="178">
                  <c:v>2.5085940000000001E-2</c:v>
                </c:pt>
                <c:pt idx="179">
                  <c:v>9.6159499999999998E-3</c:v>
                </c:pt>
                <c:pt idx="180">
                  <c:v>1.471633E-2</c:v>
                </c:pt>
                <c:pt idx="181">
                  <c:v>5.4279269999999999E-3</c:v>
                </c:pt>
                <c:pt idx="182">
                  <c:v>3.118845E-2</c:v>
                </c:pt>
                <c:pt idx="183">
                  <c:v>9.0549329999999994E-3</c:v>
                </c:pt>
                <c:pt idx="184">
                  <c:v>2.9160620000000002E-2</c:v>
                </c:pt>
                <c:pt idx="185">
                  <c:v>3.2266869999999998E-3</c:v>
                </c:pt>
                <c:pt idx="186">
                  <c:v>2.082353E-2</c:v>
                </c:pt>
                <c:pt idx="187">
                  <c:v>1.307668E-2</c:v>
                </c:pt>
                <c:pt idx="188">
                  <c:v>4.0136350000000001E-2</c:v>
                </c:pt>
                <c:pt idx="189">
                  <c:v>1.6140249999999998E-2</c:v>
                </c:pt>
                <c:pt idx="190">
                  <c:v>2.479017E-2</c:v>
                </c:pt>
                <c:pt idx="191">
                  <c:v>2.6426120000000001E-2</c:v>
                </c:pt>
                <c:pt idx="192">
                  <c:v>3.5980860000000003E-2</c:v>
                </c:pt>
                <c:pt idx="193">
                  <c:v>1.8864410000000002E-2</c:v>
                </c:pt>
                <c:pt idx="194">
                  <c:v>3.4876740000000001E-3</c:v>
                </c:pt>
                <c:pt idx="195">
                  <c:v>2.1021669999999999E-2</c:v>
                </c:pt>
                <c:pt idx="196">
                  <c:v>2.8346240000000002E-2</c:v>
                </c:pt>
                <c:pt idx="197">
                  <c:v>5.4320930000000003E-2</c:v>
                </c:pt>
                <c:pt idx="198">
                  <c:v>1.705767E-2</c:v>
                </c:pt>
                <c:pt idx="199">
                  <c:v>3.041023E-2</c:v>
                </c:pt>
                <c:pt idx="200">
                  <c:v>3.6004139999999997E-2</c:v>
                </c:pt>
                <c:pt idx="201">
                  <c:v>4.5357269999999998E-2</c:v>
                </c:pt>
                <c:pt idx="202">
                  <c:v>2.1738670000000002E-2</c:v>
                </c:pt>
                <c:pt idx="203">
                  <c:v>3.674529E-2</c:v>
                </c:pt>
                <c:pt idx="204">
                  <c:v>0.17758579999999999</c:v>
                </c:pt>
                <c:pt idx="205">
                  <c:v>9.0544600000000003E-2</c:v>
                </c:pt>
                <c:pt idx="206">
                  <c:v>0.10328</c:v>
                </c:pt>
                <c:pt idx="207">
                  <c:v>1.7387110000000001E-2</c:v>
                </c:pt>
                <c:pt idx="208">
                  <c:v>8.4811730000000002E-2</c:v>
                </c:pt>
                <c:pt idx="209">
                  <c:v>5.9581139999999998E-2</c:v>
                </c:pt>
                <c:pt idx="210">
                  <c:v>3.4977889999999998E-2</c:v>
                </c:pt>
                <c:pt idx="211">
                  <c:v>4.30141E-2</c:v>
                </c:pt>
                <c:pt idx="212">
                  <c:v>5.3170130000000003E-2</c:v>
                </c:pt>
                <c:pt idx="213">
                  <c:v>6.5788509999999994E-2</c:v>
                </c:pt>
                <c:pt idx="214">
                  <c:v>3.063459E-2</c:v>
                </c:pt>
                <c:pt idx="215">
                  <c:v>8.4076059999999998E-3</c:v>
                </c:pt>
                <c:pt idx="216">
                  <c:v>2.8326460000000001E-2</c:v>
                </c:pt>
                <c:pt idx="217">
                  <c:v>1.9913650000000001E-2</c:v>
                </c:pt>
                <c:pt idx="218">
                  <c:v>1.0090429999999999E-2</c:v>
                </c:pt>
                <c:pt idx="219">
                  <c:v>5.0783390000000003E-3</c:v>
                </c:pt>
                <c:pt idx="220">
                  <c:v>1.464523E-2</c:v>
                </c:pt>
                <c:pt idx="221">
                  <c:v>2.3158629999999999E-2</c:v>
                </c:pt>
                <c:pt idx="222">
                  <c:v>1.6462270000000001E-2</c:v>
                </c:pt>
                <c:pt idx="223">
                  <c:v>1.8223240000000002E-2</c:v>
                </c:pt>
                <c:pt idx="224">
                  <c:v>2.0282620000000001E-2</c:v>
                </c:pt>
                <c:pt idx="225">
                  <c:v>2.5287489999999999E-2</c:v>
                </c:pt>
                <c:pt idx="226">
                  <c:v>4.5698679999999998E-2</c:v>
                </c:pt>
                <c:pt idx="227">
                  <c:v>2.1205580000000002E-2</c:v>
                </c:pt>
                <c:pt idx="228">
                  <c:v>7.1075890000000001E-3</c:v>
                </c:pt>
                <c:pt idx="229">
                  <c:v>1.5236100000000001E-2</c:v>
                </c:pt>
                <c:pt idx="230">
                  <c:v>2.6761799999999999E-2</c:v>
                </c:pt>
                <c:pt idx="231">
                  <c:v>4.3372040000000001E-2</c:v>
                </c:pt>
                <c:pt idx="232">
                  <c:v>1.8933100000000001E-2</c:v>
                </c:pt>
                <c:pt idx="233">
                  <c:v>1.4932819999999999E-2</c:v>
                </c:pt>
                <c:pt idx="234">
                  <c:v>4.6663749999999997E-2</c:v>
                </c:pt>
                <c:pt idx="235">
                  <c:v>3.7694930000000001E-2</c:v>
                </c:pt>
                <c:pt idx="236">
                  <c:v>3.1349380000000003E-2</c:v>
                </c:pt>
                <c:pt idx="237">
                  <c:v>2.7072860000000001E-2</c:v>
                </c:pt>
                <c:pt idx="238">
                  <c:v>1.5494809999999999E-2</c:v>
                </c:pt>
                <c:pt idx="239">
                  <c:v>3.1284569999999998E-2</c:v>
                </c:pt>
                <c:pt idx="240">
                  <c:v>2.2245890000000001E-2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D3-486C-A0E6-4453E9129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018416"/>
        <c:axId val="1222015536"/>
      </c:scatterChart>
      <c:valAx>
        <c:axId val="1222018416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015536"/>
        <c:crosses val="autoZero"/>
        <c:crossBetween val="midCat"/>
      </c:valAx>
      <c:valAx>
        <c:axId val="122201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018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Vx Magnitudes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'X - 1a_t1_b1 ts=0.0005'!$F$2:$H$2</c:f>
              <c:strCache>
                <c:ptCount val="1"/>
                <c:pt idx="0">
                  <c:v>Python Vx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'X - 1a_t1_b1 ts=0.0005'!$A$4:$A$244</c:f>
              <c:numCache>
                <c:formatCode>0.00</c:formatCode>
                <c:ptCount val="241"/>
                <c:pt idx="0">
                  <c:v>0</c:v>
                </c:pt>
                <c:pt idx="1">
                  <c:v>4.1666666666666599</c:v>
                </c:pt>
                <c:pt idx="2">
                  <c:v>8.3333333333333304</c:v>
                </c:pt>
                <c:pt idx="3">
                  <c:v>12.5</c:v>
                </c:pt>
                <c:pt idx="4">
                  <c:v>16.6666666666666</c:v>
                </c:pt>
                <c:pt idx="5">
                  <c:v>20.8333333333333</c:v>
                </c:pt>
                <c:pt idx="6">
                  <c:v>25</c:v>
                </c:pt>
                <c:pt idx="7">
                  <c:v>29.1666666666666</c:v>
                </c:pt>
                <c:pt idx="8">
                  <c:v>33.3333333333333</c:v>
                </c:pt>
                <c:pt idx="9">
                  <c:v>37.5</c:v>
                </c:pt>
                <c:pt idx="10">
                  <c:v>41.6666666666666</c:v>
                </c:pt>
                <c:pt idx="11">
                  <c:v>45.8333333333333</c:v>
                </c:pt>
                <c:pt idx="12">
                  <c:v>50</c:v>
                </c:pt>
                <c:pt idx="13">
                  <c:v>54.1666666666666</c:v>
                </c:pt>
                <c:pt idx="14">
                  <c:v>58.3333333333333</c:v>
                </c:pt>
                <c:pt idx="15">
                  <c:v>62.5</c:v>
                </c:pt>
                <c:pt idx="16">
                  <c:v>66.6666666666666</c:v>
                </c:pt>
                <c:pt idx="17">
                  <c:v>70.8333333333333</c:v>
                </c:pt>
                <c:pt idx="18">
                  <c:v>75</c:v>
                </c:pt>
                <c:pt idx="19">
                  <c:v>79.1666666666666</c:v>
                </c:pt>
                <c:pt idx="20">
                  <c:v>83.3333333333333</c:v>
                </c:pt>
                <c:pt idx="21">
                  <c:v>87.5</c:v>
                </c:pt>
                <c:pt idx="22">
                  <c:v>91.6666666666666</c:v>
                </c:pt>
                <c:pt idx="23">
                  <c:v>95.8333333333333</c:v>
                </c:pt>
                <c:pt idx="24">
                  <c:v>100</c:v>
                </c:pt>
                <c:pt idx="25">
                  <c:v>104.166666666666</c:v>
                </c:pt>
                <c:pt idx="26">
                  <c:v>108.333333333333</c:v>
                </c:pt>
                <c:pt idx="27">
                  <c:v>112.5</c:v>
                </c:pt>
                <c:pt idx="28">
                  <c:v>116.666666666666</c:v>
                </c:pt>
                <c:pt idx="29">
                  <c:v>120.833333333333</c:v>
                </c:pt>
                <c:pt idx="30">
                  <c:v>125</c:v>
                </c:pt>
                <c:pt idx="31">
                  <c:v>129.166666666666</c:v>
                </c:pt>
                <c:pt idx="32">
                  <c:v>133.333333333333</c:v>
                </c:pt>
                <c:pt idx="33">
                  <c:v>137.5</c:v>
                </c:pt>
                <c:pt idx="34">
                  <c:v>141.666666666666</c:v>
                </c:pt>
                <c:pt idx="35">
                  <c:v>145.833333333333</c:v>
                </c:pt>
                <c:pt idx="36">
                  <c:v>150</c:v>
                </c:pt>
                <c:pt idx="37">
                  <c:v>154.166666666666</c:v>
                </c:pt>
                <c:pt idx="38">
                  <c:v>158.333333333333</c:v>
                </c:pt>
                <c:pt idx="39">
                  <c:v>162.5</c:v>
                </c:pt>
                <c:pt idx="40">
                  <c:v>166.666666666666</c:v>
                </c:pt>
                <c:pt idx="41">
                  <c:v>170.833333333333</c:v>
                </c:pt>
                <c:pt idx="42">
                  <c:v>175</c:v>
                </c:pt>
                <c:pt idx="43">
                  <c:v>179.166666666666</c:v>
                </c:pt>
                <c:pt idx="44">
                  <c:v>183.333333333333</c:v>
                </c:pt>
                <c:pt idx="45">
                  <c:v>187.5</c:v>
                </c:pt>
                <c:pt idx="46">
                  <c:v>191.666666666666</c:v>
                </c:pt>
                <c:pt idx="47">
                  <c:v>195.833333333333</c:v>
                </c:pt>
                <c:pt idx="48">
                  <c:v>200</c:v>
                </c:pt>
                <c:pt idx="49">
                  <c:v>204.166666666666</c:v>
                </c:pt>
                <c:pt idx="50">
                  <c:v>208.333333333333</c:v>
                </c:pt>
                <c:pt idx="51">
                  <c:v>212.5</c:v>
                </c:pt>
                <c:pt idx="52">
                  <c:v>216.666666666666</c:v>
                </c:pt>
                <c:pt idx="53">
                  <c:v>220.833333333333</c:v>
                </c:pt>
                <c:pt idx="54">
                  <c:v>225</c:v>
                </c:pt>
                <c:pt idx="55">
                  <c:v>229.166666666666</c:v>
                </c:pt>
                <c:pt idx="56">
                  <c:v>233.333333333333</c:v>
                </c:pt>
                <c:pt idx="57">
                  <c:v>237.5</c:v>
                </c:pt>
                <c:pt idx="58">
                  <c:v>241.666666666666</c:v>
                </c:pt>
                <c:pt idx="59">
                  <c:v>245.833333333333</c:v>
                </c:pt>
                <c:pt idx="60">
                  <c:v>250</c:v>
                </c:pt>
                <c:pt idx="61">
                  <c:v>254.166666666666</c:v>
                </c:pt>
                <c:pt idx="62">
                  <c:v>258.33333333333297</c:v>
                </c:pt>
                <c:pt idx="63">
                  <c:v>262.5</c:v>
                </c:pt>
                <c:pt idx="64">
                  <c:v>266.666666666666</c:v>
                </c:pt>
                <c:pt idx="65">
                  <c:v>270.83333333333297</c:v>
                </c:pt>
                <c:pt idx="66">
                  <c:v>275</c:v>
                </c:pt>
                <c:pt idx="67">
                  <c:v>279.166666666666</c:v>
                </c:pt>
                <c:pt idx="68">
                  <c:v>283.33333333333297</c:v>
                </c:pt>
                <c:pt idx="69">
                  <c:v>287.5</c:v>
                </c:pt>
                <c:pt idx="70">
                  <c:v>291.666666666666</c:v>
                </c:pt>
                <c:pt idx="71">
                  <c:v>295.83333333333297</c:v>
                </c:pt>
                <c:pt idx="72">
                  <c:v>300</c:v>
                </c:pt>
                <c:pt idx="73">
                  <c:v>304.166666666666</c:v>
                </c:pt>
                <c:pt idx="74">
                  <c:v>308.33333333333297</c:v>
                </c:pt>
                <c:pt idx="75">
                  <c:v>312.5</c:v>
                </c:pt>
                <c:pt idx="76">
                  <c:v>316.666666666666</c:v>
                </c:pt>
                <c:pt idx="77">
                  <c:v>320.83333333333297</c:v>
                </c:pt>
                <c:pt idx="78">
                  <c:v>325</c:v>
                </c:pt>
                <c:pt idx="79">
                  <c:v>329.166666666666</c:v>
                </c:pt>
                <c:pt idx="80">
                  <c:v>333.33333333333297</c:v>
                </c:pt>
                <c:pt idx="81">
                  <c:v>337.5</c:v>
                </c:pt>
                <c:pt idx="82">
                  <c:v>341.666666666666</c:v>
                </c:pt>
                <c:pt idx="83">
                  <c:v>345.83333333333297</c:v>
                </c:pt>
                <c:pt idx="84">
                  <c:v>350</c:v>
                </c:pt>
                <c:pt idx="85">
                  <c:v>354.166666666666</c:v>
                </c:pt>
                <c:pt idx="86">
                  <c:v>358.33333333333297</c:v>
                </c:pt>
                <c:pt idx="87">
                  <c:v>362.5</c:v>
                </c:pt>
                <c:pt idx="88">
                  <c:v>366.666666666666</c:v>
                </c:pt>
                <c:pt idx="89">
                  <c:v>370.83333333333297</c:v>
                </c:pt>
                <c:pt idx="90">
                  <c:v>375</c:v>
                </c:pt>
                <c:pt idx="91">
                  <c:v>379.166666666666</c:v>
                </c:pt>
                <c:pt idx="92">
                  <c:v>383.33333333333297</c:v>
                </c:pt>
                <c:pt idx="93">
                  <c:v>387.5</c:v>
                </c:pt>
                <c:pt idx="94">
                  <c:v>391.666666666666</c:v>
                </c:pt>
                <c:pt idx="95">
                  <c:v>395.83333333333297</c:v>
                </c:pt>
                <c:pt idx="96">
                  <c:v>400</c:v>
                </c:pt>
                <c:pt idx="97">
                  <c:v>404.166666666666</c:v>
                </c:pt>
                <c:pt idx="98">
                  <c:v>408.33333333333297</c:v>
                </c:pt>
                <c:pt idx="99">
                  <c:v>412.5</c:v>
                </c:pt>
                <c:pt idx="100">
                  <c:v>416.666666666666</c:v>
                </c:pt>
                <c:pt idx="101">
                  <c:v>420.83333333333297</c:v>
                </c:pt>
                <c:pt idx="102">
                  <c:v>425</c:v>
                </c:pt>
                <c:pt idx="103">
                  <c:v>429.166666666666</c:v>
                </c:pt>
                <c:pt idx="104">
                  <c:v>433.33333333333297</c:v>
                </c:pt>
                <c:pt idx="105">
                  <c:v>437.5</c:v>
                </c:pt>
                <c:pt idx="106">
                  <c:v>441.666666666666</c:v>
                </c:pt>
                <c:pt idx="107">
                  <c:v>445.83333333333297</c:v>
                </c:pt>
                <c:pt idx="108">
                  <c:v>450</c:v>
                </c:pt>
                <c:pt idx="109">
                  <c:v>454.166666666666</c:v>
                </c:pt>
                <c:pt idx="110">
                  <c:v>458.33333333333297</c:v>
                </c:pt>
                <c:pt idx="111">
                  <c:v>462.5</c:v>
                </c:pt>
                <c:pt idx="112">
                  <c:v>466.666666666666</c:v>
                </c:pt>
                <c:pt idx="113">
                  <c:v>470.83333333333297</c:v>
                </c:pt>
                <c:pt idx="114">
                  <c:v>475</c:v>
                </c:pt>
                <c:pt idx="115">
                  <c:v>479.166666666666</c:v>
                </c:pt>
                <c:pt idx="116">
                  <c:v>483.33333333333297</c:v>
                </c:pt>
                <c:pt idx="117">
                  <c:v>487.5</c:v>
                </c:pt>
                <c:pt idx="118">
                  <c:v>491.666666666666</c:v>
                </c:pt>
                <c:pt idx="119">
                  <c:v>495.83333333333297</c:v>
                </c:pt>
                <c:pt idx="120">
                  <c:v>500</c:v>
                </c:pt>
                <c:pt idx="121">
                  <c:v>504.166666666666</c:v>
                </c:pt>
                <c:pt idx="122">
                  <c:v>508.33333333333297</c:v>
                </c:pt>
                <c:pt idx="123">
                  <c:v>512.5</c:v>
                </c:pt>
                <c:pt idx="124">
                  <c:v>516.66666666666595</c:v>
                </c:pt>
                <c:pt idx="125">
                  <c:v>520.83333333333303</c:v>
                </c:pt>
                <c:pt idx="126">
                  <c:v>525</c:v>
                </c:pt>
                <c:pt idx="127">
                  <c:v>529.16666666666595</c:v>
                </c:pt>
                <c:pt idx="128">
                  <c:v>533.33333333333303</c:v>
                </c:pt>
                <c:pt idx="129">
                  <c:v>537.5</c:v>
                </c:pt>
                <c:pt idx="130">
                  <c:v>541.66666666666595</c:v>
                </c:pt>
                <c:pt idx="131">
                  <c:v>545.83333333333303</c:v>
                </c:pt>
                <c:pt idx="132">
                  <c:v>550</c:v>
                </c:pt>
                <c:pt idx="133">
                  <c:v>554.16666666666595</c:v>
                </c:pt>
                <c:pt idx="134">
                  <c:v>558.33333333333303</c:v>
                </c:pt>
                <c:pt idx="135">
                  <c:v>562.5</c:v>
                </c:pt>
                <c:pt idx="136">
                  <c:v>566.66666666666595</c:v>
                </c:pt>
                <c:pt idx="137">
                  <c:v>570.83333333333303</c:v>
                </c:pt>
                <c:pt idx="138">
                  <c:v>575</c:v>
                </c:pt>
                <c:pt idx="139">
                  <c:v>579.16666666666595</c:v>
                </c:pt>
                <c:pt idx="140">
                  <c:v>583.33333333333303</c:v>
                </c:pt>
                <c:pt idx="141">
                  <c:v>587.5</c:v>
                </c:pt>
                <c:pt idx="142">
                  <c:v>591.66666666666595</c:v>
                </c:pt>
                <c:pt idx="143">
                  <c:v>595.83333333333303</c:v>
                </c:pt>
                <c:pt idx="144">
                  <c:v>600</c:v>
                </c:pt>
                <c:pt idx="145">
                  <c:v>604.16666666666595</c:v>
                </c:pt>
                <c:pt idx="146">
                  <c:v>608.33333333333303</c:v>
                </c:pt>
                <c:pt idx="147">
                  <c:v>612.5</c:v>
                </c:pt>
                <c:pt idx="148">
                  <c:v>616.66666666666595</c:v>
                </c:pt>
                <c:pt idx="149">
                  <c:v>620.83333333333303</c:v>
                </c:pt>
                <c:pt idx="150">
                  <c:v>625</c:v>
                </c:pt>
                <c:pt idx="151">
                  <c:v>629.16666666666595</c:v>
                </c:pt>
                <c:pt idx="152">
                  <c:v>633.33333333333303</c:v>
                </c:pt>
                <c:pt idx="153">
                  <c:v>637.5</c:v>
                </c:pt>
                <c:pt idx="154">
                  <c:v>641.66666666666595</c:v>
                </c:pt>
                <c:pt idx="155">
                  <c:v>645.83333333333303</c:v>
                </c:pt>
                <c:pt idx="156">
                  <c:v>650</c:v>
                </c:pt>
                <c:pt idx="157">
                  <c:v>654.16666666666595</c:v>
                </c:pt>
                <c:pt idx="158">
                  <c:v>658.33333333333303</c:v>
                </c:pt>
                <c:pt idx="159">
                  <c:v>662.5</c:v>
                </c:pt>
                <c:pt idx="160">
                  <c:v>666.66666666666595</c:v>
                </c:pt>
                <c:pt idx="161">
                  <c:v>670.83333333333303</c:v>
                </c:pt>
                <c:pt idx="162">
                  <c:v>675</c:v>
                </c:pt>
                <c:pt idx="163">
                  <c:v>679.16666666666595</c:v>
                </c:pt>
                <c:pt idx="164">
                  <c:v>683.33333333333303</c:v>
                </c:pt>
                <c:pt idx="165">
                  <c:v>687.5</c:v>
                </c:pt>
                <c:pt idx="166">
                  <c:v>691.66666666666595</c:v>
                </c:pt>
                <c:pt idx="167">
                  <c:v>695.83333333333303</c:v>
                </c:pt>
                <c:pt idx="168">
                  <c:v>700</c:v>
                </c:pt>
                <c:pt idx="169">
                  <c:v>704.16666666666595</c:v>
                </c:pt>
                <c:pt idx="170">
                  <c:v>708.33333333333303</c:v>
                </c:pt>
                <c:pt idx="171">
                  <c:v>712.5</c:v>
                </c:pt>
                <c:pt idx="172">
                  <c:v>716.66666666666595</c:v>
                </c:pt>
                <c:pt idx="173">
                  <c:v>720.83333333333303</c:v>
                </c:pt>
                <c:pt idx="174">
                  <c:v>725</c:v>
                </c:pt>
                <c:pt idx="175">
                  <c:v>729.16666666666595</c:v>
                </c:pt>
                <c:pt idx="176">
                  <c:v>733.33333333333303</c:v>
                </c:pt>
                <c:pt idx="177">
                  <c:v>737.5</c:v>
                </c:pt>
                <c:pt idx="178">
                  <c:v>741.66666666666595</c:v>
                </c:pt>
                <c:pt idx="179">
                  <c:v>745.83333333333303</c:v>
                </c:pt>
                <c:pt idx="180">
                  <c:v>750</c:v>
                </c:pt>
                <c:pt idx="181">
                  <c:v>754.16666666666595</c:v>
                </c:pt>
                <c:pt idx="182">
                  <c:v>758.33333333333303</c:v>
                </c:pt>
                <c:pt idx="183">
                  <c:v>762.5</c:v>
                </c:pt>
                <c:pt idx="184">
                  <c:v>766.66666666666595</c:v>
                </c:pt>
                <c:pt idx="185">
                  <c:v>770.83333333333303</c:v>
                </c:pt>
                <c:pt idx="186">
                  <c:v>775</c:v>
                </c:pt>
                <c:pt idx="187">
                  <c:v>779.16666666666595</c:v>
                </c:pt>
                <c:pt idx="188">
                  <c:v>783.33333333333303</c:v>
                </c:pt>
                <c:pt idx="189">
                  <c:v>787.5</c:v>
                </c:pt>
                <c:pt idx="190">
                  <c:v>791.66666666666595</c:v>
                </c:pt>
                <c:pt idx="191">
                  <c:v>795.83333333333303</c:v>
                </c:pt>
                <c:pt idx="192">
                  <c:v>800</c:v>
                </c:pt>
                <c:pt idx="193">
                  <c:v>804.16666666666595</c:v>
                </c:pt>
                <c:pt idx="194">
                  <c:v>808.33333333333303</c:v>
                </c:pt>
                <c:pt idx="195">
                  <c:v>812.5</c:v>
                </c:pt>
                <c:pt idx="196">
                  <c:v>816.66666666666595</c:v>
                </c:pt>
                <c:pt idx="197">
                  <c:v>820.83333333333303</c:v>
                </c:pt>
                <c:pt idx="198">
                  <c:v>825</c:v>
                </c:pt>
                <c:pt idx="199">
                  <c:v>829.16666666666595</c:v>
                </c:pt>
                <c:pt idx="200">
                  <c:v>833.33333333333303</c:v>
                </c:pt>
                <c:pt idx="201">
                  <c:v>837.5</c:v>
                </c:pt>
                <c:pt idx="202">
                  <c:v>841.66666666666595</c:v>
                </c:pt>
                <c:pt idx="203">
                  <c:v>845.83333333333303</c:v>
                </c:pt>
                <c:pt idx="204">
                  <c:v>850</c:v>
                </c:pt>
                <c:pt idx="205">
                  <c:v>854.16666666666595</c:v>
                </c:pt>
                <c:pt idx="206">
                  <c:v>858.33333333333303</c:v>
                </c:pt>
                <c:pt idx="207">
                  <c:v>862.5</c:v>
                </c:pt>
                <c:pt idx="208">
                  <c:v>866.66666666666595</c:v>
                </c:pt>
                <c:pt idx="209">
                  <c:v>870.83333333333303</c:v>
                </c:pt>
                <c:pt idx="210">
                  <c:v>875</c:v>
                </c:pt>
                <c:pt idx="211">
                  <c:v>879.16666666666595</c:v>
                </c:pt>
                <c:pt idx="212">
                  <c:v>883.33333333333303</c:v>
                </c:pt>
                <c:pt idx="213">
                  <c:v>887.5</c:v>
                </c:pt>
                <c:pt idx="214">
                  <c:v>891.66666666666595</c:v>
                </c:pt>
                <c:pt idx="215">
                  <c:v>895.83333333333303</c:v>
                </c:pt>
                <c:pt idx="216">
                  <c:v>900</c:v>
                </c:pt>
                <c:pt idx="217">
                  <c:v>904.16666666666595</c:v>
                </c:pt>
                <c:pt idx="218">
                  <c:v>908.33333333333303</c:v>
                </c:pt>
                <c:pt idx="219">
                  <c:v>912.5</c:v>
                </c:pt>
                <c:pt idx="220">
                  <c:v>916.66666666666595</c:v>
                </c:pt>
                <c:pt idx="221">
                  <c:v>920.83333333333303</c:v>
                </c:pt>
                <c:pt idx="222">
                  <c:v>925</c:v>
                </c:pt>
                <c:pt idx="223">
                  <c:v>929.16666666666595</c:v>
                </c:pt>
                <c:pt idx="224">
                  <c:v>933.33333333333303</c:v>
                </c:pt>
                <c:pt idx="225">
                  <c:v>937.5</c:v>
                </c:pt>
                <c:pt idx="226">
                  <c:v>941.66666666666595</c:v>
                </c:pt>
                <c:pt idx="227">
                  <c:v>945.83333333333303</c:v>
                </c:pt>
                <c:pt idx="228">
                  <c:v>950</c:v>
                </c:pt>
                <c:pt idx="229">
                  <c:v>954.16666666666595</c:v>
                </c:pt>
                <c:pt idx="230">
                  <c:v>958.33333333333303</c:v>
                </c:pt>
                <c:pt idx="231">
                  <c:v>962.5</c:v>
                </c:pt>
                <c:pt idx="232">
                  <c:v>966.66666666666595</c:v>
                </c:pt>
                <c:pt idx="233">
                  <c:v>970.83333333333303</c:v>
                </c:pt>
                <c:pt idx="234">
                  <c:v>975</c:v>
                </c:pt>
                <c:pt idx="235">
                  <c:v>979.16666666666595</c:v>
                </c:pt>
                <c:pt idx="236">
                  <c:v>983.33333333333303</c:v>
                </c:pt>
                <c:pt idx="237">
                  <c:v>987.5</c:v>
                </c:pt>
                <c:pt idx="238">
                  <c:v>991.66666666666595</c:v>
                </c:pt>
                <c:pt idx="239">
                  <c:v>995.83333333333303</c:v>
                </c:pt>
                <c:pt idx="240">
                  <c:v>1000</c:v>
                </c:pt>
              </c:numCache>
            </c:numRef>
          </c:xVal>
          <c:yVal>
            <c:numRef>
              <c:f>'X - 1a_t1_b1 ts=0.0005'!$F$4:$F$244</c:f>
              <c:numCache>
                <c:formatCode>0.00E+00</c:formatCode>
                <c:ptCount val="241"/>
                <c:pt idx="0">
                  <c:v>3.8802030206696703E-6</c:v>
                </c:pt>
                <c:pt idx="1">
                  <c:v>1.63125485383767E-6</c:v>
                </c:pt>
                <c:pt idx="2">
                  <c:v>1.2011622349942901E-6</c:v>
                </c:pt>
                <c:pt idx="3">
                  <c:v>5.9646455902372201E-6</c:v>
                </c:pt>
                <c:pt idx="4">
                  <c:v>1.47887062956375E-5</c:v>
                </c:pt>
                <c:pt idx="5">
                  <c:v>1.8091673465904301E-5</c:v>
                </c:pt>
                <c:pt idx="6">
                  <c:v>6.6337826881756304E-6</c:v>
                </c:pt>
                <c:pt idx="7">
                  <c:v>4.5139081942770001E-6</c:v>
                </c:pt>
                <c:pt idx="8">
                  <c:v>4.0265393142038999E-6</c:v>
                </c:pt>
                <c:pt idx="9">
                  <c:v>8.4709002581371706E-6</c:v>
                </c:pt>
                <c:pt idx="10">
                  <c:v>2.5770608668309601E-5</c:v>
                </c:pt>
                <c:pt idx="11">
                  <c:v>2.33494681112911E-5</c:v>
                </c:pt>
                <c:pt idx="12">
                  <c:v>1.3598708097714E-5</c:v>
                </c:pt>
                <c:pt idx="13">
                  <c:v>3.80420905788286E-6</c:v>
                </c:pt>
                <c:pt idx="14">
                  <c:v>4.79290774791385E-6</c:v>
                </c:pt>
                <c:pt idx="15">
                  <c:v>8.12506717874171E-5</c:v>
                </c:pt>
                <c:pt idx="16">
                  <c:v>2.3155229259790999E-6</c:v>
                </c:pt>
                <c:pt idx="17">
                  <c:v>1.08850685037779E-7</c:v>
                </c:pt>
                <c:pt idx="18">
                  <c:v>1.34688412764005E-6</c:v>
                </c:pt>
                <c:pt idx="19">
                  <c:v>4.7591359235150196E-6</c:v>
                </c:pt>
                <c:pt idx="20">
                  <c:v>2.7485946430213198E-6</c:v>
                </c:pt>
                <c:pt idx="21">
                  <c:v>7.9549397760303305E-7</c:v>
                </c:pt>
                <c:pt idx="22">
                  <c:v>3.2346422725792201E-6</c:v>
                </c:pt>
                <c:pt idx="23">
                  <c:v>1.9678665894705002E-6</c:v>
                </c:pt>
                <c:pt idx="24">
                  <c:v>4.0512922682248601E-6</c:v>
                </c:pt>
                <c:pt idx="25">
                  <c:v>3.67525272216423E-6</c:v>
                </c:pt>
                <c:pt idx="26">
                  <c:v>3.9392746220594899E-6</c:v>
                </c:pt>
                <c:pt idx="27">
                  <c:v>3.5971766361427399E-6</c:v>
                </c:pt>
                <c:pt idx="28">
                  <c:v>2.1619237341864598E-6</c:v>
                </c:pt>
                <c:pt idx="29">
                  <c:v>2.3759320999323601E-6</c:v>
                </c:pt>
                <c:pt idx="30">
                  <c:v>1.16860967535869E-4</c:v>
                </c:pt>
                <c:pt idx="31">
                  <c:v>3.10391475827439E-6</c:v>
                </c:pt>
                <c:pt idx="32">
                  <c:v>1.60069256453878E-6</c:v>
                </c:pt>
                <c:pt idx="33">
                  <c:v>3.6588968471713001E-6</c:v>
                </c:pt>
                <c:pt idx="34">
                  <c:v>3.9927025103644604E-6</c:v>
                </c:pt>
                <c:pt idx="35">
                  <c:v>1.8058752441263899E-6</c:v>
                </c:pt>
                <c:pt idx="36">
                  <c:v>2.62594461144618E-6</c:v>
                </c:pt>
                <c:pt idx="37">
                  <c:v>3.7149725752719901E-6</c:v>
                </c:pt>
                <c:pt idx="38">
                  <c:v>1.65073218155768E-6</c:v>
                </c:pt>
                <c:pt idx="39">
                  <c:v>3.1901433808495101E-6</c:v>
                </c:pt>
                <c:pt idx="40">
                  <c:v>1.2568966495089899E-6</c:v>
                </c:pt>
                <c:pt idx="41">
                  <c:v>2.8325860344630201E-6</c:v>
                </c:pt>
                <c:pt idx="42">
                  <c:v>3.7341604754326001E-6</c:v>
                </c:pt>
                <c:pt idx="43">
                  <c:v>3.5559137979481599E-6</c:v>
                </c:pt>
                <c:pt idx="44">
                  <c:v>4.0375968268386696E-6</c:v>
                </c:pt>
                <c:pt idx="45">
                  <c:v>9.04224665029549E-5</c:v>
                </c:pt>
                <c:pt idx="46">
                  <c:v>1.13203710159831E-5</c:v>
                </c:pt>
                <c:pt idx="47">
                  <c:v>1.59001848809807E-5</c:v>
                </c:pt>
                <c:pt idx="48">
                  <c:v>5.0964911760717297E-6</c:v>
                </c:pt>
                <c:pt idx="49">
                  <c:v>6.0962717821768697E-6</c:v>
                </c:pt>
                <c:pt idx="50">
                  <c:v>3.9754283724635101E-6</c:v>
                </c:pt>
                <c:pt idx="51">
                  <c:v>6.2428808923325499E-6</c:v>
                </c:pt>
                <c:pt idx="52">
                  <c:v>1.3232412517937999E-5</c:v>
                </c:pt>
                <c:pt idx="53">
                  <c:v>2.4837214921521399E-5</c:v>
                </c:pt>
                <c:pt idx="54">
                  <c:v>7.2831950131161397E-6</c:v>
                </c:pt>
                <c:pt idx="55">
                  <c:v>2.09672959697289E-5</c:v>
                </c:pt>
                <c:pt idx="56">
                  <c:v>1.49302011908412E-5</c:v>
                </c:pt>
                <c:pt idx="57">
                  <c:v>4.1404305343108598E-5</c:v>
                </c:pt>
                <c:pt idx="58">
                  <c:v>3.9467387240054801E-5</c:v>
                </c:pt>
                <c:pt idx="59">
                  <c:v>2.1633381336410299E-5</c:v>
                </c:pt>
                <c:pt idx="60">
                  <c:v>6.8887259817211995E-5</c:v>
                </c:pt>
                <c:pt idx="61">
                  <c:v>6.1872772830010799E-6</c:v>
                </c:pt>
                <c:pt idx="62">
                  <c:v>1.0238459342278301E-5</c:v>
                </c:pt>
                <c:pt idx="63">
                  <c:v>8.0025787887002802E-6</c:v>
                </c:pt>
                <c:pt idx="64">
                  <c:v>2.8386455645149099E-5</c:v>
                </c:pt>
                <c:pt idx="65">
                  <c:v>1.4760691985980601E-5</c:v>
                </c:pt>
                <c:pt idx="66">
                  <c:v>3.7930126517595301E-5</c:v>
                </c:pt>
                <c:pt idx="67">
                  <c:v>8.3620584520510501E-5</c:v>
                </c:pt>
                <c:pt idx="68">
                  <c:v>1.05170486112611E-3</c:v>
                </c:pt>
                <c:pt idx="69">
                  <c:v>7.9086482598139603E-6</c:v>
                </c:pt>
                <c:pt idx="70">
                  <c:v>1.26962791573737E-4</c:v>
                </c:pt>
                <c:pt idx="71">
                  <c:v>1.2530335601053101E-4</c:v>
                </c:pt>
                <c:pt idx="72">
                  <c:v>1.2995960612928901E-4</c:v>
                </c:pt>
                <c:pt idx="73">
                  <c:v>1.1621831280155901E-4</c:v>
                </c:pt>
                <c:pt idx="74">
                  <c:v>1.7413273933645899E-5</c:v>
                </c:pt>
                <c:pt idx="75">
                  <c:v>1.5863680811220202E-5</c:v>
                </c:pt>
                <c:pt idx="76">
                  <c:v>4.9759201234048897E-5</c:v>
                </c:pt>
                <c:pt idx="77">
                  <c:v>7.08616315149392E-6</c:v>
                </c:pt>
                <c:pt idx="78">
                  <c:v>2.2116528236978799E-5</c:v>
                </c:pt>
                <c:pt idx="79">
                  <c:v>2.0007660340592601E-5</c:v>
                </c:pt>
                <c:pt idx="80">
                  <c:v>2.9647477620287398E-5</c:v>
                </c:pt>
                <c:pt idx="81">
                  <c:v>1.4777075060131001E-5</c:v>
                </c:pt>
                <c:pt idx="82">
                  <c:v>8.9290896545831895E-6</c:v>
                </c:pt>
                <c:pt idx="83">
                  <c:v>4.1512450881363798E-5</c:v>
                </c:pt>
                <c:pt idx="84">
                  <c:v>4.5477140785377E-5</c:v>
                </c:pt>
                <c:pt idx="85">
                  <c:v>7.8020706250008401E-6</c:v>
                </c:pt>
                <c:pt idx="86">
                  <c:v>8.7569672761791793E-6</c:v>
                </c:pt>
                <c:pt idx="87">
                  <c:v>1.0788449400772899E-5</c:v>
                </c:pt>
                <c:pt idx="88">
                  <c:v>1.6163542699607398E-5</c:v>
                </c:pt>
                <c:pt idx="89">
                  <c:v>1.7607118418969E-5</c:v>
                </c:pt>
                <c:pt idx="90">
                  <c:v>2.0220517461087999E-5</c:v>
                </c:pt>
                <c:pt idx="91">
                  <c:v>1.08363231966889E-5</c:v>
                </c:pt>
                <c:pt idx="92">
                  <c:v>9.4332339691661993E-6</c:v>
                </c:pt>
                <c:pt idx="93">
                  <c:v>8.8751096108052199E-6</c:v>
                </c:pt>
                <c:pt idx="94">
                  <c:v>1.58512294052097E-6</c:v>
                </c:pt>
                <c:pt idx="95">
                  <c:v>5.5913905025165199E-6</c:v>
                </c:pt>
                <c:pt idx="96">
                  <c:v>5.7143526812743002E-6</c:v>
                </c:pt>
                <c:pt idx="97">
                  <c:v>1.73540978389982E-6</c:v>
                </c:pt>
                <c:pt idx="98">
                  <c:v>6.19011681917248E-6</c:v>
                </c:pt>
                <c:pt idx="99">
                  <c:v>3.8426460064931998E-6</c:v>
                </c:pt>
                <c:pt idx="100">
                  <c:v>3.77927318994009E-7</c:v>
                </c:pt>
                <c:pt idx="101">
                  <c:v>2.9869291233344099E-6</c:v>
                </c:pt>
                <c:pt idx="102">
                  <c:v>1.35107248850616E-6</c:v>
                </c:pt>
                <c:pt idx="103">
                  <c:v>4.1691038316379603E-6</c:v>
                </c:pt>
                <c:pt idx="104">
                  <c:v>3.1370734003422302E-6</c:v>
                </c:pt>
                <c:pt idx="105">
                  <c:v>5.0028968680549598E-6</c:v>
                </c:pt>
                <c:pt idx="106">
                  <c:v>5.7907214055444803E-6</c:v>
                </c:pt>
                <c:pt idx="107">
                  <c:v>5.8970501845054004E-6</c:v>
                </c:pt>
                <c:pt idx="108">
                  <c:v>2.4396091996908099E-6</c:v>
                </c:pt>
                <c:pt idx="109">
                  <c:v>2.5184057513599701E-6</c:v>
                </c:pt>
                <c:pt idx="110">
                  <c:v>2.5682194156199901E-6</c:v>
                </c:pt>
                <c:pt idx="111">
                  <c:v>5.5821082528938596E-6</c:v>
                </c:pt>
                <c:pt idx="112">
                  <c:v>2.12136359543737E-6</c:v>
                </c:pt>
                <c:pt idx="113">
                  <c:v>4.8105982325991103E-6</c:v>
                </c:pt>
                <c:pt idx="114">
                  <c:v>1.5652291465644E-6</c:v>
                </c:pt>
                <c:pt idx="115">
                  <c:v>1.2478179100314801E-6</c:v>
                </c:pt>
                <c:pt idx="116">
                  <c:v>3.1860863535683098E-6</c:v>
                </c:pt>
                <c:pt idx="117">
                  <c:v>4.6168658951073102E-7</c:v>
                </c:pt>
                <c:pt idx="118">
                  <c:v>1.48165583817747E-6</c:v>
                </c:pt>
                <c:pt idx="119">
                  <c:v>3.87084635752788E-6</c:v>
                </c:pt>
                <c:pt idx="120">
                  <c:v>6.4853639182816304E-6</c:v>
                </c:pt>
                <c:pt idx="121">
                  <c:v>1.3152257197998599E-6</c:v>
                </c:pt>
                <c:pt idx="122">
                  <c:v>1.0168478024216599E-6</c:v>
                </c:pt>
                <c:pt idx="123">
                  <c:v>1.4604466436298801E-6</c:v>
                </c:pt>
                <c:pt idx="124">
                  <c:v>8.4339993563713196E-7</c:v>
                </c:pt>
                <c:pt idx="125">
                  <c:v>1.1306747557597299E-6</c:v>
                </c:pt>
                <c:pt idx="126">
                  <c:v>6.5894848054886099E-7</c:v>
                </c:pt>
                <c:pt idx="127">
                  <c:v>2.18554038685132E-6</c:v>
                </c:pt>
                <c:pt idx="128">
                  <c:v>1.3519804302146399E-6</c:v>
                </c:pt>
                <c:pt idx="129">
                  <c:v>8.2399262788078902E-7</c:v>
                </c:pt>
                <c:pt idx="130">
                  <c:v>7.1357061971974896E-7</c:v>
                </c:pt>
                <c:pt idx="131">
                  <c:v>6.4264076572118096E-7</c:v>
                </c:pt>
                <c:pt idx="132">
                  <c:v>2.3455481626492201E-6</c:v>
                </c:pt>
                <c:pt idx="133">
                  <c:v>3.3239827972125401E-6</c:v>
                </c:pt>
                <c:pt idx="134">
                  <c:v>5.1293472286136499E-6</c:v>
                </c:pt>
                <c:pt idx="135">
                  <c:v>4.1686412707785598E-6</c:v>
                </c:pt>
                <c:pt idx="136">
                  <c:v>1.24668123936468E-5</c:v>
                </c:pt>
                <c:pt idx="137">
                  <c:v>2.9338925524503802E-6</c:v>
                </c:pt>
                <c:pt idx="138">
                  <c:v>2.76267680881661E-6</c:v>
                </c:pt>
                <c:pt idx="139">
                  <c:v>2.61483728379001E-6</c:v>
                </c:pt>
                <c:pt idx="140">
                  <c:v>4.2679153114195401E-6</c:v>
                </c:pt>
                <c:pt idx="141">
                  <c:v>2.5521262878117501E-6</c:v>
                </c:pt>
                <c:pt idx="142">
                  <c:v>1.02142274555143E-6</c:v>
                </c:pt>
                <c:pt idx="143">
                  <c:v>2.3827722887682099E-6</c:v>
                </c:pt>
                <c:pt idx="144">
                  <c:v>3.8778271358920598E-6</c:v>
                </c:pt>
                <c:pt idx="145">
                  <c:v>2.4132857222185598E-6</c:v>
                </c:pt>
                <c:pt idx="146">
                  <c:v>2.4461961661603101E-6</c:v>
                </c:pt>
                <c:pt idx="147">
                  <c:v>2.9087426580223699E-6</c:v>
                </c:pt>
                <c:pt idx="148">
                  <c:v>2.7541017438852499E-6</c:v>
                </c:pt>
                <c:pt idx="149">
                  <c:v>7.5953242240766401E-7</c:v>
                </c:pt>
                <c:pt idx="150">
                  <c:v>7.2792885812016098E-6</c:v>
                </c:pt>
                <c:pt idx="151">
                  <c:v>1.50316858456826E-6</c:v>
                </c:pt>
                <c:pt idx="152">
                  <c:v>8.6525825536510103E-7</c:v>
                </c:pt>
                <c:pt idx="153">
                  <c:v>9.3189600329472398E-7</c:v>
                </c:pt>
                <c:pt idx="154">
                  <c:v>1.6884626839106501E-6</c:v>
                </c:pt>
                <c:pt idx="155">
                  <c:v>1.16403971151031E-6</c:v>
                </c:pt>
                <c:pt idx="156">
                  <c:v>2.69867147575459E-6</c:v>
                </c:pt>
                <c:pt idx="157">
                  <c:v>3.09140836140601E-7</c:v>
                </c:pt>
                <c:pt idx="158">
                  <c:v>6.7462045114155301E-7</c:v>
                </c:pt>
                <c:pt idx="159">
                  <c:v>2.1341494455487102E-6</c:v>
                </c:pt>
                <c:pt idx="160">
                  <c:v>2.3613139265412698E-6</c:v>
                </c:pt>
                <c:pt idx="161">
                  <c:v>9.0988479171830803E-7</c:v>
                </c:pt>
                <c:pt idx="162">
                  <c:v>1.69654961270717E-6</c:v>
                </c:pt>
                <c:pt idx="163">
                  <c:v>2.18740833153385E-6</c:v>
                </c:pt>
                <c:pt idx="164">
                  <c:v>1.42023491171515E-6</c:v>
                </c:pt>
                <c:pt idx="165">
                  <c:v>6.0479519100041502E-6</c:v>
                </c:pt>
                <c:pt idx="166">
                  <c:v>1.2892067328766401E-6</c:v>
                </c:pt>
                <c:pt idx="167">
                  <c:v>9.7963513674076302E-7</c:v>
                </c:pt>
                <c:pt idx="168">
                  <c:v>3.3214471634526101E-6</c:v>
                </c:pt>
                <c:pt idx="169">
                  <c:v>6.0532955829735602E-7</c:v>
                </c:pt>
                <c:pt idx="170">
                  <c:v>7.4247128635644005E-7</c:v>
                </c:pt>
                <c:pt idx="171">
                  <c:v>3.2096532764427499E-6</c:v>
                </c:pt>
                <c:pt idx="172">
                  <c:v>5.0566374735395895E-7</c:v>
                </c:pt>
                <c:pt idx="173">
                  <c:v>2.0520629153523099E-6</c:v>
                </c:pt>
                <c:pt idx="174">
                  <c:v>5.9577319844426301E-7</c:v>
                </c:pt>
                <c:pt idx="175">
                  <c:v>2.36320155314081E-6</c:v>
                </c:pt>
                <c:pt idx="176">
                  <c:v>1.6466337163154001E-6</c:v>
                </c:pt>
                <c:pt idx="177">
                  <c:v>3.1946156664839999E-6</c:v>
                </c:pt>
                <c:pt idx="178">
                  <c:v>1.10055659760204E-6</c:v>
                </c:pt>
                <c:pt idx="179">
                  <c:v>1.3645450503091001E-6</c:v>
                </c:pt>
                <c:pt idx="180">
                  <c:v>3.21698311462134E-6</c:v>
                </c:pt>
                <c:pt idx="181">
                  <c:v>1.5647940750833E-6</c:v>
                </c:pt>
                <c:pt idx="182">
                  <c:v>1.37579741651044E-6</c:v>
                </c:pt>
                <c:pt idx="183">
                  <c:v>1.9930467876271299E-6</c:v>
                </c:pt>
                <c:pt idx="184">
                  <c:v>2.82760096755739E-7</c:v>
                </c:pt>
                <c:pt idx="185">
                  <c:v>1.78042032310518E-6</c:v>
                </c:pt>
                <c:pt idx="186">
                  <c:v>1.3440541636118799E-6</c:v>
                </c:pt>
                <c:pt idx="187">
                  <c:v>1.01945170024439E-6</c:v>
                </c:pt>
                <c:pt idx="188">
                  <c:v>1.2957809002431801E-6</c:v>
                </c:pt>
                <c:pt idx="189">
                  <c:v>1.79730089714439E-6</c:v>
                </c:pt>
                <c:pt idx="190">
                  <c:v>1.1865085083257599E-6</c:v>
                </c:pt>
                <c:pt idx="191">
                  <c:v>2.30468370200488E-7</c:v>
                </c:pt>
                <c:pt idx="192">
                  <c:v>1.1700743635284E-6</c:v>
                </c:pt>
                <c:pt idx="193">
                  <c:v>2.2740818880753498E-6</c:v>
                </c:pt>
                <c:pt idx="194">
                  <c:v>2.39130856945053E-6</c:v>
                </c:pt>
                <c:pt idx="195">
                  <c:v>6.2524746311950004E-6</c:v>
                </c:pt>
                <c:pt idx="196">
                  <c:v>2.83023062229439E-6</c:v>
                </c:pt>
                <c:pt idx="197">
                  <c:v>5.03702522260738E-7</c:v>
                </c:pt>
                <c:pt idx="198">
                  <c:v>1.3631693323999599E-6</c:v>
                </c:pt>
                <c:pt idx="199">
                  <c:v>9.2245452944441497E-7</c:v>
                </c:pt>
                <c:pt idx="200">
                  <c:v>4.98813394937144E-7</c:v>
                </c:pt>
                <c:pt idx="201">
                  <c:v>1.1321287255540801E-6</c:v>
                </c:pt>
                <c:pt idx="202">
                  <c:v>1.3614169642872099E-6</c:v>
                </c:pt>
                <c:pt idx="203">
                  <c:v>2.8154426494810899E-6</c:v>
                </c:pt>
                <c:pt idx="204">
                  <c:v>5.67199557819868E-6</c:v>
                </c:pt>
                <c:pt idx="205">
                  <c:v>1.6599615335662101E-6</c:v>
                </c:pt>
                <c:pt idx="206">
                  <c:v>2.7268033898580899E-6</c:v>
                </c:pt>
                <c:pt idx="207">
                  <c:v>1.3933773505159799E-6</c:v>
                </c:pt>
                <c:pt idx="208">
                  <c:v>2.6482040991063201E-6</c:v>
                </c:pt>
                <c:pt idx="209">
                  <c:v>2.8814392068658E-6</c:v>
                </c:pt>
                <c:pt idx="210">
                  <c:v>4.5346783212648397E-6</c:v>
                </c:pt>
                <c:pt idx="211">
                  <c:v>1.56688754886292E-6</c:v>
                </c:pt>
                <c:pt idx="212">
                  <c:v>1.7626397836886999E-6</c:v>
                </c:pt>
                <c:pt idx="213">
                  <c:v>1.0326106492318601E-6</c:v>
                </c:pt>
                <c:pt idx="214">
                  <c:v>1.15709301342986E-6</c:v>
                </c:pt>
                <c:pt idx="215">
                  <c:v>1.52589956850487E-6</c:v>
                </c:pt>
                <c:pt idx="216">
                  <c:v>1.47860171459879E-6</c:v>
                </c:pt>
                <c:pt idx="217">
                  <c:v>2.6456064089840601E-6</c:v>
                </c:pt>
                <c:pt idx="218">
                  <c:v>1.45169644799652E-6</c:v>
                </c:pt>
                <c:pt idx="219">
                  <c:v>9.0189116599028096E-7</c:v>
                </c:pt>
                <c:pt idx="220">
                  <c:v>1.3170672229059301E-6</c:v>
                </c:pt>
                <c:pt idx="221">
                  <c:v>1.48477414697524E-6</c:v>
                </c:pt>
                <c:pt idx="222">
                  <c:v>1.5294334629243901E-6</c:v>
                </c:pt>
                <c:pt idx="223">
                  <c:v>8.5908729110703904E-7</c:v>
                </c:pt>
                <c:pt idx="224">
                  <c:v>5.1033672160691098E-7</c:v>
                </c:pt>
                <c:pt idx="225">
                  <c:v>4.0567456297163399E-6</c:v>
                </c:pt>
                <c:pt idx="226">
                  <c:v>1.3274724213002499E-6</c:v>
                </c:pt>
                <c:pt idx="227">
                  <c:v>2.3593739059303301E-6</c:v>
                </c:pt>
                <c:pt idx="228">
                  <c:v>1.4274421746613201E-6</c:v>
                </c:pt>
                <c:pt idx="229">
                  <c:v>1.4282776810015401E-6</c:v>
                </c:pt>
                <c:pt idx="230">
                  <c:v>2.96817825097036E-6</c:v>
                </c:pt>
                <c:pt idx="231">
                  <c:v>1.83385764683097E-6</c:v>
                </c:pt>
                <c:pt idx="232">
                  <c:v>2.5058044691179E-6</c:v>
                </c:pt>
                <c:pt idx="233">
                  <c:v>2.10422907586284E-7</c:v>
                </c:pt>
                <c:pt idx="234">
                  <c:v>1.19636775279401E-6</c:v>
                </c:pt>
                <c:pt idx="235">
                  <c:v>2.12310685948654E-6</c:v>
                </c:pt>
                <c:pt idx="236">
                  <c:v>1.96372733723936E-6</c:v>
                </c:pt>
                <c:pt idx="237">
                  <c:v>8.0260582354294198E-7</c:v>
                </c:pt>
                <c:pt idx="238">
                  <c:v>2.2294093921185799E-6</c:v>
                </c:pt>
                <c:pt idx="239">
                  <c:v>1.6734011186708299E-6</c:v>
                </c:pt>
                <c:pt idx="240">
                  <c:v>1.8088475854125E-6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32-4131-B766-52C54DF77488}"/>
            </c:ext>
          </c:extLst>
        </c:ser>
        <c:ser>
          <c:idx val="1"/>
          <c:order val="1"/>
          <c:tx>
            <c:strRef>
              <c:f>'X - 1a_t1_b1 ts=0.0005'!$S$2:$U$2</c:f>
              <c:strCache>
                <c:ptCount val="1"/>
                <c:pt idx="0">
                  <c:v>Adams Vx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'X - 1a_t1_b1 ts=0.0005'!$N$4:$N$124</c:f>
              <c:numCache>
                <c:formatCode>0.00</c:formatCode>
                <c:ptCount val="121"/>
                <c:pt idx="0">
                  <c:v>0</c:v>
                </c:pt>
                <c:pt idx="1">
                  <c:v>4.158004</c:v>
                </c:pt>
                <c:pt idx="2">
                  <c:v>8.3160080000000001</c:v>
                </c:pt>
                <c:pt idx="3">
                  <c:v>12.47401</c:v>
                </c:pt>
                <c:pt idx="4">
                  <c:v>16.632020000000001</c:v>
                </c:pt>
                <c:pt idx="5">
                  <c:v>20.790019999999998</c:v>
                </c:pt>
                <c:pt idx="6">
                  <c:v>24.94802</c:v>
                </c:pt>
                <c:pt idx="7">
                  <c:v>29.106030000000001</c:v>
                </c:pt>
                <c:pt idx="8">
                  <c:v>33.264029999999998</c:v>
                </c:pt>
                <c:pt idx="9">
                  <c:v>37.422040000000003</c:v>
                </c:pt>
                <c:pt idx="10">
                  <c:v>41.580039999999997</c:v>
                </c:pt>
                <c:pt idx="11">
                  <c:v>45.738050000000001</c:v>
                </c:pt>
                <c:pt idx="12">
                  <c:v>49.896050000000002</c:v>
                </c:pt>
                <c:pt idx="13">
                  <c:v>54.054049999999997</c:v>
                </c:pt>
                <c:pt idx="14">
                  <c:v>58.212060000000001</c:v>
                </c:pt>
                <c:pt idx="15">
                  <c:v>62.370060000000002</c:v>
                </c:pt>
                <c:pt idx="16">
                  <c:v>66.52807</c:v>
                </c:pt>
                <c:pt idx="17">
                  <c:v>70.686070000000001</c:v>
                </c:pt>
                <c:pt idx="18">
                  <c:v>74.844070000000002</c:v>
                </c:pt>
                <c:pt idx="19">
                  <c:v>79.002080000000007</c:v>
                </c:pt>
                <c:pt idx="20">
                  <c:v>83.160079999999994</c:v>
                </c:pt>
                <c:pt idx="21">
                  <c:v>87.318089999999998</c:v>
                </c:pt>
                <c:pt idx="22">
                  <c:v>91.476089999999999</c:v>
                </c:pt>
                <c:pt idx="23">
                  <c:v>95.634100000000004</c:v>
                </c:pt>
                <c:pt idx="24">
                  <c:v>99.792100000000005</c:v>
                </c:pt>
                <c:pt idx="25">
                  <c:v>103.95010000000001</c:v>
                </c:pt>
                <c:pt idx="26">
                  <c:v>108.10809999999999</c:v>
                </c:pt>
                <c:pt idx="27">
                  <c:v>112.26609999999999</c:v>
                </c:pt>
                <c:pt idx="28">
                  <c:v>116.4241</c:v>
                </c:pt>
                <c:pt idx="29">
                  <c:v>120.5821</c:v>
                </c:pt>
                <c:pt idx="30">
                  <c:v>124.7401</c:v>
                </c:pt>
                <c:pt idx="31">
                  <c:v>128.8981</c:v>
                </c:pt>
                <c:pt idx="32">
                  <c:v>133.05609999999999</c:v>
                </c:pt>
                <c:pt idx="33">
                  <c:v>137.2141</c:v>
                </c:pt>
                <c:pt idx="34">
                  <c:v>141.37209999999999</c:v>
                </c:pt>
                <c:pt idx="35">
                  <c:v>145.5301</c:v>
                </c:pt>
                <c:pt idx="36">
                  <c:v>149.68809999999999</c:v>
                </c:pt>
                <c:pt idx="37">
                  <c:v>153.84620000000001</c:v>
                </c:pt>
                <c:pt idx="38">
                  <c:v>158.0042</c:v>
                </c:pt>
                <c:pt idx="39">
                  <c:v>162.16220000000001</c:v>
                </c:pt>
                <c:pt idx="40">
                  <c:v>166.3202</c:v>
                </c:pt>
                <c:pt idx="41">
                  <c:v>170.47819999999999</c:v>
                </c:pt>
                <c:pt idx="42">
                  <c:v>174.6362</c:v>
                </c:pt>
                <c:pt idx="43">
                  <c:v>178.79419999999999</c:v>
                </c:pt>
                <c:pt idx="44">
                  <c:v>182.9522</c:v>
                </c:pt>
                <c:pt idx="45">
                  <c:v>187.11019999999999</c:v>
                </c:pt>
                <c:pt idx="46">
                  <c:v>191.26820000000001</c:v>
                </c:pt>
                <c:pt idx="47">
                  <c:v>195.42619999999999</c:v>
                </c:pt>
                <c:pt idx="48">
                  <c:v>199.58420000000001</c:v>
                </c:pt>
                <c:pt idx="49">
                  <c:v>203.7422</c:v>
                </c:pt>
                <c:pt idx="50">
                  <c:v>207.90020000000001</c:v>
                </c:pt>
                <c:pt idx="51">
                  <c:v>212.0582</c:v>
                </c:pt>
                <c:pt idx="52">
                  <c:v>216.21619999999999</c:v>
                </c:pt>
                <c:pt idx="53">
                  <c:v>220.3742</c:v>
                </c:pt>
                <c:pt idx="54">
                  <c:v>224.53219999999999</c:v>
                </c:pt>
                <c:pt idx="55">
                  <c:v>228.6902</c:v>
                </c:pt>
                <c:pt idx="56">
                  <c:v>232.84819999999999</c:v>
                </c:pt>
                <c:pt idx="57">
                  <c:v>237.00620000000001</c:v>
                </c:pt>
                <c:pt idx="58">
                  <c:v>241.16419999999999</c:v>
                </c:pt>
                <c:pt idx="59">
                  <c:v>245.32220000000001</c:v>
                </c:pt>
                <c:pt idx="60">
                  <c:v>249.4802</c:v>
                </c:pt>
                <c:pt idx="61">
                  <c:v>253.63829999999999</c:v>
                </c:pt>
                <c:pt idx="62">
                  <c:v>257.79629999999997</c:v>
                </c:pt>
                <c:pt idx="63">
                  <c:v>261.95429999999999</c:v>
                </c:pt>
                <c:pt idx="64">
                  <c:v>266.1123</c:v>
                </c:pt>
                <c:pt idx="65">
                  <c:v>270.27030000000002</c:v>
                </c:pt>
                <c:pt idx="66">
                  <c:v>274.42829999999998</c:v>
                </c:pt>
                <c:pt idx="67">
                  <c:v>278.58629999999999</c:v>
                </c:pt>
                <c:pt idx="68">
                  <c:v>282.74430000000001</c:v>
                </c:pt>
                <c:pt idx="69">
                  <c:v>286.90230000000003</c:v>
                </c:pt>
                <c:pt idx="70">
                  <c:v>291.06029999999998</c:v>
                </c:pt>
                <c:pt idx="71">
                  <c:v>295.2183</c:v>
                </c:pt>
                <c:pt idx="72">
                  <c:v>299.37630000000001</c:v>
                </c:pt>
                <c:pt idx="73">
                  <c:v>303.53429999999997</c:v>
                </c:pt>
                <c:pt idx="74">
                  <c:v>307.69229999999999</c:v>
                </c:pt>
                <c:pt idx="75">
                  <c:v>311.8503</c:v>
                </c:pt>
                <c:pt idx="76">
                  <c:v>316.00830000000002</c:v>
                </c:pt>
                <c:pt idx="77">
                  <c:v>320.16629999999998</c:v>
                </c:pt>
                <c:pt idx="78">
                  <c:v>324.32429999999999</c:v>
                </c:pt>
                <c:pt idx="79">
                  <c:v>328.48230000000001</c:v>
                </c:pt>
                <c:pt idx="80">
                  <c:v>332.64030000000002</c:v>
                </c:pt>
                <c:pt idx="81">
                  <c:v>336.79829999999998</c:v>
                </c:pt>
                <c:pt idx="82">
                  <c:v>340.9563</c:v>
                </c:pt>
                <c:pt idx="83">
                  <c:v>345.11430000000001</c:v>
                </c:pt>
                <c:pt idx="84">
                  <c:v>349.27229999999997</c:v>
                </c:pt>
                <c:pt idx="85">
                  <c:v>353.43040000000002</c:v>
                </c:pt>
                <c:pt idx="86">
                  <c:v>357.58839999999998</c:v>
                </c:pt>
                <c:pt idx="87">
                  <c:v>361.74639999999999</c:v>
                </c:pt>
                <c:pt idx="88">
                  <c:v>365.90440000000001</c:v>
                </c:pt>
                <c:pt idx="89">
                  <c:v>370.06240000000003</c:v>
                </c:pt>
                <c:pt idx="90">
                  <c:v>374.22039999999998</c:v>
                </c:pt>
                <c:pt idx="91">
                  <c:v>378.3784</c:v>
                </c:pt>
                <c:pt idx="92">
                  <c:v>382.53640000000001</c:v>
                </c:pt>
                <c:pt idx="93">
                  <c:v>386.69439999999997</c:v>
                </c:pt>
                <c:pt idx="94">
                  <c:v>390.85239999999999</c:v>
                </c:pt>
                <c:pt idx="95">
                  <c:v>395.0104</c:v>
                </c:pt>
                <c:pt idx="96">
                  <c:v>399.16840000000002</c:v>
                </c:pt>
                <c:pt idx="97">
                  <c:v>403.32639999999998</c:v>
                </c:pt>
                <c:pt idx="98">
                  <c:v>407.48439999999999</c:v>
                </c:pt>
                <c:pt idx="99">
                  <c:v>411.64240000000001</c:v>
                </c:pt>
                <c:pt idx="100">
                  <c:v>415.80040000000002</c:v>
                </c:pt>
                <c:pt idx="101">
                  <c:v>419.95839999999998</c:v>
                </c:pt>
                <c:pt idx="102">
                  <c:v>424.1164</c:v>
                </c:pt>
                <c:pt idx="103">
                  <c:v>428.27440000000001</c:v>
                </c:pt>
                <c:pt idx="104">
                  <c:v>432.43239999999997</c:v>
                </c:pt>
                <c:pt idx="105">
                  <c:v>436.59039999999999</c:v>
                </c:pt>
                <c:pt idx="106">
                  <c:v>440.7484</c:v>
                </c:pt>
                <c:pt idx="107">
                  <c:v>444.90640000000002</c:v>
                </c:pt>
                <c:pt idx="108">
                  <c:v>449.06439999999998</c:v>
                </c:pt>
                <c:pt idx="109">
                  <c:v>453.22250000000003</c:v>
                </c:pt>
                <c:pt idx="110">
                  <c:v>457.38049999999998</c:v>
                </c:pt>
                <c:pt idx="111">
                  <c:v>461.5385</c:v>
                </c:pt>
                <c:pt idx="112">
                  <c:v>465.69650000000001</c:v>
                </c:pt>
                <c:pt idx="113">
                  <c:v>469.85449999999997</c:v>
                </c:pt>
                <c:pt idx="114">
                  <c:v>474.01249999999999</c:v>
                </c:pt>
                <c:pt idx="115">
                  <c:v>478.1705</c:v>
                </c:pt>
                <c:pt idx="116">
                  <c:v>482.32850000000002</c:v>
                </c:pt>
                <c:pt idx="117">
                  <c:v>486.48649999999998</c:v>
                </c:pt>
                <c:pt idx="118">
                  <c:v>490.64449999999999</c:v>
                </c:pt>
                <c:pt idx="119">
                  <c:v>494.80250000000001</c:v>
                </c:pt>
                <c:pt idx="120">
                  <c:v>498.96050000000002</c:v>
                </c:pt>
              </c:numCache>
            </c:numRef>
          </c:xVal>
          <c:yVal>
            <c:numRef>
              <c:f>'X - 1a_t1_b1 ts=0.0005'!$S$4:$S$124</c:f>
              <c:numCache>
                <c:formatCode>0.00E+00</c:formatCode>
                <c:ptCount val="121"/>
                <c:pt idx="0">
                  <c:v>2.063738E-6</c:v>
                </c:pt>
                <c:pt idx="1">
                  <c:v>1.6965749999999999E-6</c:v>
                </c:pt>
                <c:pt idx="2">
                  <c:v>6.5819820000000004E-7</c:v>
                </c:pt>
                <c:pt idx="3">
                  <c:v>4.2973189999999998E-6</c:v>
                </c:pt>
                <c:pt idx="4">
                  <c:v>1.319491E-5</c:v>
                </c:pt>
                <c:pt idx="5">
                  <c:v>1.7059759999999999E-5</c:v>
                </c:pt>
                <c:pt idx="6">
                  <c:v>5.2264039999999997E-6</c:v>
                </c:pt>
                <c:pt idx="7">
                  <c:v>2.8572919999999999E-6</c:v>
                </c:pt>
                <c:pt idx="8">
                  <c:v>1.7991470000000001E-6</c:v>
                </c:pt>
                <c:pt idx="9">
                  <c:v>6.3577729999999998E-6</c:v>
                </c:pt>
                <c:pt idx="10">
                  <c:v>2.253015E-5</c:v>
                </c:pt>
                <c:pt idx="11">
                  <c:v>2.689138E-5</c:v>
                </c:pt>
                <c:pt idx="12">
                  <c:v>1.6076060000000001E-5</c:v>
                </c:pt>
                <c:pt idx="13">
                  <c:v>6.5131880000000003E-6</c:v>
                </c:pt>
                <c:pt idx="14">
                  <c:v>8.7151379999999996E-6</c:v>
                </c:pt>
                <c:pt idx="15">
                  <c:v>8.2665660000000001E-5</c:v>
                </c:pt>
                <c:pt idx="16">
                  <c:v>3.9391189999999996E-6</c:v>
                </c:pt>
                <c:pt idx="17">
                  <c:v>1.508514E-6</c:v>
                </c:pt>
                <c:pt idx="18">
                  <c:v>2.978493E-6</c:v>
                </c:pt>
                <c:pt idx="19">
                  <c:v>5.6185690000000001E-6</c:v>
                </c:pt>
                <c:pt idx="20">
                  <c:v>4.6101570000000002E-6</c:v>
                </c:pt>
                <c:pt idx="21">
                  <c:v>2.6706170000000001E-6</c:v>
                </c:pt>
                <c:pt idx="22">
                  <c:v>5.8142670000000001E-6</c:v>
                </c:pt>
                <c:pt idx="23">
                  <c:v>3.2706079999999999E-6</c:v>
                </c:pt>
                <c:pt idx="24">
                  <c:v>6.5710210000000002E-6</c:v>
                </c:pt>
                <c:pt idx="25">
                  <c:v>2.9889810000000002E-6</c:v>
                </c:pt>
                <c:pt idx="26">
                  <c:v>3.9373880000000003E-6</c:v>
                </c:pt>
                <c:pt idx="27">
                  <c:v>7.6857240000000006E-6</c:v>
                </c:pt>
                <c:pt idx="28">
                  <c:v>7.2964860000000004E-6</c:v>
                </c:pt>
                <c:pt idx="29">
                  <c:v>1.108755E-5</c:v>
                </c:pt>
                <c:pt idx="30">
                  <c:v>1.182984E-4</c:v>
                </c:pt>
                <c:pt idx="31">
                  <c:v>8.2932970000000008E-6</c:v>
                </c:pt>
                <c:pt idx="32">
                  <c:v>2.537E-6</c:v>
                </c:pt>
                <c:pt idx="33">
                  <c:v>3.6786339999999999E-6</c:v>
                </c:pt>
                <c:pt idx="34">
                  <c:v>4.955152E-6</c:v>
                </c:pt>
                <c:pt idx="35">
                  <c:v>3.3891529999999999E-6</c:v>
                </c:pt>
                <c:pt idx="36">
                  <c:v>3.7932419999999998E-6</c:v>
                </c:pt>
                <c:pt idx="37">
                  <c:v>5.3555669999999997E-6</c:v>
                </c:pt>
                <c:pt idx="38">
                  <c:v>3.4034899999999998E-6</c:v>
                </c:pt>
                <c:pt idx="39">
                  <c:v>6.1052819999999997E-6</c:v>
                </c:pt>
                <c:pt idx="40">
                  <c:v>5.4377499999999997E-6</c:v>
                </c:pt>
                <c:pt idx="41">
                  <c:v>5.2501389999999999E-6</c:v>
                </c:pt>
                <c:pt idx="42">
                  <c:v>9.295984E-6</c:v>
                </c:pt>
                <c:pt idx="43">
                  <c:v>1.039953E-5</c:v>
                </c:pt>
                <c:pt idx="44">
                  <c:v>1.4682799999999999E-5</c:v>
                </c:pt>
                <c:pt idx="45">
                  <c:v>9.2593319999999995E-5</c:v>
                </c:pt>
                <c:pt idx="46">
                  <c:v>1.0103529999999999E-5</c:v>
                </c:pt>
                <c:pt idx="47">
                  <c:v>1.326894E-5</c:v>
                </c:pt>
                <c:pt idx="48">
                  <c:v>7.5105119999999998E-6</c:v>
                </c:pt>
                <c:pt idx="49">
                  <c:v>4.1452060000000003E-6</c:v>
                </c:pt>
                <c:pt idx="50">
                  <c:v>8.7446409999999997E-6</c:v>
                </c:pt>
                <c:pt idx="51">
                  <c:v>1.0035599999999999E-5</c:v>
                </c:pt>
                <c:pt idx="52">
                  <c:v>1.7547940000000001E-5</c:v>
                </c:pt>
                <c:pt idx="53">
                  <c:v>2.2497829999999999E-5</c:v>
                </c:pt>
                <c:pt idx="54">
                  <c:v>1.3833409999999999E-5</c:v>
                </c:pt>
                <c:pt idx="55">
                  <c:v>2.580716E-5</c:v>
                </c:pt>
                <c:pt idx="56">
                  <c:v>1.424653E-5</c:v>
                </c:pt>
                <c:pt idx="57">
                  <c:v>3.734254E-5</c:v>
                </c:pt>
                <c:pt idx="58">
                  <c:v>2.2575360000000001E-5</c:v>
                </c:pt>
                <c:pt idx="59">
                  <c:v>3.6788130000000003E-5</c:v>
                </c:pt>
                <c:pt idx="60">
                  <c:v>7.3366220000000004E-5</c:v>
                </c:pt>
                <c:pt idx="61">
                  <c:v>1.107822E-5</c:v>
                </c:pt>
                <c:pt idx="62">
                  <c:v>1.916959E-5</c:v>
                </c:pt>
                <c:pt idx="63">
                  <c:v>3.075849E-5</c:v>
                </c:pt>
                <c:pt idx="64">
                  <c:v>1.978711E-5</c:v>
                </c:pt>
                <c:pt idx="65">
                  <c:v>5.0018320000000003E-5</c:v>
                </c:pt>
                <c:pt idx="66">
                  <c:v>7.623435E-5</c:v>
                </c:pt>
                <c:pt idx="67">
                  <c:v>1.4573130000000001E-4</c:v>
                </c:pt>
                <c:pt idx="68">
                  <c:v>1.01555E-3</c:v>
                </c:pt>
                <c:pt idx="69">
                  <c:v>1.618705E-4</c:v>
                </c:pt>
                <c:pt idx="70">
                  <c:v>7.0966440000000002E-5</c:v>
                </c:pt>
                <c:pt idx="71">
                  <c:v>1.8950069999999999E-4</c:v>
                </c:pt>
                <c:pt idx="72">
                  <c:v>1.575789E-4</c:v>
                </c:pt>
                <c:pt idx="73">
                  <c:v>1.1020289999999999E-4</c:v>
                </c:pt>
                <c:pt idx="74">
                  <c:v>2.243174E-5</c:v>
                </c:pt>
                <c:pt idx="75">
                  <c:v>1.4419270000000001E-5</c:v>
                </c:pt>
                <c:pt idx="76">
                  <c:v>6.5565250000000004E-5</c:v>
                </c:pt>
                <c:pt idx="77">
                  <c:v>1.627647E-5</c:v>
                </c:pt>
                <c:pt idx="78">
                  <c:v>2.1210879999999999E-5</c:v>
                </c:pt>
                <c:pt idx="79">
                  <c:v>3.9626850000000002E-5</c:v>
                </c:pt>
                <c:pt idx="80">
                  <c:v>3.8278860000000001E-5</c:v>
                </c:pt>
                <c:pt idx="81">
                  <c:v>1.2602319999999999E-5</c:v>
                </c:pt>
                <c:pt idx="82">
                  <c:v>2.0674729999999999E-5</c:v>
                </c:pt>
                <c:pt idx="83">
                  <c:v>4.4025759999999998E-5</c:v>
                </c:pt>
                <c:pt idx="84">
                  <c:v>4.708945E-5</c:v>
                </c:pt>
                <c:pt idx="85">
                  <c:v>9.5632390000000002E-6</c:v>
                </c:pt>
                <c:pt idx="86">
                  <c:v>9.4883800000000008E-6</c:v>
                </c:pt>
                <c:pt idx="87">
                  <c:v>2.0811009999999998E-5</c:v>
                </c:pt>
                <c:pt idx="88">
                  <c:v>2.0977389999999999E-5</c:v>
                </c:pt>
                <c:pt idx="89">
                  <c:v>1.418088E-5</c:v>
                </c:pt>
                <c:pt idx="90">
                  <c:v>2.2160499999999999E-5</c:v>
                </c:pt>
                <c:pt idx="91">
                  <c:v>1.894221E-5</c:v>
                </c:pt>
                <c:pt idx="92">
                  <c:v>1.288862E-5</c:v>
                </c:pt>
                <c:pt idx="93">
                  <c:v>7.9140499999999992E-6</c:v>
                </c:pt>
                <c:pt idx="94">
                  <c:v>4.8015389999999997E-6</c:v>
                </c:pt>
                <c:pt idx="95">
                  <c:v>9.5860329999999996E-6</c:v>
                </c:pt>
                <c:pt idx="96">
                  <c:v>9.9824770000000001E-6</c:v>
                </c:pt>
                <c:pt idx="97">
                  <c:v>6.164854E-6</c:v>
                </c:pt>
                <c:pt idx="98">
                  <c:v>1.087274E-5</c:v>
                </c:pt>
                <c:pt idx="99">
                  <c:v>6.8690309999999996E-6</c:v>
                </c:pt>
                <c:pt idx="100">
                  <c:v>3.4592490000000001E-6</c:v>
                </c:pt>
                <c:pt idx="101">
                  <c:v>6.4998E-6</c:v>
                </c:pt>
                <c:pt idx="102">
                  <c:v>4.1513329999999998E-6</c:v>
                </c:pt>
                <c:pt idx="103">
                  <c:v>3.3441540000000001E-6</c:v>
                </c:pt>
                <c:pt idx="104">
                  <c:v>6.4156869999999997E-6</c:v>
                </c:pt>
                <c:pt idx="105">
                  <c:v>6.8092479999999996E-6</c:v>
                </c:pt>
                <c:pt idx="106">
                  <c:v>6.3697589999999999E-6</c:v>
                </c:pt>
                <c:pt idx="107">
                  <c:v>7.9053149999999997E-6</c:v>
                </c:pt>
                <c:pt idx="108">
                  <c:v>2.1068540000000001E-6</c:v>
                </c:pt>
                <c:pt idx="109">
                  <c:v>1.2155780000000001E-6</c:v>
                </c:pt>
                <c:pt idx="110">
                  <c:v>1.5058860000000001E-6</c:v>
                </c:pt>
                <c:pt idx="111">
                  <c:v>4.2725670000000002E-7</c:v>
                </c:pt>
                <c:pt idx="112">
                  <c:v>7.4600550000000002E-6</c:v>
                </c:pt>
                <c:pt idx="113">
                  <c:v>4.0240989999999999E-6</c:v>
                </c:pt>
                <c:pt idx="114">
                  <c:v>5.660697E-6</c:v>
                </c:pt>
                <c:pt idx="115">
                  <c:v>5.8254530000000001E-6</c:v>
                </c:pt>
                <c:pt idx="116">
                  <c:v>6.163909E-6</c:v>
                </c:pt>
                <c:pt idx="117">
                  <c:v>2.7009869999999999E-6</c:v>
                </c:pt>
                <c:pt idx="118">
                  <c:v>3.5511440000000001E-6</c:v>
                </c:pt>
                <c:pt idx="119">
                  <c:v>3.9013089999999999E-6</c:v>
                </c:pt>
                <c:pt idx="120">
                  <c:v>2.864497E-6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32-4131-B766-52C54DF774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018416"/>
        <c:axId val="1222015536"/>
      </c:scatterChart>
      <c:valAx>
        <c:axId val="1222018416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015536"/>
        <c:crosses val="autoZero"/>
        <c:crossBetween val="midCat"/>
      </c:valAx>
      <c:valAx>
        <c:axId val="122201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018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Fx Phase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'X - 1a_t1_b1 ts=0.0005'!$B$2:$D$2</c:f>
              <c:strCache>
                <c:ptCount val="1"/>
                <c:pt idx="0">
                  <c:v>Python Fx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'X - 1a_t1_b1 ts=0.0005'!$A$4:$A$244</c:f>
              <c:numCache>
                <c:formatCode>0.00</c:formatCode>
                <c:ptCount val="241"/>
                <c:pt idx="0">
                  <c:v>0</c:v>
                </c:pt>
                <c:pt idx="1">
                  <c:v>4.1666666666666599</c:v>
                </c:pt>
                <c:pt idx="2">
                  <c:v>8.3333333333333304</c:v>
                </c:pt>
                <c:pt idx="3">
                  <c:v>12.5</c:v>
                </c:pt>
                <c:pt idx="4">
                  <c:v>16.6666666666666</c:v>
                </c:pt>
                <c:pt idx="5">
                  <c:v>20.8333333333333</c:v>
                </c:pt>
                <c:pt idx="6">
                  <c:v>25</c:v>
                </c:pt>
                <c:pt idx="7">
                  <c:v>29.1666666666666</c:v>
                </c:pt>
                <c:pt idx="8">
                  <c:v>33.3333333333333</c:v>
                </c:pt>
                <c:pt idx="9">
                  <c:v>37.5</c:v>
                </c:pt>
                <c:pt idx="10">
                  <c:v>41.6666666666666</c:v>
                </c:pt>
                <c:pt idx="11">
                  <c:v>45.8333333333333</c:v>
                </c:pt>
                <c:pt idx="12">
                  <c:v>50</c:v>
                </c:pt>
                <c:pt idx="13">
                  <c:v>54.1666666666666</c:v>
                </c:pt>
                <c:pt idx="14">
                  <c:v>58.3333333333333</c:v>
                </c:pt>
                <c:pt idx="15">
                  <c:v>62.5</c:v>
                </c:pt>
                <c:pt idx="16">
                  <c:v>66.6666666666666</c:v>
                </c:pt>
                <c:pt idx="17">
                  <c:v>70.8333333333333</c:v>
                </c:pt>
                <c:pt idx="18">
                  <c:v>75</c:v>
                </c:pt>
                <c:pt idx="19">
                  <c:v>79.1666666666666</c:v>
                </c:pt>
                <c:pt idx="20">
                  <c:v>83.3333333333333</c:v>
                </c:pt>
                <c:pt idx="21">
                  <c:v>87.5</c:v>
                </c:pt>
                <c:pt idx="22">
                  <c:v>91.6666666666666</c:v>
                </c:pt>
                <c:pt idx="23">
                  <c:v>95.8333333333333</c:v>
                </c:pt>
                <c:pt idx="24">
                  <c:v>100</c:v>
                </c:pt>
                <c:pt idx="25">
                  <c:v>104.166666666666</c:v>
                </c:pt>
                <c:pt idx="26">
                  <c:v>108.333333333333</c:v>
                </c:pt>
                <c:pt idx="27">
                  <c:v>112.5</c:v>
                </c:pt>
                <c:pt idx="28">
                  <c:v>116.666666666666</c:v>
                </c:pt>
                <c:pt idx="29">
                  <c:v>120.833333333333</c:v>
                </c:pt>
                <c:pt idx="30">
                  <c:v>125</c:v>
                </c:pt>
                <c:pt idx="31">
                  <c:v>129.166666666666</c:v>
                </c:pt>
                <c:pt idx="32">
                  <c:v>133.333333333333</c:v>
                </c:pt>
                <c:pt idx="33">
                  <c:v>137.5</c:v>
                </c:pt>
                <c:pt idx="34">
                  <c:v>141.666666666666</c:v>
                </c:pt>
                <c:pt idx="35">
                  <c:v>145.833333333333</c:v>
                </c:pt>
                <c:pt idx="36">
                  <c:v>150</c:v>
                </c:pt>
                <c:pt idx="37">
                  <c:v>154.166666666666</c:v>
                </c:pt>
                <c:pt idx="38">
                  <c:v>158.333333333333</c:v>
                </c:pt>
                <c:pt idx="39">
                  <c:v>162.5</c:v>
                </c:pt>
                <c:pt idx="40">
                  <c:v>166.666666666666</c:v>
                </c:pt>
                <c:pt idx="41">
                  <c:v>170.833333333333</c:v>
                </c:pt>
                <c:pt idx="42">
                  <c:v>175</c:v>
                </c:pt>
                <c:pt idx="43">
                  <c:v>179.166666666666</c:v>
                </c:pt>
                <c:pt idx="44">
                  <c:v>183.333333333333</c:v>
                </c:pt>
                <c:pt idx="45">
                  <c:v>187.5</c:v>
                </c:pt>
                <c:pt idx="46">
                  <c:v>191.666666666666</c:v>
                </c:pt>
                <c:pt idx="47">
                  <c:v>195.833333333333</c:v>
                </c:pt>
                <c:pt idx="48">
                  <c:v>200</c:v>
                </c:pt>
                <c:pt idx="49">
                  <c:v>204.166666666666</c:v>
                </c:pt>
                <c:pt idx="50">
                  <c:v>208.333333333333</c:v>
                </c:pt>
                <c:pt idx="51">
                  <c:v>212.5</c:v>
                </c:pt>
                <c:pt idx="52">
                  <c:v>216.666666666666</c:v>
                </c:pt>
                <c:pt idx="53">
                  <c:v>220.833333333333</c:v>
                </c:pt>
                <c:pt idx="54">
                  <c:v>225</c:v>
                </c:pt>
                <c:pt idx="55">
                  <c:v>229.166666666666</c:v>
                </c:pt>
                <c:pt idx="56">
                  <c:v>233.333333333333</c:v>
                </c:pt>
                <c:pt idx="57">
                  <c:v>237.5</c:v>
                </c:pt>
                <c:pt idx="58">
                  <c:v>241.666666666666</c:v>
                </c:pt>
                <c:pt idx="59">
                  <c:v>245.833333333333</c:v>
                </c:pt>
                <c:pt idx="60">
                  <c:v>250</c:v>
                </c:pt>
                <c:pt idx="61">
                  <c:v>254.166666666666</c:v>
                </c:pt>
                <c:pt idx="62">
                  <c:v>258.33333333333297</c:v>
                </c:pt>
                <c:pt idx="63">
                  <c:v>262.5</c:v>
                </c:pt>
                <c:pt idx="64">
                  <c:v>266.666666666666</c:v>
                </c:pt>
                <c:pt idx="65">
                  <c:v>270.83333333333297</c:v>
                </c:pt>
                <c:pt idx="66">
                  <c:v>275</c:v>
                </c:pt>
                <c:pt idx="67">
                  <c:v>279.166666666666</c:v>
                </c:pt>
                <c:pt idx="68">
                  <c:v>283.33333333333297</c:v>
                </c:pt>
                <c:pt idx="69">
                  <c:v>287.5</c:v>
                </c:pt>
                <c:pt idx="70">
                  <c:v>291.666666666666</c:v>
                </c:pt>
                <c:pt idx="71">
                  <c:v>295.83333333333297</c:v>
                </c:pt>
                <c:pt idx="72">
                  <c:v>300</c:v>
                </c:pt>
                <c:pt idx="73">
                  <c:v>304.166666666666</c:v>
                </c:pt>
                <c:pt idx="74">
                  <c:v>308.33333333333297</c:v>
                </c:pt>
                <c:pt idx="75">
                  <c:v>312.5</c:v>
                </c:pt>
                <c:pt idx="76">
                  <c:v>316.666666666666</c:v>
                </c:pt>
                <c:pt idx="77">
                  <c:v>320.83333333333297</c:v>
                </c:pt>
                <c:pt idx="78">
                  <c:v>325</c:v>
                </c:pt>
                <c:pt idx="79">
                  <c:v>329.166666666666</c:v>
                </c:pt>
                <c:pt idx="80">
                  <c:v>333.33333333333297</c:v>
                </c:pt>
                <c:pt idx="81">
                  <c:v>337.5</c:v>
                </c:pt>
                <c:pt idx="82">
                  <c:v>341.666666666666</c:v>
                </c:pt>
                <c:pt idx="83">
                  <c:v>345.83333333333297</c:v>
                </c:pt>
                <c:pt idx="84">
                  <c:v>350</c:v>
                </c:pt>
                <c:pt idx="85">
                  <c:v>354.166666666666</c:v>
                </c:pt>
                <c:pt idx="86">
                  <c:v>358.33333333333297</c:v>
                </c:pt>
                <c:pt idx="87">
                  <c:v>362.5</c:v>
                </c:pt>
                <c:pt idx="88">
                  <c:v>366.666666666666</c:v>
                </c:pt>
                <c:pt idx="89">
                  <c:v>370.83333333333297</c:v>
                </c:pt>
                <c:pt idx="90">
                  <c:v>375</c:v>
                </c:pt>
                <c:pt idx="91">
                  <c:v>379.166666666666</c:v>
                </c:pt>
                <c:pt idx="92">
                  <c:v>383.33333333333297</c:v>
                </c:pt>
                <c:pt idx="93">
                  <c:v>387.5</c:v>
                </c:pt>
                <c:pt idx="94">
                  <c:v>391.666666666666</c:v>
                </c:pt>
                <c:pt idx="95">
                  <c:v>395.83333333333297</c:v>
                </c:pt>
                <c:pt idx="96">
                  <c:v>400</c:v>
                </c:pt>
                <c:pt idx="97">
                  <c:v>404.166666666666</c:v>
                </c:pt>
                <c:pt idx="98">
                  <c:v>408.33333333333297</c:v>
                </c:pt>
                <c:pt idx="99">
                  <c:v>412.5</c:v>
                </c:pt>
                <c:pt idx="100">
                  <c:v>416.666666666666</c:v>
                </c:pt>
                <c:pt idx="101">
                  <c:v>420.83333333333297</c:v>
                </c:pt>
                <c:pt idx="102">
                  <c:v>425</c:v>
                </c:pt>
                <c:pt idx="103">
                  <c:v>429.166666666666</c:v>
                </c:pt>
                <c:pt idx="104">
                  <c:v>433.33333333333297</c:v>
                </c:pt>
                <c:pt idx="105">
                  <c:v>437.5</c:v>
                </c:pt>
                <c:pt idx="106">
                  <c:v>441.666666666666</c:v>
                </c:pt>
                <c:pt idx="107">
                  <c:v>445.83333333333297</c:v>
                </c:pt>
                <c:pt idx="108">
                  <c:v>450</c:v>
                </c:pt>
                <c:pt idx="109">
                  <c:v>454.166666666666</c:v>
                </c:pt>
                <c:pt idx="110">
                  <c:v>458.33333333333297</c:v>
                </c:pt>
                <c:pt idx="111">
                  <c:v>462.5</c:v>
                </c:pt>
                <c:pt idx="112">
                  <c:v>466.666666666666</c:v>
                </c:pt>
                <c:pt idx="113">
                  <c:v>470.83333333333297</c:v>
                </c:pt>
                <c:pt idx="114">
                  <c:v>475</c:v>
                </c:pt>
                <c:pt idx="115">
                  <c:v>479.166666666666</c:v>
                </c:pt>
                <c:pt idx="116">
                  <c:v>483.33333333333297</c:v>
                </c:pt>
                <c:pt idx="117">
                  <c:v>487.5</c:v>
                </c:pt>
                <c:pt idx="118">
                  <c:v>491.666666666666</c:v>
                </c:pt>
                <c:pt idx="119">
                  <c:v>495.83333333333297</c:v>
                </c:pt>
                <c:pt idx="120">
                  <c:v>500</c:v>
                </c:pt>
                <c:pt idx="121">
                  <c:v>504.166666666666</c:v>
                </c:pt>
                <c:pt idx="122">
                  <c:v>508.33333333333297</c:v>
                </c:pt>
                <c:pt idx="123">
                  <c:v>512.5</c:v>
                </c:pt>
                <c:pt idx="124">
                  <c:v>516.66666666666595</c:v>
                </c:pt>
                <c:pt idx="125">
                  <c:v>520.83333333333303</c:v>
                </c:pt>
                <c:pt idx="126">
                  <c:v>525</c:v>
                </c:pt>
                <c:pt idx="127">
                  <c:v>529.16666666666595</c:v>
                </c:pt>
                <c:pt idx="128">
                  <c:v>533.33333333333303</c:v>
                </c:pt>
                <c:pt idx="129">
                  <c:v>537.5</c:v>
                </c:pt>
                <c:pt idx="130">
                  <c:v>541.66666666666595</c:v>
                </c:pt>
                <c:pt idx="131">
                  <c:v>545.83333333333303</c:v>
                </c:pt>
                <c:pt idx="132">
                  <c:v>550</c:v>
                </c:pt>
                <c:pt idx="133">
                  <c:v>554.16666666666595</c:v>
                </c:pt>
                <c:pt idx="134">
                  <c:v>558.33333333333303</c:v>
                </c:pt>
                <c:pt idx="135">
                  <c:v>562.5</c:v>
                </c:pt>
                <c:pt idx="136">
                  <c:v>566.66666666666595</c:v>
                </c:pt>
                <c:pt idx="137">
                  <c:v>570.83333333333303</c:v>
                </c:pt>
                <c:pt idx="138">
                  <c:v>575</c:v>
                </c:pt>
                <c:pt idx="139">
                  <c:v>579.16666666666595</c:v>
                </c:pt>
                <c:pt idx="140">
                  <c:v>583.33333333333303</c:v>
                </c:pt>
                <c:pt idx="141">
                  <c:v>587.5</c:v>
                </c:pt>
                <c:pt idx="142">
                  <c:v>591.66666666666595</c:v>
                </c:pt>
                <c:pt idx="143">
                  <c:v>595.83333333333303</c:v>
                </c:pt>
                <c:pt idx="144">
                  <c:v>600</c:v>
                </c:pt>
                <c:pt idx="145">
                  <c:v>604.16666666666595</c:v>
                </c:pt>
                <c:pt idx="146">
                  <c:v>608.33333333333303</c:v>
                </c:pt>
                <c:pt idx="147">
                  <c:v>612.5</c:v>
                </c:pt>
                <c:pt idx="148">
                  <c:v>616.66666666666595</c:v>
                </c:pt>
                <c:pt idx="149">
                  <c:v>620.83333333333303</c:v>
                </c:pt>
                <c:pt idx="150">
                  <c:v>625</c:v>
                </c:pt>
                <c:pt idx="151">
                  <c:v>629.16666666666595</c:v>
                </c:pt>
                <c:pt idx="152">
                  <c:v>633.33333333333303</c:v>
                </c:pt>
                <c:pt idx="153">
                  <c:v>637.5</c:v>
                </c:pt>
                <c:pt idx="154">
                  <c:v>641.66666666666595</c:v>
                </c:pt>
                <c:pt idx="155">
                  <c:v>645.83333333333303</c:v>
                </c:pt>
                <c:pt idx="156">
                  <c:v>650</c:v>
                </c:pt>
                <c:pt idx="157">
                  <c:v>654.16666666666595</c:v>
                </c:pt>
                <c:pt idx="158">
                  <c:v>658.33333333333303</c:v>
                </c:pt>
                <c:pt idx="159">
                  <c:v>662.5</c:v>
                </c:pt>
                <c:pt idx="160">
                  <c:v>666.66666666666595</c:v>
                </c:pt>
                <c:pt idx="161">
                  <c:v>670.83333333333303</c:v>
                </c:pt>
                <c:pt idx="162">
                  <c:v>675</c:v>
                </c:pt>
                <c:pt idx="163">
                  <c:v>679.16666666666595</c:v>
                </c:pt>
                <c:pt idx="164">
                  <c:v>683.33333333333303</c:v>
                </c:pt>
                <c:pt idx="165">
                  <c:v>687.5</c:v>
                </c:pt>
                <c:pt idx="166">
                  <c:v>691.66666666666595</c:v>
                </c:pt>
                <c:pt idx="167">
                  <c:v>695.83333333333303</c:v>
                </c:pt>
                <c:pt idx="168">
                  <c:v>700</c:v>
                </c:pt>
                <c:pt idx="169">
                  <c:v>704.16666666666595</c:v>
                </c:pt>
                <c:pt idx="170">
                  <c:v>708.33333333333303</c:v>
                </c:pt>
                <c:pt idx="171">
                  <c:v>712.5</c:v>
                </c:pt>
                <c:pt idx="172">
                  <c:v>716.66666666666595</c:v>
                </c:pt>
                <c:pt idx="173">
                  <c:v>720.83333333333303</c:v>
                </c:pt>
                <c:pt idx="174">
                  <c:v>725</c:v>
                </c:pt>
                <c:pt idx="175">
                  <c:v>729.16666666666595</c:v>
                </c:pt>
                <c:pt idx="176">
                  <c:v>733.33333333333303</c:v>
                </c:pt>
                <c:pt idx="177">
                  <c:v>737.5</c:v>
                </c:pt>
                <c:pt idx="178">
                  <c:v>741.66666666666595</c:v>
                </c:pt>
                <c:pt idx="179">
                  <c:v>745.83333333333303</c:v>
                </c:pt>
                <c:pt idx="180">
                  <c:v>750</c:v>
                </c:pt>
                <c:pt idx="181">
                  <c:v>754.16666666666595</c:v>
                </c:pt>
                <c:pt idx="182">
                  <c:v>758.33333333333303</c:v>
                </c:pt>
                <c:pt idx="183">
                  <c:v>762.5</c:v>
                </c:pt>
                <c:pt idx="184">
                  <c:v>766.66666666666595</c:v>
                </c:pt>
                <c:pt idx="185">
                  <c:v>770.83333333333303</c:v>
                </c:pt>
                <c:pt idx="186">
                  <c:v>775</c:v>
                </c:pt>
                <c:pt idx="187">
                  <c:v>779.16666666666595</c:v>
                </c:pt>
                <c:pt idx="188">
                  <c:v>783.33333333333303</c:v>
                </c:pt>
                <c:pt idx="189">
                  <c:v>787.5</c:v>
                </c:pt>
                <c:pt idx="190">
                  <c:v>791.66666666666595</c:v>
                </c:pt>
                <c:pt idx="191">
                  <c:v>795.83333333333303</c:v>
                </c:pt>
                <c:pt idx="192">
                  <c:v>800</c:v>
                </c:pt>
                <c:pt idx="193">
                  <c:v>804.16666666666595</c:v>
                </c:pt>
                <c:pt idx="194">
                  <c:v>808.33333333333303</c:v>
                </c:pt>
                <c:pt idx="195">
                  <c:v>812.5</c:v>
                </c:pt>
                <c:pt idx="196">
                  <c:v>816.66666666666595</c:v>
                </c:pt>
                <c:pt idx="197">
                  <c:v>820.83333333333303</c:v>
                </c:pt>
                <c:pt idx="198">
                  <c:v>825</c:v>
                </c:pt>
                <c:pt idx="199">
                  <c:v>829.16666666666595</c:v>
                </c:pt>
                <c:pt idx="200">
                  <c:v>833.33333333333303</c:v>
                </c:pt>
                <c:pt idx="201">
                  <c:v>837.5</c:v>
                </c:pt>
                <c:pt idx="202">
                  <c:v>841.66666666666595</c:v>
                </c:pt>
                <c:pt idx="203">
                  <c:v>845.83333333333303</c:v>
                </c:pt>
                <c:pt idx="204">
                  <c:v>850</c:v>
                </c:pt>
                <c:pt idx="205">
                  <c:v>854.16666666666595</c:v>
                </c:pt>
                <c:pt idx="206">
                  <c:v>858.33333333333303</c:v>
                </c:pt>
                <c:pt idx="207">
                  <c:v>862.5</c:v>
                </c:pt>
                <c:pt idx="208">
                  <c:v>866.66666666666595</c:v>
                </c:pt>
                <c:pt idx="209">
                  <c:v>870.83333333333303</c:v>
                </c:pt>
                <c:pt idx="210">
                  <c:v>875</c:v>
                </c:pt>
                <c:pt idx="211">
                  <c:v>879.16666666666595</c:v>
                </c:pt>
                <c:pt idx="212">
                  <c:v>883.33333333333303</c:v>
                </c:pt>
                <c:pt idx="213">
                  <c:v>887.5</c:v>
                </c:pt>
                <c:pt idx="214">
                  <c:v>891.66666666666595</c:v>
                </c:pt>
                <c:pt idx="215">
                  <c:v>895.83333333333303</c:v>
                </c:pt>
                <c:pt idx="216">
                  <c:v>900</c:v>
                </c:pt>
                <c:pt idx="217">
                  <c:v>904.16666666666595</c:v>
                </c:pt>
                <c:pt idx="218">
                  <c:v>908.33333333333303</c:v>
                </c:pt>
                <c:pt idx="219">
                  <c:v>912.5</c:v>
                </c:pt>
                <c:pt idx="220">
                  <c:v>916.66666666666595</c:v>
                </c:pt>
                <c:pt idx="221">
                  <c:v>920.83333333333303</c:v>
                </c:pt>
                <c:pt idx="222">
                  <c:v>925</c:v>
                </c:pt>
                <c:pt idx="223">
                  <c:v>929.16666666666595</c:v>
                </c:pt>
                <c:pt idx="224">
                  <c:v>933.33333333333303</c:v>
                </c:pt>
                <c:pt idx="225">
                  <c:v>937.5</c:v>
                </c:pt>
                <c:pt idx="226">
                  <c:v>941.66666666666595</c:v>
                </c:pt>
                <c:pt idx="227">
                  <c:v>945.83333333333303</c:v>
                </c:pt>
                <c:pt idx="228">
                  <c:v>950</c:v>
                </c:pt>
                <c:pt idx="229">
                  <c:v>954.16666666666595</c:v>
                </c:pt>
                <c:pt idx="230">
                  <c:v>958.33333333333303</c:v>
                </c:pt>
                <c:pt idx="231">
                  <c:v>962.5</c:v>
                </c:pt>
                <c:pt idx="232">
                  <c:v>966.66666666666595</c:v>
                </c:pt>
                <c:pt idx="233">
                  <c:v>970.83333333333303</c:v>
                </c:pt>
                <c:pt idx="234">
                  <c:v>975</c:v>
                </c:pt>
                <c:pt idx="235">
                  <c:v>979.16666666666595</c:v>
                </c:pt>
                <c:pt idx="236">
                  <c:v>983.33333333333303</c:v>
                </c:pt>
                <c:pt idx="237">
                  <c:v>987.5</c:v>
                </c:pt>
                <c:pt idx="238">
                  <c:v>991.66666666666595</c:v>
                </c:pt>
                <c:pt idx="239">
                  <c:v>995.83333333333303</c:v>
                </c:pt>
                <c:pt idx="240">
                  <c:v>1000</c:v>
                </c:pt>
              </c:numCache>
            </c:numRef>
          </c:xVal>
          <c:yVal>
            <c:numRef>
              <c:f>'X - 1a_t1_b1 ts=0.0005'!$D$4:$D$244</c:f>
              <c:numCache>
                <c:formatCode>0.000</c:formatCode>
                <c:ptCount val="241"/>
                <c:pt idx="0">
                  <c:v>0</c:v>
                </c:pt>
                <c:pt idx="1">
                  <c:v>58.982437766350145</c:v>
                </c:pt>
                <c:pt idx="2">
                  <c:v>179.19677824502315</c:v>
                </c:pt>
                <c:pt idx="3">
                  <c:v>73.750008776895356</c:v>
                </c:pt>
                <c:pt idx="4">
                  <c:v>19.048863752914009</c:v>
                </c:pt>
                <c:pt idx="5">
                  <c:v>-24.890561998942502</c:v>
                </c:pt>
                <c:pt idx="6">
                  <c:v>-13.834281633523236</c:v>
                </c:pt>
                <c:pt idx="7">
                  <c:v>-106.43714980424654</c:v>
                </c:pt>
                <c:pt idx="8">
                  <c:v>35.018659743244179</c:v>
                </c:pt>
                <c:pt idx="9">
                  <c:v>56.230413208124155</c:v>
                </c:pt>
                <c:pt idx="10">
                  <c:v>99.051667728716126</c:v>
                </c:pt>
                <c:pt idx="11">
                  <c:v>-55.085576375047005</c:v>
                </c:pt>
                <c:pt idx="12">
                  <c:v>-49.105784956078331</c:v>
                </c:pt>
                <c:pt idx="13">
                  <c:v>-8.2979855417394646</c:v>
                </c:pt>
                <c:pt idx="14">
                  <c:v>37.394061659076485</c:v>
                </c:pt>
                <c:pt idx="15">
                  <c:v>14.294252988603581</c:v>
                </c:pt>
                <c:pt idx="16">
                  <c:v>25.645144941077351</c:v>
                </c:pt>
                <c:pt idx="17">
                  <c:v>112.41855976137417</c:v>
                </c:pt>
                <c:pt idx="18">
                  <c:v>-89.46122427247343</c:v>
                </c:pt>
                <c:pt idx="19">
                  <c:v>23.100886620618098</c:v>
                </c:pt>
                <c:pt idx="20">
                  <c:v>-12.866679259549224</c:v>
                </c:pt>
                <c:pt idx="21">
                  <c:v>10.904071884258107</c:v>
                </c:pt>
                <c:pt idx="22">
                  <c:v>15.457417324363995</c:v>
                </c:pt>
                <c:pt idx="23">
                  <c:v>29.52434828080359</c:v>
                </c:pt>
                <c:pt idx="24">
                  <c:v>56.309577111737255</c:v>
                </c:pt>
                <c:pt idx="25">
                  <c:v>-18.562825127088491</c:v>
                </c:pt>
                <c:pt idx="26">
                  <c:v>-30.522253733917463</c:v>
                </c:pt>
                <c:pt idx="27">
                  <c:v>-31.891828699206915</c:v>
                </c:pt>
                <c:pt idx="28">
                  <c:v>-41.93919709811717</c:v>
                </c:pt>
                <c:pt idx="29">
                  <c:v>-3.4316542075674548</c:v>
                </c:pt>
                <c:pt idx="30">
                  <c:v>-94.203867413661612</c:v>
                </c:pt>
                <c:pt idx="31">
                  <c:v>-39.111123772118717</c:v>
                </c:pt>
                <c:pt idx="32">
                  <c:v>10.816060926619841</c:v>
                </c:pt>
                <c:pt idx="33">
                  <c:v>-23.452353229862837</c:v>
                </c:pt>
                <c:pt idx="34">
                  <c:v>-3.1758331504538999</c:v>
                </c:pt>
                <c:pt idx="35">
                  <c:v>8.2828624706684675</c:v>
                </c:pt>
                <c:pt idx="36">
                  <c:v>15.031430574096305</c:v>
                </c:pt>
                <c:pt idx="37">
                  <c:v>-48.447561125188784</c:v>
                </c:pt>
                <c:pt idx="38">
                  <c:v>24.012009738244881</c:v>
                </c:pt>
                <c:pt idx="39">
                  <c:v>-16.209751655926244</c:v>
                </c:pt>
                <c:pt idx="40">
                  <c:v>22.752475559230653</c:v>
                </c:pt>
                <c:pt idx="41">
                  <c:v>-31.389755773133626</c:v>
                </c:pt>
                <c:pt idx="42">
                  <c:v>47.13060437373386</c:v>
                </c:pt>
                <c:pt idx="43">
                  <c:v>-61.818499671887437</c:v>
                </c:pt>
                <c:pt idx="44">
                  <c:v>-1.9058567353475133</c:v>
                </c:pt>
                <c:pt idx="45">
                  <c:v>-142.42609066813867</c:v>
                </c:pt>
                <c:pt idx="46">
                  <c:v>31.052543575702121</c:v>
                </c:pt>
                <c:pt idx="47">
                  <c:v>21.888280691495691</c:v>
                </c:pt>
                <c:pt idx="48">
                  <c:v>0.6490003010865254</c:v>
                </c:pt>
                <c:pt idx="49">
                  <c:v>23.853551347512944</c:v>
                </c:pt>
                <c:pt idx="50">
                  <c:v>-4.2392977791027926</c:v>
                </c:pt>
                <c:pt idx="51">
                  <c:v>-10.767435443882801</c:v>
                </c:pt>
                <c:pt idx="52">
                  <c:v>-17.496759428022763</c:v>
                </c:pt>
                <c:pt idx="53">
                  <c:v>64.731778336802932</c:v>
                </c:pt>
                <c:pt idx="54">
                  <c:v>-1.3923301401941066</c:v>
                </c:pt>
                <c:pt idx="55">
                  <c:v>-49.746464380816434</c:v>
                </c:pt>
                <c:pt idx="56">
                  <c:v>40.466279147373541</c:v>
                </c:pt>
                <c:pt idx="57">
                  <c:v>92.891260539411235</c:v>
                </c:pt>
                <c:pt idx="58">
                  <c:v>59.406533118343035</c:v>
                </c:pt>
                <c:pt idx="59">
                  <c:v>-4.9189519197132743</c:v>
                </c:pt>
                <c:pt idx="60">
                  <c:v>-165.75938260707497</c:v>
                </c:pt>
                <c:pt idx="61">
                  <c:v>21.802737208729788</c:v>
                </c:pt>
                <c:pt idx="62">
                  <c:v>13.821839280283877</c:v>
                </c:pt>
                <c:pt idx="63">
                  <c:v>-2.1007687965744197</c:v>
                </c:pt>
                <c:pt idx="64">
                  <c:v>-47.460705246905086</c:v>
                </c:pt>
                <c:pt idx="65">
                  <c:v>-41.945569817952119</c:v>
                </c:pt>
                <c:pt idx="66">
                  <c:v>9.563344435807478</c:v>
                </c:pt>
                <c:pt idx="67">
                  <c:v>35.709180980769119</c:v>
                </c:pt>
                <c:pt idx="68">
                  <c:v>78.014980130057651</c:v>
                </c:pt>
                <c:pt idx="69">
                  <c:v>-154.58499388613902</c:v>
                </c:pt>
                <c:pt idx="70">
                  <c:v>29.604317225413507</c:v>
                </c:pt>
                <c:pt idx="71">
                  <c:v>-93.85344409051433</c:v>
                </c:pt>
                <c:pt idx="72">
                  <c:v>160.22499822606972</c:v>
                </c:pt>
                <c:pt idx="73">
                  <c:v>171.91111182221954</c:v>
                </c:pt>
                <c:pt idx="74">
                  <c:v>-144.40527505766681</c:v>
                </c:pt>
                <c:pt idx="75">
                  <c:v>57.928357261324628</c:v>
                </c:pt>
                <c:pt idx="76">
                  <c:v>-148.45964010870188</c:v>
                </c:pt>
                <c:pt idx="77">
                  <c:v>164.33198189454734</c:v>
                </c:pt>
                <c:pt idx="78">
                  <c:v>-177.21555135032705</c:v>
                </c:pt>
                <c:pt idx="79">
                  <c:v>-102.39301440177009</c:v>
                </c:pt>
                <c:pt idx="80">
                  <c:v>-123.25665395491288</c:v>
                </c:pt>
                <c:pt idx="81">
                  <c:v>-175.00021905512665</c:v>
                </c:pt>
                <c:pt idx="82">
                  <c:v>-157.60269456350559</c:v>
                </c:pt>
                <c:pt idx="83">
                  <c:v>-172.48173984967971</c:v>
                </c:pt>
                <c:pt idx="84">
                  <c:v>-105.48961760143304</c:v>
                </c:pt>
                <c:pt idx="85">
                  <c:v>143.98266514261485</c:v>
                </c:pt>
                <c:pt idx="86">
                  <c:v>139.39313165199411</c:v>
                </c:pt>
                <c:pt idx="87">
                  <c:v>-87.564310200246126</c:v>
                </c:pt>
                <c:pt idx="88">
                  <c:v>-145.86816025585878</c:v>
                </c:pt>
                <c:pt idx="89">
                  <c:v>-152.96893053401618</c:v>
                </c:pt>
                <c:pt idx="90">
                  <c:v>58.228909621686782</c:v>
                </c:pt>
                <c:pt idx="91">
                  <c:v>-118.23204450281249</c:v>
                </c:pt>
                <c:pt idx="92">
                  <c:v>-174.54512140326159</c:v>
                </c:pt>
                <c:pt idx="93">
                  <c:v>174.53570463926579</c:v>
                </c:pt>
                <c:pt idx="94">
                  <c:v>155.49494397317289</c:v>
                </c:pt>
                <c:pt idx="95">
                  <c:v>145.84450039716174</c:v>
                </c:pt>
                <c:pt idx="96">
                  <c:v>-153.57091183401812</c:v>
                </c:pt>
                <c:pt idx="97">
                  <c:v>-144.87307702073196</c:v>
                </c:pt>
                <c:pt idx="98">
                  <c:v>-81.526233725417612</c:v>
                </c:pt>
                <c:pt idx="99">
                  <c:v>152.93582655387317</c:v>
                </c:pt>
                <c:pt idx="100">
                  <c:v>159.59584433023414</c:v>
                </c:pt>
                <c:pt idx="101">
                  <c:v>-169.77805871115183</c:v>
                </c:pt>
                <c:pt idx="102">
                  <c:v>-166.64562227711116</c:v>
                </c:pt>
                <c:pt idx="103">
                  <c:v>119.12120304933643</c:v>
                </c:pt>
                <c:pt idx="104">
                  <c:v>-170.44636392963778</c:v>
                </c:pt>
                <c:pt idx="105">
                  <c:v>152.73385453755924</c:v>
                </c:pt>
                <c:pt idx="106">
                  <c:v>133.52848901468715</c:v>
                </c:pt>
                <c:pt idx="107">
                  <c:v>155.02637616619174</c:v>
                </c:pt>
                <c:pt idx="108">
                  <c:v>-171.84059311504419</c:v>
                </c:pt>
                <c:pt idx="109">
                  <c:v>156.63601265013247</c:v>
                </c:pt>
                <c:pt idx="110">
                  <c:v>105.32023297384076</c:v>
                </c:pt>
                <c:pt idx="111">
                  <c:v>145.59098115509761</c:v>
                </c:pt>
                <c:pt idx="112">
                  <c:v>-157.91928503982035</c:v>
                </c:pt>
                <c:pt idx="113">
                  <c:v>-163.20201388507149</c:v>
                </c:pt>
                <c:pt idx="114">
                  <c:v>-111.6565219826678</c:v>
                </c:pt>
                <c:pt idx="115">
                  <c:v>-177.17720101766372</c:v>
                </c:pt>
                <c:pt idx="116">
                  <c:v>-150.29045758055523</c:v>
                </c:pt>
                <c:pt idx="117">
                  <c:v>129.96515265894254</c:v>
                </c:pt>
                <c:pt idx="118">
                  <c:v>-176.78873864006977</c:v>
                </c:pt>
                <c:pt idx="119">
                  <c:v>171.86843938279995</c:v>
                </c:pt>
                <c:pt idx="120">
                  <c:v>159.30875365214149</c:v>
                </c:pt>
                <c:pt idx="121">
                  <c:v>150.08026143917346</c:v>
                </c:pt>
                <c:pt idx="122">
                  <c:v>-110.46075726747881</c:v>
                </c:pt>
                <c:pt idx="123">
                  <c:v>-167.05919832938335</c:v>
                </c:pt>
                <c:pt idx="124">
                  <c:v>-149.7093985790676</c:v>
                </c:pt>
                <c:pt idx="125">
                  <c:v>-165.63125656463023</c:v>
                </c:pt>
                <c:pt idx="126">
                  <c:v>-110.43684986075752</c:v>
                </c:pt>
                <c:pt idx="127">
                  <c:v>145.1823180331686</c:v>
                </c:pt>
                <c:pt idx="128">
                  <c:v>-148.81082619127889</c:v>
                </c:pt>
                <c:pt idx="129">
                  <c:v>135.54095761223371</c:v>
                </c:pt>
                <c:pt idx="130">
                  <c:v>161.53654253809069</c:v>
                </c:pt>
                <c:pt idx="131">
                  <c:v>41.928535059812283</c:v>
                </c:pt>
                <c:pt idx="132">
                  <c:v>-172.52804249701325</c:v>
                </c:pt>
                <c:pt idx="133">
                  <c:v>168.35222429669255</c:v>
                </c:pt>
                <c:pt idx="134">
                  <c:v>-146.83449692434917</c:v>
                </c:pt>
                <c:pt idx="135">
                  <c:v>-106.98585893815849</c:v>
                </c:pt>
                <c:pt idx="136">
                  <c:v>84.556393542521946</c:v>
                </c:pt>
                <c:pt idx="137">
                  <c:v>-95.565658157648244</c:v>
                </c:pt>
                <c:pt idx="138">
                  <c:v>38.727101886208288</c:v>
                </c:pt>
                <c:pt idx="139">
                  <c:v>-147.63871722716831</c:v>
                </c:pt>
                <c:pt idx="140">
                  <c:v>-179.33786761376237</c:v>
                </c:pt>
                <c:pt idx="141">
                  <c:v>165.98068365468853</c:v>
                </c:pt>
                <c:pt idx="142">
                  <c:v>54.269273763457058</c:v>
                </c:pt>
                <c:pt idx="143">
                  <c:v>152.62470123245114</c:v>
                </c:pt>
                <c:pt idx="144">
                  <c:v>172.76196863040866</c:v>
                </c:pt>
                <c:pt idx="145">
                  <c:v>176.81887222826805</c:v>
                </c:pt>
                <c:pt idx="146">
                  <c:v>-87.346457260941094</c:v>
                </c:pt>
                <c:pt idx="147">
                  <c:v>173.93575305767939</c:v>
                </c:pt>
                <c:pt idx="148">
                  <c:v>-107.28158860349139</c:v>
                </c:pt>
                <c:pt idx="149">
                  <c:v>172.57487060440593</c:v>
                </c:pt>
                <c:pt idx="150">
                  <c:v>-162.01942976963394</c:v>
                </c:pt>
                <c:pt idx="151">
                  <c:v>-175.01515031426655</c:v>
                </c:pt>
                <c:pt idx="152">
                  <c:v>-130.01884235679748</c:v>
                </c:pt>
                <c:pt idx="153">
                  <c:v>124.46324874270414</c:v>
                </c:pt>
                <c:pt idx="154">
                  <c:v>-155.95510671448733</c:v>
                </c:pt>
                <c:pt idx="155">
                  <c:v>122.83931869512179</c:v>
                </c:pt>
                <c:pt idx="156">
                  <c:v>-145.34932504781293</c:v>
                </c:pt>
                <c:pt idx="157">
                  <c:v>139.65632625685626</c:v>
                </c:pt>
                <c:pt idx="158">
                  <c:v>-137.32904784648778</c:v>
                </c:pt>
                <c:pt idx="159">
                  <c:v>-147.77209967973192</c:v>
                </c:pt>
                <c:pt idx="160">
                  <c:v>-141.46545299809608</c:v>
                </c:pt>
                <c:pt idx="161">
                  <c:v>98.249871594357558</c:v>
                </c:pt>
                <c:pt idx="162">
                  <c:v>175.11967623611628</c:v>
                </c:pt>
                <c:pt idx="163">
                  <c:v>120.31380035306097</c:v>
                </c:pt>
                <c:pt idx="164">
                  <c:v>177.11746007753518</c:v>
                </c:pt>
                <c:pt idx="165">
                  <c:v>44.503781075683399</c:v>
                </c:pt>
                <c:pt idx="166">
                  <c:v>123.14100233259785</c:v>
                </c:pt>
                <c:pt idx="167">
                  <c:v>-36.286920034159586</c:v>
                </c:pt>
                <c:pt idx="168">
                  <c:v>156.7585381913251</c:v>
                </c:pt>
                <c:pt idx="169">
                  <c:v>-130.47793695987963</c:v>
                </c:pt>
                <c:pt idx="170">
                  <c:v>172.28050588939817</c:v>
                </c:pt>
                <c:pt idx="171">
                  <c:v>-119.0054842471</c:v>
                </c:pt>
                <c:pt idx="172">
                  <c:v>135.53976773411611</c:v>
                </c:pt>
                <c:pt idx="173">
                  <c:v>-143.6683325271928</c:v>
                </c:pt>
                <c:pt idx="174">
                  <c:v>158.44734864349508</c:v>
                </c:pt>
                <c:pt idx="175">
                  <c:v>-149.17648823600874</c:v>
                </c:pt>
                <c:pt idx="176">
                  <c:v>8.9559284569475519</c:v>
                </c:pt>
                <c:pt idx="177">
                  <c:v>171.52105874859055</c:v>
                </c:pt>
                <c:pt idx="178">
                  <c:v>-85.87902992054876</c:v>
                </c:pt>
                <c:pt idx="179">
                  <c:v>-161.29499556887598</c:v>
                </c:pt>
                <c:pt idx="180">
                  <c:v>-113.64060154365899</c:v>
                </c:pt>
                <c:pt idx="181">
                  <c:v>128.32793563904852</c:v>
                </c:pt>
                <c:pt idx="182">
                  <c:v>-112.28168085642027</c:v>
                </c:pt>
                <c:pt idx="183">
                  <c:v>149.48323150040554</c:v>
                </c:pt>
                <c:pt idx="184">
                  <c:v>-70.134189443364519</c:v>
                </c:pt>
                <c:pt idx="185">
                  <c:v>134.86268827745502</c:v>
                </c:pt>
                <c:pt idx="186">
                  <c:v>-139.00147159319727</c:v>
                </c:pt>
                <c:pt idx="187">
                  <c:v>116.49821439461817</c:v>
                </c:pt>
                <c:pt idx="188">
                  <c:v>-82.078068316161719</c:v>
                </c:pt>
                <c:pt idx="189">
                  <c:v>109.50707249652339</c:v>
                </c:pt>
                <c:pt idx="190">
                  <c:v>-132.04121863169217</c:v>
                </c:pt>
                <c:pt idx="191">
                  <c:v>23.856927005363559</c:v>
                </c:pt>
                <c:pt idx="192">
                  <c:v>-134.58048915269836</c:v>
                </c:pt>
                <c:pt idx="193">
                  <c:v>91.98062335866102</c:v>
                </c:pt>
                <c:pt idx="194">
                  <c:v>153.42882354736585</c:v>
                </c:pt>
                <c:pt idx="195">
                  <c:v>-119.12662616712248</c:v>
                </c:pt>
                <c:pt idx="196">
                  <c:v>115.44300892924277</c:v>
                </c:pt>
                <c:pt idx="197">
                  <c:v>-40.127558946194782</c:v>
                </c:pt>
                <c:pt idx="198">
                  <c:v>-169.33313007085852</c:v>
                </c:pt>
                <c:pt idx="199">
                  <c:v>-117.68130758096829</c:v>
                </c:pt>
                <c:pt idx="200">
                  <c:v>52.468989224014408</c:v>
                </c:pt>
                <c:pt idx="201">
                  <c:v>-89.655322040071098</c:v>
                </c:pt>
                <c:pt idx="202">
                  <c:v>-125.92360508222035</c:v>
                </c:pt>
                <c:pt idx="203">
                  <c:v>-140.90041692456546</c:v>
                </c:pt>
                <c:pt idx="204">
                  <c:v>-8.6503882332311086</c:v>
                </c:pt>
                <c:pt idx="205">
                  <c:v>-53.706812029318954</c:v>
                </c:pt>
                <c:pt idx="206">
                  <c:v>164.19789916807406</c:v>
                </c:pt>
                <c:pt idx="207">
                  <c:v>-162.81862514790834</c:v>
                </c:pt>
                <c:pt idx="208">
                  <c:v>62.827131449973699</c:v>
                </c:pt>
                <c:pt idx="209">
                  <c:v>136.83864544427857</c:v>
                </c:pt>
                <c:pt idx="210">
                  <c:v>144.17253086719452</c:v>
                </c:pt>
                <c:pt idx="211">
                  <c:v>-153.11451093618538</c:v>
                </c:pt>
                <c:pt idx="212">
                  <c:v>-79.203534966209418</c:v>
                </c:pt>
                <c:pt idx="213">
                  <c:v>144.4933223716171</c:v>
                </c:pt>
                <c:pt idx="214">
                  <c:v>-127.97753090293516</c:v>
                </c:pt>
                <c:pt idx="215">
                  <c:v>147.99808134072185</c:v>
                </c:pt>
                <c:pt idx="216">
                  <c:v>-90.938915509822479</c:v>
                </c:pt>
                <c:pt idx="217">
                  <c:v>-35.289043374759473</c:v>
                </c:pt>
                <c:pt idx="218">
                  <c:v>-43.425915403742138</c:v>
                </c:pt>
                <c:pt idx="219">
                  <c:v>-15.59170006348373</c:v>
                </c:pt>
                <c:pt idx="220">
                  <c:v>-132.35058518372639</c:v>
                </c:pt>
                <c:pt idx="221">
                  <c:v>104.57022942767074</c:v>
                </c:pt>
                <c:pt idx="222">
                  <c:v>-138.23572340165126</c:v>
                </c:pt>
                <c:pt idx="223">
                  <c:v>90.28854549717876</c:v>
                </c:pt>
                <c:pt idx="224">
                  <c:v>-172.23299520925559</c:v>
                </c:pt>
                <c:pt idx="225">
                  <c:v>27.052058133763058</c:v>
                </c:pt>
                <c:pt idx="226">
                  <c:v>-144.17520432107131</c:v>
                </c:pt>
                <c:pt idx="227">
                  <c:v>91.670008279712732</c:v>
                </c:pt>
                <c:pt idx="228">
                  <c:v>109.68005094118364</c:v>
                </c:pt>
                <c:pt idx="229">
                  <c:v>-106.08731589920579</c:v>
                </c:pt>
                <c:pt idx="230">
                  <c:v>150.87492076436621</c:v>
                </c:pt>
                <c:pt idx="231">
                  <c:v>54.374806495797692</c:v>
                </c:pt>
                <c:pt idx="232">
                  <c:v>60.573963057838263</c:v>
                </c:pt>
                <c:pt idx="233">
                  <c:v>-163.24182771956924</c:v>
                </c:pt>
                <c:pt idx="234">
                  <c:v>50.882880358942629</c:v>
                </c:pt>
                <c:pt idx="235">
                  <c:v>5.7162427473200248</c:v>
                </c:pt>
                <c:pt idx="236">
                  <c:v>176.85881459778963</c:v>
                </c:pt>
                <c:pt idx="237">
                  <c:v>-160.77972365843365</c:v>
                </c:pt>
                <c:pt idx="238">
                  <c:v>77.855865163484054</c:v>
                </c:pt>
                <c:pt idx="239">
                  <c:v>-125.97273381387028</c:v>
                </c:pt>
                <c:pt idx="24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F1-4246-BEA6-EAE72329E348}"/>
            </c:ext>
          </c:extLst>
        </c:ser>
        <c:ser>
          <c:idx val="1"/>
          <c:order val="1"/>
          <c:tx>
            <c:strRef>
              <c:f>'X - 1a_t1_b1 ts=0.0005'!$O$2:$Q$2</c:f>
              <c:strCache>
                <c:ptCount val="1"/>
                <c:pt idx="0">
                  <c:v>Adams Fx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'X - 1a_t1_b1 ts=0.0005'!$N$4:$N$124</c:f>
              <c:numCache>
                <c:formatCode>0.00</c:formatCode>
                <c:ptCount val="121"/>
                <c:pt idx="0">
                  <c:v>0</c:v>
                </c:pt>
                <c:pt idx="1">
                  <c:v>4.158004</c:v>
                </c:pt>
                <c:pt idx="2">
                  <c:v>8.3160080000000001</c:v>
                </c:pt>
                <c:pt idx="3">
                  <c:v>12.47401</c:v>
                </c:pt>
                <c:pt idx="4">
                  <c:v>16.632020000000001</c:v>
                </c:pt>
                <c:pt idx="5">
                  <c:v>20.790019999999998</c:v>
                </c:pt>
                <c:pt idx="6">
                  <c:v>24.94802</c:v>
                </c:pt>
                <c:pt idx="7">
                  <c:v>29.106030000000001</c:v>
                </c:pt>
                <c:pt idx="8">
                  <c:v>33.264029999999998</c:v>
                </c:pt>
                <c:pt idx="9">
                  <c:v>37.422040000000003</c:v>
                </c:pt>
                <c:pt idx="10">
                  <c:v>41.580039999999997</c:v>
                </c:pt>
                <c:pt idx="11">
                  <c:v>45.738050000000001</c:v>
                </c:pt>
                <c:pt idx="12">
                  <c:v>49.896050000000002</c:v>
                </c:pt>
                <c:pt idx="13">
                  <c:v>54.054049999999997</c:v>
                </c:pt>
                <c:pt idx="14">
                  <c:v>58.212060000000001</c:v>
                </c:pt>
                <c:pt idx="15">
                  <c:v>62.370060000000002</c:v>
                </c:pt>
                <c:pt idx="16">
                  <c:v>66.52807</c:v>
                </c:pt>
                <c:pt idx="17">
                  <c:v>70.686070000000001</c:v>
                </c:pt>
                <c:pt idx="18">
                  <c:v>74.844070000000002</c:v>
                </c:pt>
                <c:pt idx="19">
                  <c:v>79.002080000000007</c:v>
                </c:pt>
                <c:pt idx="20">
                  <c:v>83.160079999999994</c:v>
                </c:pt>
                <c:pt idx="21">
                  <c:v>87.318089999999998</c:v>
                </c:pt>
                <c:pt idx="22">
                  <c:v>91.476089999999999</c:v>
                </c:pt>
                <c:pt idx="23">
                  <c:v>95.634100000000004</c:v>
                </c:pt>
                <c:pt idx="24">
                  <c:v>99.792100000000005</c:v>
                </c:pt>
                <c:pt idx="25">
                  <c:v>103.95010000000001</c:v>
                </c:pt>
                <c:pt idx="26">
                  <c:v>108.10809999999999</c:v>
                </c:pt>
                <c:pt idx="27">
                  <c:v>112.26609999999999</c:v>
                </c:pt>
                <c:pt idx="28">
                  <c:v>116.4241</c:v>
                </c:pt>
                <c:pt idx="29">
                  <c:v>120.5821</c:v>
                </c:pt>
                <c:pt idx="30">
                  <c:v>124.7401</c:v>
                </c:pt>
                <c:pt idx="31">
                  <c:v>128.8981</c:v>
                </c:pt>
                <c:pt idx="32">
                  <c:v>133.05609999999999</c:v>
                </c:pt>
                <c:pt idx="33">
                  <c:v>137.2141</c:v>
                </c:pt>
                <c:pt idx="34">
                  <c:v>141.37209999999999</c:v>
                </c:pt>
                <c:pt idx="35">
                  <c:v>145.5301</c:v>
                </c:pt>
                <c:pt idx="36">
                  <c:v>149.68809999999999</c:v>
                </c:pt>
                <c:pt idx="37">
                  <c:v>153.84620000000001</c:v>
                </c:pt>
                <c:pt idx="38">
                  <c:v>158.0042</c:v>
                </c:pt>
                <c:pt idx="39">
                  <c:v>162.16220000000001</c:v>
                </c:pt>
                <c:pt idx="40">
                  <c:v>166.3202</c:v>
                </c:pt>
                <c:pt idx="41">
                  <c:v>170.47819999999999</c:v>
                </c:pt>
                <c:pt idx="42">
                  <c:v>174.6362</c:v>
                </c:pt>
                <c:pt idx="43">
                  <c:v>178.79419999999999</c:v>
                </c:pt>
                <c:pt idx="44">
                  <c:v>182.9522</c:v>
                </c:pt>
                <c:pt idx="45">
                  <c:v>187.11019999999999</c:v>
                </c:pt>
                <c:pt idx="46">
                  <c:v>191.26820000000001</c:v>
                </c:pt>
                <c:pt idx="47">
                  <c:v>195.42619999999999</c:v>
                </c:pt>
                <c:pt idx="48">
                  <c:v>199.58420000000001</c:v>
                </c:pt>
                <c:pt idx="49">
                  <c:v>203.7422</c:v>
                </c:pt>
                <c:pt idx="50">
                  <c:v>207.90020000000001</c:v>
                </c:pt>
                <c:pt idx="51">
                  <c:v>212.0582</c:v>
                </c:pt>
                <c:pt idx="52">
                  <c:v>216.21619999999999</c:v>
                </c:pt>
                <c:pt idx="53">
                  <c:v>220.3742</c:v>
                </c:pt>
                <c:pt idx="54">
                  <c:v>224.53219999999999</c:v>
                </c:pt>
                <c:pt idx="55">
                  <c:v>228.6902</c:v>
                </c:pt>
                <c:pt idx="56">
                  <c:v>232.84819999999999</c:v>
                </c:pt>
                <c:pt idx="57">
                  <c:v>237.00620000000001</c:v>
                </c:pt>
                <c:pt idx="58">
                  <c:v>241.16419999999999</c:v>
                </c:pt>
                <c:pt idx="59">
                  <c:v>245.32220000000001</c:v>
                </c:pt>
                <c:pt idx="60">
                  <c:v>249.4802</c:v>
                </c:pt>
                <c:pt idx="61">
                  <c:v>253.63829999999999</c:v>
                </c:pt>
                <c:pt idx="62">
                  <c:v>257.79629999999997</c:v>
                </c:pt>
                <c:pt idx="63">
                  <c:v>261.95429999999999</c:v>
                </c:pt>
                <c:pt idx="64">
                  <c:v>266.1123</c:v>
                </c:pt>
                <c:pt idx="65">
                  <c:v>270.27030000000002</c:v>
                </c:pt>
                <c:pt idx="66">
                  <c:v>274.42829999999998</c:v>
                </c:pt>
                <c:pt idx="67">
                  <c:v>278.58629999999999</c:v>
                </c:pt>
                <c:pt idx="68">
                  <c:v>282.74430000000001</c:v>
                </c:pt>
                <c:pt idx="69">
                  <c:v>286.90230000000003</c:v>
                </c:pt>
                <c:pt idx="70">
                  <c:v>291.06029999999998</c:v>
                </c:pt>
                <c:pt idx="71">
                  <c:v>295.2183</c:v>
                </c:pt>
                <c:pt idx="72">
                  <c:v>299.37630000000001</c:v>
                </c:pt>
                <c:pt idx="73">
                  <c:v>303.53429999999997</c:v>
                </c:pt>
                <c:pt idx="74">
                  <c:v>307.69229999999999</c:v>
                </c:pt>
                <c:pt idx="75">
                  <c:v>311.8503</c:v>
                </c:pt>
                <c:pt idx="76">
                  <c:v>316.00830000000002</c:v>
                </c:pt>
                <c:pt idx="77">
                  <c:v>320.16629999999998</c:v>
                </c:pt>
                <c:pt idx="78">
                  <c:v>324.32429999999999</c:v>
                </c:pt>
                <c:pt idx="79">
                  <c:v>328.48230000000001</c:v>
                </c:pt>
                <c:pt idx="80">
                  <c:v>332.64030000000002</c:v>
                </c:pt>
                <c:pt idx="81">
                  <c:v>336.79829999999998</c:v>
                </c:pt>
                <c:pt idx="82">
                  <c:v>340.9563</c:v>
                </c:pt>
                <c:pt idx="83">
                  <c:v>345.11430000000001</c:v>
                </c:pt>
                <c:pt idx="84">
                  <c:v>349.27229999999997</c:v>
                </c:pt>
                <c:pt idx="85">
                  <c:v>353.43040000000002</c:v>
                </c:pt>
                <c:pt idx="86">
                  <c:v>357.58839999999998</c:v>
                </c:pt>
                <c:pt idx="87">
                  <c:v>361.74639999999999</c:v>
                </c:pt>
                <c:pt idx="88">
                  <c:v>365.90440000000001</c:v>
                </c:pt>
                <c:pt idx="89">
                  <c:v>370.06240000000003</c:v>
                </c:pt>
                <c:pt idx="90">
                  <c:v>374.22039999999998</c:v>
                </c:pt>
                <c:pt idx="91">
                  <c:v>378.3784</c:v>
                </c:pt>
                <c:pt idx="92">
                  <c:v>382.53640000000001</c:v>
                </c:pt>
                <c:pt idx="93">
                  <c:v>386.69439999999997</c:v>
                </c:pt>
                <c:pt idx="94">
                  <c:v>390.85239999999999</c:v>
                </c:pt>
                <c:pt idx="95">
                  <c:v>395.0104</c:v>
                </c:pt>
                <c:pt idx="96">
                  <c:v>399.16840000000002</c:v>
                </c:pt>
                <c:pt idx="97">
                  <c:v>403.32639999999998</c:v>
                </c:pt>
                <c:pt idx="98">
                  <c:v>407.48439999999999</c:v>
                </c:pt>
                <c:pt idx="99">
                  <c:v>411.64240000000001</c:v>
                </c:pt>
                <c:pt idx="100">
                  <c:v>415.80040000000002</c:v>
                </c:pt>
                <c:pt idx="101">
                  <c:v>419.95839999999998</c:v>
                </c:pt>
                <c:pt idx="102">
                  <c:v>424.1164</c:v>
                </c:pt>
                <c:pt idx="103">
                  <c:v>428.27440000000001</c:v>
                </c:pt>
                <c:pt idx="104">
                  <c:v>432.43239999999997</c:v>
                </c:pt>
                <c:pt idx="105">
                  <c:v>436.59039999999999</c:v>
                </c:pt>
                <c:pt idx="106">
                  <c:v>440.7484</c:v>
                </c:pt>
                <c:pt idx="107">
                  <c:v>444.90640000000002</c:v>
                </c:pt>
                <c:pt idx="108">
                  <c:v>449.06439999999998</c:v>
                </c:pt>
                <c:pt idx="109">
                  <c:v>453.22250000000003</c:v>
                </c:pt>
                <c:pt idx="110">
                  <c:v>457.38049999999998</c:v>
                </c:pt>
                <c:pt idx="111">
                  <c:v>461.5385</c:v>
                </c:pt>
                <c:pt idx="112">
                  <c:v>465.69650000000001</c:v>
                </c:pt>
                <c:pt idx="113">
                  <c:v>469.85449999999997</c:v>
                </c:pt>
                <c:pt idx="114">
                  <c:v>474.01249999999999</c:v>
                </c:pt>
                <c:pt idx="115">
                  <c:v>478.1705</c:v>
                </c:pt>
                <c:pt idx="116">
                  <c:v>482.32850000000002</c:v>
                </c:pt>
                <c:pt idx="117">
                  <c:v>486.48649999999998</c:v>
                </c:pt>
                <c:pt idx="118">
                  <c:v>490.64449999999999</c:v>
                </c:pt>
                <c:pt idx="119">
                  <c:v>494.80250000000001</c:v>
                </c:pt>
                <c:pt idx="120">
                  <c:v>498.96050000000002</c:v>
                </c:pt>
              </c:numCache>
            </c:numRef>
          </c:xVal>
          <c:yVal>
            <c:numRef>
              <c:f>'X - 1a_t1_b1 ts=0.0005'!$Q$4:$Q$124</c:f>
              <c:numCache>
                <c:formatCode>0.00</c:formatCode>
                <c:ptCount val="121"/>
                <c:pt idx="0">
                  <c:v>0</c:v>
                </c:pt>
                <c:pt idx="1">
                  <c:v>59.866770000000002</c:v>
                </c:pt>
                <c:pt idx="2">
                  <c:v>178.39250000000001</c:v>
                </c:pt>
                <c:pt idx="3">
                  <c:v>11.73335</c:v>
                </c:pt>
                <c:pt idx="4">
                  <c:v>17.45439</c:v>
                </c:pt>
                <c:pt idx="5">
                  <c:v>-74.596429999999998</c:v>
                </c:pt>
                <c:pt idx="6">
                  <c:v>-17.136340000000001</c:v>
                </c:pt>
                <c:pt idx="7">
                  <c:v>-104.3205</c:v>
                </c:pt>
                <c:pt idx="8">
                  <c:v>31.69669</c:v>
                </c:pt>
                <c:pt idx="9">
                  <c:v>48.641120000000001</c:v>
                </c:pt>
                <c:pt idx="10">
                  <c:v>93.660790000000006</c:v>
                </c:pt>
                <c:pt idx="11">
                  <c:v>-53.252989999999997</c:v>
                </c:pt>
                <c:pt idx="12">
                  <c:v>-39.033200000000001</c:v>
                </c:pt>
                <c:pt idx="13">
                  <c:v>-8.7828579999999992</c:v>
                </c:pt>
                <c:pt idx="14">
                  <c:v>28.918060000000001</c:v>
                </c:pt>
                <c:pt idx="15">
                  <c:v>8.6540820000000007</c:v>
                </c:pt>
                <c:pt idx="16">
                  <c:v>18.457930000000001</c:v>
                </c:pt>
                <c:pt idx="17">
                  <c:v>56.416330000000002</c:v>
                </c:pt>
                <c:pt idx="18">
                  <c:v>-67.979230000000001</c:v>
                </c:pt>
                <c:pt idx="19">
                  <c:v>15.38358</c:v>
                </c:pt>
                <c:pt idx="20">
                  <c:v>-16.516570000000002</c:v>
                </c:pt>
                <c:pt idx="21">
                  <c:v>13.328340000000001</c:v>
                </c:pt>
                <c:pt idx="22">
                  <c:v>10.26651</c:v>
                </c:pt>
                <c:pt idx="23">
                  <c:v>22.503080000000001</c:v>
                </c:pt>
                <c:pt idx="24">
                  <c:v>35.150179999999999</c:v>
                </c:pt>
                <c:pt idx="25">
                  <c:v>-23.247949999999999</c:v>
                </c:pt>
                <c:pt idx="26">
                  <c:v>-32.436480000000003</c:v>
                </c:pt>
                <c:pt idx="27">
                  <c:v>-24.03988</c:v>
                </c:pt>
                <c:pt idx="28">
                  <c:v>-39.387659999999997</c:v>
                </c:pt>
                <c:pt idx="29">
                  <c:v>-1.632601</c:v>
                </c:pt>
                <c:pt idx="30">
                  <c:v>-92.471130000000002</c:v>
                </c:pt>
                <c:pt idx="31">
                  <c:v>-33.233420000000002</c:v>
                </c:pt>
                <c:pt idx="32">
                  <c:v>14.3794</c:v>
                </c:pt>
                <c:pt idx="33">
                  <c:v>-17.728249999999999</c:v>
                </c:pt>
                <c:pt idx="34">
                  <c:v>7.0901110000000003</c:v>
                </c:pt>
                <c:pt idx="35">
                  <c:v>12.405609999999999</c:v>
                </c:pt>
                <c:pt idx="36">
                  <c:v>15.66093</c:v>
                </c:pt>
                <c:pt idx="37">
                  <c:v>-36.556229999999999</c:v>
                </c:pt>
                <c:pt idx="38">
                  <c:v>26.033539999999999</c:v>
                </c:pt>
                <c:pt idx="39">
                  <c:v>0.91222740000000002</c:v>
                </c:pt>
                <c:pt idx="40">
                  <c:v>26.142209999999999</c:v>
                </c:pt>
                <c:pt idx="41">
                  <c:v>-19.885280000000002</c:v>
                </c:pt>
                <c:pt idx="42">
                  <c:v>41.365940000000002</c:v>
                </c:pt>
                <c:pt idx="43">
                  <c:v>-49.792470000000002</c:v>
                </c:pt>
                <c:pt idx="44">
                  <c:v>-3.3800050000000001</c:v>
                </c:pt>
                <c:pt idx="45">
                  <c:v>-165.84139999999999</c:v>
                </c:pt>
                <c:pt idx="46">
                  <c:v>24.894020000000001</c:v>
                </c:pt>
                <c:pt idx="47">
                  <c:v>36.166960000000003</c:v>
                </c:pt>
                <c:pt idx="48">
                  <c:v>10.1823</c:v>
                </c:pt>
                <c:pt idx="49">
                  <c:v>22.259989999999998</c:v>
                </c:pt>
                <c:pt idx="50">
                  <c:v>-3.7195260000000001</c:v>
                </c:pt>
                <c:pt idx="51">
                  <c:v>20.369399999999999</c:v>
                </c:pt>
                <c:pt idx="52">
                  <c:v>1.5924910000000001</c:v>
                </c:pt>
                <c:pt idx="53">
                  <c:v>52.823700000000002</c:v>
                </c:pt>
                <c:pt idx="54">
                  <c:v>4.0837459999999997</c:v>
                </c:pt>
                <c:pt idx="55">
                  <c:v>1.6358360000000001</c:v>
                </c:pt>
                <c:pt idx="56">
                  <c:v>37.63646</c:v>
                </c:pt>
                <c:pt idx="57">
                  <c:v>70.209450000000004</c:v>
                </c:pt>
                <c:pt idx="58">
                  <c:v>39.559640000000002</c:v>
                </c:pt>
                <c:pt idx="59">
                  <c:v>-11.16642</c:v>
                </c:pt>
                <c:pt idx="60">
                  <c:v>157.1748</c:v>
                </c:pt>
                <c:pt idx="61">
                  <c:v>11.900510000000001</c:v>
                </c:pt>
                <c:pt idx="62">
                  <c:v>6.7251750000000001</c:v>
                </c:pt>
                <c:pt idx="63">
                  <c:v>11.02538</c:v>
                </c:pt>
                <c:pt idx="64">
                  <c:v>4.7048129999999997</c:v>
                </c:pt>
                <c:pt idx="65">
                  <c:v>-10.049379999999999</c:v>
                </c:pt>
                <c:pt idx="66">
                  <c:v>20.384319999999999</c:v>
                </c:pt>
                <c:pt idx="67">
                  <c:v>31.610990000000001</c:v>
                </c:pt>
                <c:pt idx="68">
                  <c:v>55.037599999999998</c:v>
                </c:pt>
                <c:pt idx="69">
                  <c:v>-146.0368</c:v>
                </c:pt>
                <c:pt idx="70">
                  <c:v>-16.46696</c:v>
                </c:pt>
                <c:pt idx="71">
                  <c:v>-137.84309999999999</c:v>
                </c:pt>
                <c:pt idx="72">
                  <c:v>138.01179999999999</c:v>
                </c:pt>
                <c:pt idx="73">
                  <c:v>156.33449999999999</c:v>
                </c:pt>
                <c:pt idx="74">
                  <c:v>-122.7289</c:v>
                </c:pt>
                <c:pt idx="75">
                  <c:v>-14.440480000000001</c:v>
                </c:pt>
                <c:pt idx="76">
                  <c:v>-162.85919999999999</c:v>
                </c:pt>
                <c:pt idx="77">
                  <c:v>179.48249999999999</c:v>
                </c:pt>
                <c:pt idx="78">
                  <c:v>177.4606</c:v>
                </c:pt>
                <c:pt idx="79">
                  <c:v>-117.583</c:v>
                </c:pt>
                <c:pt idx="80">
                  <c:v>-145.67449999999999</c:v>
                </c:pt>
                <c:pt idx="81">
                  <c:v>172.7824</c:v>
                </c:pt>
                <c:pt idx="82">
                  <c:v>-145.61580000000001</c:v>
                </c:pt>
                <c:pt idx="83">
                  <c:v>179.78970000000001</c:v>
                </c:pt>
                <c:pt idx="84">
                  <c:v>-125.50409999999999</c:v>
                </c:pt>
                <c:pt idx="85">
                  <c:v>97.479420000000005</c:v>
                </c:pt>
                <c:pt idx="86">
                  <c:v>-110.55970000000001</c:v>
                </c:pt>
                <c:pt idx="87">
                  <c:v>-119.5403</c:v>
                </c:pt>
                <c:pt idx="88">
                  <c:v>-164.16679999999999</c:v>
                </c:pt>
                <c:pt idx="89">
                  <c:v>-167.51509999999999</c:v>
                </c:pt>
                <c:pt idx="90">
                  <c:v>-37.432769999999998</c:v>
                </c:pt>
                <c:pt idx="91">
                  <c:v>-139.4331</c:v>
                </c:pt>
                <c:pt idx="92">
                  <c:v>-169.4297</c:v>
                </c:pt>
                <c:pt idx="93">
                  <c:v>162.2346</c:v>
                </c:pt>
                <c:pt idx="94">
                  <c:v>-143.21960000000001</c:v>
                </c:pt>
                <c:pt idx="95">
                  <c:v>147.6061</c:v>
                </c:pt>
                <c:pt idx="96">
                  <c:v>-135.54429999999999</c:v>
                </c:pt>
                <c:pt idx="97">
                  <c:v>-128.52889999999999</c:v>
                </c:pt>
                <c:pt idx="98">
                  <c:v>-116.2377</c:v>
                </c:pt>
                <c:pt idx="99">
                  <c:v>143.86000000000001</c:v>
                </c:pt>
                <c:pt idx="100">
                  <c:v>-143.93039999999999</c:v>
                </c:pt>
                <c:pt idx="101">
                  <c:v>-158.69630000000001</c:v>
                </c:pt>
                <c:pt idx="102">
                  <c:v>-178.35329999999999</c:v>
                </c:pt>
                <c:pt idx="103">
                  <c:v>98.401250000000005</c:v>
                </c:pt>
                <c:pt idx="104">
                  <c:v>-171.97319999999999</c:v>
                </c:pt>
                <c:pt idx="105">
                  <c:v>146.03980000000001</c:v>
                </c:pt>
                <c:pt idx="106">
                  <c:v>-130.14429999999999</c:v>
                </c:pt>
                <c:pt idx="107">
                  <c:v>-168.4203</c:v>
                </c:pt>
                <c:pt idx="108">
                  <c:v>-146.23759999999999</c:v>
                </c:pt>
                <c:pt idx="109">
                  <c:v>-126.0752</c:v>
                </c:pt>
                <c:pt idx="110">
                  <c:v>163.6739</c:v>
                </c:pt>
                <c:pt idx="111">
                  <c:v>-178.72470000000001</c:v>
                </c:pt>
                <c:pt idx="112">
                  <c:v>-157.94280000000001</c:v>
                </c:pt>
                <c:pt idx="113">
                  <c:v>-167.14709999999999</c:v>
                </c:pt>
                <c:pt idx="114">
                  <c:v>-135.02070000000001</c:v>
                </c:pt>
                <c:pt idx="115">
                  <c:v>174.5505</c:v>
                </c:pt>
                <c:pt idx="116">
                  <c:v>-167.8175</c:v>
                </c:pt>
                <c:pt idx="117">
                  <c:v>141.91640000000001</c:v>
                </c:pt>
                <c:pt idx="118">
                  <c:v>-170.9804</c:v>
                </c:pt>
                <c:pt idx="119">
                  <c:v>176.33500000000001</c:v>
                </c:pt>
                <c:pt idx="120">
                  <c:v>159.67859999999999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F1-4246-BEA6-EAE72329E3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018416"/>
        <c:axId val="1222015536"/>
      </c:scatterChart>
      <c:valAx>
        <c:axId val="1222018416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015536"/>
        <c:crosses val="autoZero"/>
        <c:crossBetween val="midCat"/>
      </c:valAx>
      <c:valAx>
        <c:axId val="122201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018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Vx Phase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'X - 1a_t1_b1 ts=0.0005'!$F$2:$H$2</c:f>
              <c:strCache>
                <c:ptCount val="1"/>
                <c:pt idx="0">
                  <c:v>Python Vx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'X - 1a_t1_b1 ts=0.0005'!$A$4:$A$124</c:f>
              <c:numCache>
                <c:formatCode>0.00</c:formatCode>
                <c:ptCount val="121"/>
                <c:pt idx="0">
                  <c:v>0</c:v>
                </c:pt>
                <c:pt idx="1">
                  <c:v>4.1666666666666599</c:v>
                </c:pt>
                <c:pt idx="2">
                  <c:v>8.3333333333333304</c:v>
                </c:pt>
                <c:pt idx="3">
                  <c:v>12.5</c:v>
                </c:pt>
                <c:pt idx="4">
                  <c:v>16.6666666666666</c:v>
                </c:pt>
                <c:pt idx="5">
                  <c:v>20.8333333333333</c:v>
                </c:pt>
                <c:pt idx="6">
                  <c:v>25</c:v>
                </c:pt>
                <c:pt idx="7">
                  <c:v>29.1666666666666</c:v>
                </c:pt>
                <c:pt idx="8">
                  <c:v>33.3333333333333</c:v>
                </c:pt>
                <c:pt idx="9">
                  <c:v>37.5</c:v>
                </c:pt>
                <c:pt idx="10">
                  <c:v>41.6666666666666</c:v>
                </c:pt>
                <c:pt idx="11">
                  <c:v>45.8333333333333</c:v>
                </c:pt>
                <c:pt idx="12">
                  <c:v>50</c:v>
                </c:pt>
                <c:pt idx="13">
                  <c:v>54.1666666666666</c:v>
                </c:pt>
                <c:pt idx="14">
                  <c:v>58.3333333333333</c:v>
                </c:pt>
                <c:pt idx="15">
                  <c:v>62.5</c:v>
                </c:pt>
                <c:pt idx="16">
                  <c:v>66.6666666666666</c:v>
                </c:pt>
                <c:pt idx="17">
                  <c:v>70.8333333333333</c:v>
                </c:pt>
                <c:pt idx="18">
                  <c:v>75</c:v>
                </c:pt>
                <c:pt idx="19">
                  <c:v>79.1666666666666</c:v>
                </c:pt>
                <c:pt idx="20">
                  <c:v>83.3333333333333</c:v>
                </c:pt>
                <c:pt idx="21">
                  <c:v>87.5</c:v>
                </c:pt>
                <c:pt idx="22">
                  <c:v>91.6666666666666</c:v>
                </c:pt>
                <c:pt idx="23">
                  <c:v>95.8333333333333</c:v>
                </c:pt>
                <c:pt idx="24">
                  <c:v>100</c:v>
                </c:pt>
                <c:pt idx="25">
                  <c:v>104.166666666666</c:v>
                </c:pt>
                <c:pt idx="26">
                  <c:v>108.333333333333</c:v>
                </c:pt>
                <c:pt idx="27">
                  <c:v>112.5</c:v>
                </c:pt>
                <c:pt idx="28">
                  <c:v>116.666666666666</c:v>
                </c:pt>
                <c:pt idx="29">
                  <c:v>120.833333333333</c:v>
                </c:pt>
                <c:pt idx="30">
                  <c:v>125</c:v>
                </c:pt>
                <c:pt idx="31">
                  <c:v>129.166666666666</c:v>
                </c:pt>
                <c:pt idx="32">
                  <c:v>133.333333333333</c:v>
                </c:pt>
                <c:pt idx="33">
                  <c:v>137.5</c:v>
                </c:pt>
                <c:pt idx="34">
                  <c:v>141.666666666666</c:v>
                </c:pt>
                <c:pt idx="35">
                  <c:v>145.833333333333</c:v>
                </c:pt>
                <c:pt idx="36">
                  <c:v>150</c:v>
                </c:pt>
                <c:pt idx="37">
                  <c:v>154.166666666666</c:v>
                </c:pt>
                <c:pt idx="38">
                  <c:v>158.333333333333</c:v>
                </c:pt>
                <c:pt idx="39">
                  <c:v>162.5</c:v>
                </c:pt>
                <c:pt idx="40">
                  <c:v>166.666666666666</c:v>
                </c:pt>
                <c:pt idx="41">
                  <c:v>170.833333333333</c:v>
                </c:pt>
                <c:pt idx="42">
                  <c:v>175</c:v>
                </c:pt>
                <c:pt idx="43">
                  <c:v>179.166666666666</c:v>
                </c:pt>
                <c:pt idx="44">
                  <c:v>183.333333333333</c:v>
                </c:pt>
                <c:pt idx="45">
                  <c:v>187.5</c:v>
                </c:pt>
                <c:pt idx="46">
                  <c:v>191.666666666666</c:v>
                </c:pt>
                <c:pt idx="47">
                  <c:v>195.833333333333</c:v>
                </c:pt>
                <c:pt idx="48">
                  <c:v>200</c:v>
                </c:pt>
                <c:pt idx="49">
                  <c:v>204.166666666666</c:v>
                </c:pt>
                <c:pt idx="50">
                  <c:v>208.333333333333</c:v>
                </c:pt>
                <c:pt idx="51">
                  <c:v>212.5</c:v>
                </c:pt>
                <c:pt idx="52">
                  <c:v>216.666666666666</c:v>
                </c:pt>
                <c:pt idx="53">
                  <c:v>220.833333333333</c:v>
                </c:pt>
                <c:pt idx="54">
                  <c:v>225</c:v>
                </c:pt>
                <c:pt idx="55">
                  <c:v>229.166666666666</c:v>
                </c:pt>
                <c:pt idx="56">
                  <c:v>233.333333333333</c:v>
                </c:pt>
                <c:pt idx="57">
                  <c:v>237.5</c:v>
                </c:pt>
                <c:pt idx="58">
                  <c:v>241.666666666666</c:v>
                </c:pt>
                <c:pt idx="59">
                  <c:v>245.833333333333</c:v>
                </c:pt>
                <c:pt idx="60">
                  <c:v>250</c:v>
                </c:pt>
                <c:pt idx="61">
                  <c:v>254.166666666666</c:v>
                </c:pt>
                <c:pt idx="62">
                  <c:v>258.33333333333297</c:v>
                </c:pt>
                <c:pt idx="63">
                  <c:v>262.5</c:v>
                </c:pt>
                <c:pt idx="64">
                  <c:v>266.666666666666</c:v>
                </c:pt>
                <c:pt idx="65">
                  <c:v>270.83333333333297</c:v>
                </c:pt>
                <c:pt idx="66">
                  <c:v>275</c:v>
                </c:pt>
                <c:pt idx="67">
                  <c:v>279.166666666666</c:v>
                </c:pt>
                <c:pt idx="68">
                  <c:v>283.33333333333297</c:v>
                </c:pt>
                <c:pt idx="69">
                  <c:v>287.5</c:v>
                </c:pt>
                <c:pt idx="70">
                  <c:v>291.666666666666</c:v>
                </c:pt>
                <c:pt idx="71">
                  <c:v>295.83333333333297</c:v>
                </c:pt>
                <c:pt idx="72">
                  <c:v>300</c:v>
                </c:pt>
                <c:pt idx="73">
                  <c:v>304.166666666666</c:v>
                </c:pt>
                <c:pt idx="74">
                  <c:v>308.33333333333297</c:v>
                </c:pt>
                <c:pt idx="75">
                  <c:v>312.5</c:v>
                </c:pt>
                <c:pt idx="76">
                  <c:v>316.666666666666</c:v>
                </c:pt>
                <c:pt idx="77">
                  <c:v>320.83333333333297</c:v>
                </c:pt>
                <c:pt idx="78">
                  <c:v>325</c:v>
                </c:pt>
                <c:pt idx="79">
                  <c:v>329.166666666666</c:v>
                </c:pt>
                <c:pt idx="80">
                  <c:v>333.33333333333297</c:v>
                </c:pt>
                <c:pt idx="81">
                  <c:v>337.5</c:v>
                </c:pt>
                <c:pt idx="82">
                  <c:v>341.666666666666</c:v>
                </c:pt>
                <c:pt idx="83">
                  <c:v>345.83333333333297</c:v>
                </c:pt>
                <c:pt idx="84">
                  <c:v>350</c:v>
                </c:pt>
                <c:pt idx="85">
                  <c:v>354.166666666666</c:v>
                </c:pt>
                <c:pt idx="86">
                  <c:v>358.33333333333297</c:v>
                </c:pt>
                <c:pt idx="87">
                  <c:v>362.5</c:v>
                </c:pt>
                <c:pt idx="88">
                  <c:v>366.666666666666</c:v>
                </c:pt>
                <c:pt idx="89">
                  <c:v>370.83333333333297</c:v>
                </c:pt>
                <c:pt idx="90">
                  <c:v>375</c:v>
                </c:pt>
                <c:pt idx="91">
                  <c:v>379.166666666666</c:v>
                </c:pt>
                <c:pt idx="92">
                  <c:v>383.33333333333297</c:v>
                </c:pt>
                <c:pt idx="93">
                  <c:v>387.5</c:v>
                </c:pt>
                <c:pt idx="94">
                  <c:v>391.666666666666</c:v>
                </c:pt>
                <c:pt idx="95">
                  <c:v>395.83333333333297</c:v>
                </c:pt>
                <c:pt idx="96">
                  <c:v>400</c:v>
                </c:pt>
                <c:pt idx="97">
                  <c:v>404.166666666666</c:v>
                </c:pt>
                <c:pt idx="98">
                  <c:v>408.33333333333297</c:v>
                </c:pt>
                <c:pt idx="99">
                  <c:v>412.5</c:v>
                </c:pt>
                <c:pt idx="100">
                  <c:v>416.666666666666</c:v>
                </c:pt>
                <c:pt idx="101">
                  <c:v>420.83333333333297</c:v>
                </c:pt>
                <c:pt idx="102">
                  <c:v>425</c:v>
                </c:pt>
                <c:pt idx="103">
                  <c:v>429.166666666666</c:v>
                </c:pt>
                <c:pt idx="104">
                  <c:v>433.33333333333297</c:v>
                </c:pt>
                <c:pt idx="105">
                  <c:v>437.5</c:v>
                </c:pt>
                <c:pt idx="106">
                  <c:v>441.666666666666</c:v>
                </c:pt>
                <c:pt idx="107">
                  <c:v>445.83333333333297</c:v>
                </c:pt>
                <c:pt idx="108">
                  <c:v>450</c:v>
                </c:pt>
                <c:pt idx="109">
                  <c:v>454.166666666666</c:v>
                </c:pt>
                <c:pt idx="110">
                  <c:v>458.33333333333297</c:v>
                </c:pt>
                <c:pt idx="111">
                  <c:v>462.5</c:v>
                </c:pt>
                <c:pt idx="112">
                  <c:v>466.666666666666</c:v>
                </c:pt>
                <c:pt idx="113">
                  <c:v>470.83333333333297</c:v>
                </c:pt>
                <c:pt idx="114">
                  <c:v>475</c:v>
                </c:pt>
                <c:pt idx="115">
                  <c:v>479.166666666666</c:v>
                </c:pt>
                <c:pt idx="116">
                  <c:v>483.33333333333297</c:v>
                </c:pt>
                <c:pt idx="117">
                  <c:v>487.5</c:v>
                </c:pt>
                <c:pt idx="118">
                  <c:v>491.666666666666</c:v>
                </c:pt>
                <c:pt idx="119">
                  <c:v>495.83333333333297</c:v>
                </c:pt>
                <c:pt idx="120">
                  <c:v>500</c:v>
                </c:pt>
              </c:numCache>
            </c:numRef>
          </c:xVal>
          <c:yVal>
            <c:numRef>
              <c:f>'X - 1a_t1_b1 ts=0.0005'!$H$4:$H$124</c:f>
              <c:numCache>
                <c:formatCode>0.000</c:formatCode>
                <c:ptCount val="121"/>
                <c:pt idx="0">
                  <c:v>0</c:v>
                </c:pt>
                <c:pt idx="1">
                  <c:v>57.958876592619362</c:v>
                </c:pt>
                <c:pt idx="2">
                  <c:v>-13.406324542296973</c:v>
                </c:pt>
                <c:pt idx="3">
                  <c:v>14.234400770894382</c:v>
                </c:pt>
                <c:pt idx="4">
                  <c:v>31.366318639583405</c:v>
                </c:pt>
                <c:pt idx="5">
                  <c:v>-57.900596602239453</c:v>
                </c:pt>
                <c:pt idx="6">
                  <c:v>-49.648733293566337</c:v>
                </c:pt>
                <c:pt idx="7">
                  <c:v>-39.596646251184431</c:v>
                </c:pt>
                <c:pt idx="8">
                  <c:v>-8.2337824366907419</c:v>
                </c:pt>
                <c:pt idx="9">
                  <c:v>-29.471137196632981</c:v>
                </c:pt>
                <c:pt idx="10">
                  <c:v>-27.932616155690141</c:v>
                </c:pt>
                <c:pt idx="11">
                  <c:v>160.05963998786666</c:v>
                </c:pt>
                <c:pt idx="12">
                  <c:v>-164.65095389587594</c:v>
                </c:pt>
                <c:pt idx="13">
                  <c:v>134.48372493866023</c:v>
                </c:pt>
                <c:pt idx="14">
                  <c:v>150.27336433589446</c:v>
                </c:pt>
                <c:pt idx="15">
                  <c:v>-166.55102176813995</c:v>
                </c:pt>
                <c:pt idx="16">
                  <c:v>74.546736523408541</c:v>
                </c:pt>
                <c:pt idx="17">
                  <c:v>-133.50297270544803</c:v>
                </c:pt>
                <c:pt idx="18">
                  <c:v>178.78227491042921</c:v>
                </c:pt>
                <c:pt idx="19">
                  <c:v>63.377770979464678</c:v>
                </c:pt>
                <c:pt idx="20">
                  <c:v>102.32763110219288</c:v>
                </c:pt>
                <c:pt idx="21">
                  <c:v>63.787687987233539</c:v>
                </c:pt>
                <c:pt idx="22">
                  <c:v>136.51337875909792</c:v>
                </c:pt>
                <c:pt idx="23">
                  <c:v>52.203994779932344</c:v>
                </c:pt>
                <c:pt idx="24">
                  <c:v>108.27764636717268</c:v>
                </c:pt>
                <c:pt idx="25">
                  <c:v>21.296671929018675</c:v>
                </c:pt>
                <c:pt idx="26">
                  <c:v>31.193584727403159</c:v>
                </c:pt>
                <c:pt idx="27">
                  <c:v>106.79858647701197</c:v>
                </c:pt>
                <c:pt idx="28">
                  <c:v>101.0967615208808</c:v>
                </c:pt>
                <c:pt idx="29">
                  <c:v>119.96096130776719</c:v>
                </c:pt>
                <c:pt idx="30">
                  <c:v>155.47203404673391</c:v>
                </c:pt>
                <c:pt idx="31">
                  <c:v>-18.543823597680156</c:v>
                </c:pt>
                <c:pt idx="32">
                  <c:v>41.541277634721531</c:v>
                </c:pt>
                <c:pt idx="33">
                  <c:v>21.250024071111252</c:v>
                </c:pt>
                <c:pt idx="34">
                  <c:v>76.562437249685274</c:v>
                </c:pt>
                <c:pt idx="35">
                  <c:v>88.188114711409227</c:v>
                </c:pt>
                <c:pt idx="36">
                  <c:v>58.420499195793731</c:v>
                </c:pt>
                <c:pt idx="37">
                  <c:v>74.667559642751243</c:v>
                </c:pt>
                <c:pt idx="38">
                  <c:v>44.187094682105894</c:v>
                </c:pt>
                <c:pt idx="39">
                  <c:v>86.972192914436505</c:v>
                </c:pt>
                <c:pt idx="40">
                  <c:v>147.52302521201227</c:v>
                </c:pt>
                <c:pt idx="41">
                  <c:v>38.210104072430958</c:v>
                </c:pt>
                <c:pt idx="42">
                  <c:v>104.06269934475556</c:v>
                </c:pt>
                <c:pt idx="43">
                  <c:v>105.2347191787769</c:v>
                </c:pt>
                <c:pt idx="44">
                  <c:v>118.41248843949843</c:v>
                </c:pt>
                <c:pt idx="45">
                  <c:v>123.9711885522056</c:v>
                </c:pt>
                <c:pt idx="46">
                  <c:v>41.204189760433266</c:v>
                </c:pt>
                <c:pt idx="47">
                  <c:v>81.250232669014892</c:v>
                </c:pt>
                <c:pt idx="48">
                  <c:v>143.42222774691928</c:v>
                </c:pt>
                <c:pt idx="49">
                  <c:v>47.949572378397235</c:v>
                </c:pt>
                <c:pt idx="50">
                  <c:v>146.82253175792562</c:v>
                </c:pt>
                <c:pt idx="51">
                  <c:v>101.51067858445406</c:v>
                </c:pt>
                <c:pt idx="52">
                  <c:v>141.92729980132415</c:v>
                </c:pt>
                <c:pt idx="53">
                  <c:v>50.097626884981516</c:v>
                </c:pt>
                <c:pt idx="54">
                  <c:v>119.89516953141909</c:v>
                </c:pt>
                <c:pt idx="55">
                  <c:v>139.73567436116252</c:v>
                </c:pt>
                <c:pt idx="56">
                  <c:v>45.101374496278339</c:v>
                </c:pt>
                <c:pt idx="57">
                  <c:v>60.956224043735695</c:v>
                </c:pt>
                <c:pt idx="58">
                  <c:v>32.529374303050275</c:v>
                </c:pt>
                <c:pt idx="59">
                  <c:v>-125.67486043413236</c:v>
                </c:pt>
                <c:pt idx="60">
                  <c:v>112.13218121221166</c:v>
                </c:pt>
                <c:pt idx="61">
                  <c:v>24.305581379820605</c:v>
                </c:pt>
                <c:pt idx="62">
                  <c:v>-60.922504881009964</c:v>
                </c:pt>
                <c:pt idx="63">
                  <c:v>154.09807947846036</c:v>
                </c:pt>
                <c:pt idx="64">
                  <c:v>33.788613687859169</c:v>
                </c:pt>
                <c:pt idx="65">
                  <c:v>92.104144456245152</c:v>
                </c:pt>
                <c:pt idx="66">
                  <c:v>87.316571504899713</c:v>
                </c:pt>
                <c:pt idx="67">
                  <c:v>90.155929700695935</c:v>
                </c:pt>
                <c:pt idx="68">
                  <c:v>176.69769550877953</c:v>
                </c:pt>
                <c:pt idx="69">
                  <c:v>143.87643718751804</c:v>
                </c:pt>
                <c:pt idx="70">
                  <c:v>127.16603226868169</c:v>
                </c:pt>
                <c:pt idx="71">
                  <c:v>1.7156809414270098</c:v>
                </c:pt>
                <c:pt idx="72">
                  <c:v>-102.47946604496784</c:v>
                </c:pt>
                <c:pt idx="73">
                  <c:v>-94.886745614352463</c:v>
                </c:pt>
                <c:pt idx="74">
                  <c:v>-111.50721872935371</c:v>
                </c:pt>
                <c:pt idx="75">
                  <c:v>-172.30256458792684</c:v>
                </c:pt>
                <c:pt idx="76">
                  <c:v>-53.809711352724193</c:v>
                </c:pt>
                <c:pt idx="77">
                  <c:v>-95.79177437478323</c:v>
                </c:pt>
                <c:pt idx="78">
                  <c:v>-112.28184968790157</c:v>
                </c:pt>
                <c:pt idx="79">
                  <c:v>-3.4679157202071318</c:v>
                </c:pt>
                <c:pt idx="80">
                  <c:v>-42.049246748089359</c:v>
                </c:pt>
                <c:pt idx="81">
                  <c:v>-102.16210067329251</c:v>
                </c:pt>
                <c:pt idx="82">
                  <c:v>47.075018277124556</c:v>
                </c:pt>
                <c:pt idx="83">
                  <c:v>-80.158951276395356</c:v>
                </c:pt>
                <c:pt idx="84">
                  <c:v>-24.306329088826061</c:v>
                </c:pt>
                <c:pt idx="85">
                  <c:v>-156.73717588762889</c:v>
                </c:pt>
                <c:pt idx="86">
                  <c:v>160.833329135241</c:v>
                </c:pt>
                <c:pt idx="87">
                  <c:v>38.152294939373448</c:v>
                </c:pt>
                <c:pt idx="88">
                  <c:v>-32.338352597213259</c:v>
                </c:pt>
                <c:pt idx="89">
                  <c:v>-55.767945650778181</c:v>
                </c:pt>
                <c:pt idx="90">
                  <c:v>128.08148345091124</c:v>
                </c:pt>
                <c:pt idx="91">
                  <c:v>7.9869046714512919</c:v>
                </c:pt>
                <c:pt idx="92">
                  <c:v>14.537999057619839</c:v>
                </c:pt>
                <c:pt idx="93">
                  <c:v>-87.846002067615672</c:v>
                </c:pt>
                <c:pt idx="94">
                  <c:v>-152.85749191722468</c:v>
                </c:pt>
                <c:pt idx="95">
                  <c:v>85.335034115010586</c:v>
                </c:pt>
                <c:pt idx="96">
                  <c:v>-41.079872495104233</c:v>
                </c:pt>
                <c:pt idx="97">
                  <c:v>-48.712573936475522</c:v>
                </c:pt>
                <c:pt idx="98">
                  <c:v>29.610243233651083</c:v>
                </c:pt>
                <c:pt idx="99">
                  <c:v>20.519853735386061</c:v>
                </c:pt>
                <c:pt idx="100">
                  <c:v>-78.79730509545189</c:v>
                </c:pt>
                <c:pt idx="101">
                  <c:v>26.428896341251413</c:v>
                </c:pt>
                <c:pt idx="102">
                  <c:v>-13.500664326985826</c:v>
                </c:pt>
                <c:pt idx="103">
                  <c:v>125.79979621073431</c:v>
                </c:pt>
                <c:pt idx="104">
                  <c:v>-74.790451253665864</c:v>
                </c:pt>
                <c:pt idx="105">
                  <c:v>-52.887375356370349</c:v>
                </c:pt>
                <c:pt idx="106">
                  <c:v>96.592684193151158</c:v>
                </c:pt>
                <c:pt idx="107">
                  <c:v>-68.981899037638513</c:v>
                </c:pt>
                <c:pt idx="108">
                  <c:v>-103.45754271695188</c:v>
                </c:pt>
                <c:pt idx="109">
                  <c:v>-137.70742405025069</c:v>
                </c:pt>
                <c:pt idx="110">
                  <c:v>-175.19573360035534</c:v>
                </c:pt>
                <c:pt idx="111">
                  <c:v>-165.82116597340874</c:v>
                </c:pt>
                <c:pt idx="112">
                  <c:v>-7.5808477515174237</c:v>
                </c:pt>
                <c:pt idx="113">
                  <c:v>-109.96508108549054</c:v>
                </c:pt>
                <c:pt idx="114">
                  <c:v>103.72614202981694</c:v>
                </c:pt>
                <c:pt idx="115">
                  <c:v>-10.334188249611998</c:v>
                </c:pt>
                <c:pt idx="116">
                  <c:v>-31.897220085378866</c:v>
                </c:pt>
                <c:pt idx="117">
                  <c:v>-124.42964802655389</c:v>
                </c:pt>
                <c:pt idx="118">
                  <c:v>-88.138319705857299</c:v>
                </c:pt>
                <c:pt idx="119">
                  <c:v>-100.32534918946851</c:v>
                </c:pt>
                <c:pt idx="120">
                  <c:v>-124.45550231379421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AF-4393-9D5F-48E4C36A66B6}"/>
            </c:ext>
          </c:extLst>
        </c:ser>
        <c:ser>
          <c:idx val="1"/>
          <c:order val="1"/>
          <c:tx>
            <c:strRef>
              <c:f>'X - 1a_t1_b1 ts=0.0005'!$S$2:$U$2</c:f>
              <c:strCache>
                <c:ptCount val="1"/>
                <c:pt idx="0">
                  <c:v>Adams Vx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'X - 1a_t1_b1 ts=0.0005'!$N$4:$N$124</c:f>
              <c:numCache>
                <c:formatCode>0.00</c:formatCode>
                <c:ptCount val="121"/>
                <c:pt idx="0">
                  <c:v>0</c:v>
                </c:pt>
                <c:pt idx="1">
                  <c:v>4.158004</c:v>
                </c:pt>
                <c:pt idx="2">
                  <c:v>8.3160080000000001</c:v>
                </c:pt>
                <c:pt idx="3">
                  <c:v>12.47401</c:v>
                </c:pt>
                <c:pt idx="4">
                  <c:v>16.632020000000001</c:v>
                </c:pt>
                <c:pt idx="5">
                  <c:v>20.790019999999998</c:v>
                </c:pt>
                <c:pt idx="6">
                  <c:v>24.94802</c:v>
                </c:pt>
                <c:pt idx="7">
                  <c:v>29.106030000000001</c:v>
                </c:pt>
                <c:pt idx="8">
                  <c:v>33.264029999999998</c:v>
                </c:pt>
                <c:pt idx="9">
                  <c:v>37.422040000000003</c:v>
                </c:pt>
                <c:pt idx="10">
                  <c:v>41.580039999999997</c:v>
                </c:pt>
                <c:pt idx="11">
                  <c:v>45.738050000000001</c:v>
                </c:pt>
                <c:pt idx="12">
                  <c:v>49.896050000000002</c:v>
                </c:pt>
                <c:pt idx="13">
                  <c:v>54.054049999999997</c:v>
                </c:pt>
                <c:pt idx="14">
                  <c:v>58.212060000000001</c:v>
                </c:pt>
                <c:pt idx="15">
                  <c:v>62.370060000000002</c:v>
                </c:pt>
                <c:pt idx="16">
                  <c:v>66.52807</c:v>
                </c:pt>
                <c:pt idx="17">
                  <c:v>70.686070000000001</c:v>
                </c:pt>
                <c:pt idx="18">
                  <c:v>74.844070000000002</c:v>
                </c:pt>
                <c:pt idx="19">
                  <c:v>79.002080000000007</c:v>
                </c:pt>
                <c:pt idx="20">
                  <c:v>83.160079999999994</c:v>
                </c:pt>
                <c:pt idx="21">
                  <c:v>87.318089999999998</c:v>
                </c:pt>
                <c:pt idx="22">
                  <c:v>91.476089999999999</c:v>
                </c:pt>
                <c:pt idx="23">
                  <c:v>95.634100000000004</c:v>
                </c:pt>
                <c:pt idx="24">
                  <c:v>99.792100000000005</c:v>
                </c:pt>
                <c:pt idx="25">
                  <c:v>103.95010000000001</c:v>
                </c:pt>
                <c:pt idx="26">
                  <c:v>108.10809999999999</c:v>
                </c:pt>
                <c:pt idx="27">
                  <c:v>112.26609999999999</c:v>
                </c:pt>
                <c:pt idx="28">
                  <c:v>116.4241</c:v>
                </c:pt>
                <c:pt idx="29">
                  <c:v>120.5821</c:v>
                </c:pt>
                <c:pt idx="30">
                  <c:v>124.7401</c:v>
                </c:pt>
                <c:pt idx="31">
                  <c:v>128.8981</c:v>
                </c:pt>
                <c:pt idx="32">
                  <c:v>133.05609999999999</c:v>
                </c:pt>
                <c:pt idx="33">
                  <c:v>137.2141</c:v>
                </c:pt>
                <c:pt idx="34">
                  <c:v>141.37209999999999</c:v>
                </c:pt>
                <c:pt idx="35">
                  <c:v>145.5301</c:v>
                </c:pt>
                <c:pt idx="36">
                  <c:v>149.68809999999999</c:v>
                </c:pt>
                <c:pt idx="37">
                  <c:v>153.84620000000001</c:v>
                </c:pt>
                <c:pt idx="38">
                  <c:v>158.0042</c:v>
                </c:pt>
                <c:pt idx="39">
                  <c:v>162.16220000000001</c:v>
                </c:pt>
                <c:pt idx="40">
                  <c:v>166.3202</c:v>
                </c:pt>
                <c:pt idx="41">
                  <c:v>170.47819999999999</c:v>
                </c:pt>
                <c:pt idx="42">
                  <c:v>174.6362</c:v>
                </c:pt>
                <c:pt idx="43">
                  <c:v>178.79419999999999</c:v>
                </c:pt>
                <c:pt idx="44">
                  <c:v>182.9522</c:v>
                </c:pt>
                <c:pt idx="45">
                  <c:v>187.11019999999999</c:v>
                </c:pt>
                <c:pt idx="46">
                  <c:v>191.26820000000001</c:v>
                </c:pt>
                <c:pt idx="47">
                  <c:v>195.42619999999999</c:v>
                </c:pt>
                <c:pt idx="48">
                  <c:v>199.58420000000001</c:v>
                </c:pt>
                <c:pt idx="49">
                  <c:v>203.7422</c:v>
                </c:pt>
                <c:pt idx="50">
                  <c:v>207.90020000000001</c:v>
                </c:pt>
                <c:pt idx="51">
                  <c:v>212.0582</c:v>
                </c:pt>
                <c:pt idx="52">
                  <c:v>216.21619999999999</c:v>
                </c:pt>
                <c:pt idx="53">
                  <c:v>220.3742</c:v>
                </c:pt>
                <c:pt idx="54">
                  <c:v>224.53219999999999</c:v>
                </c:pt>
                <c:pt idx="55">
                  <c:v>228.6902</c:v>
                </c:pt>
                <c:pt idx="56">
                  <c:v>232.84819999999999</c:v>
                </c:pt>
                <c:pt idx="57">
                  <c:v>237.00620000000001</c:v>
                </c:pt>
                <c:pt idx="58">
                  <c:v>241.16419999999999</c:v>
                </c:pt>
                <c:pt idx="59">
                  <c:v>245.32220000000001</c:v>
                </c:pt>
                <c:pt idx="60">
                  <c:v>249.4802</c:v>
                </c:pt>
                <c:pt idx="61">
                  <c:v>253.63829999999999</c:v>
                </c:pt>
                <c:pt idx="62">
                  <c:v>257.79629999999997</c:v>
                </c:pt>
                <c:pt idx="63">
                  <c:v>261.95429999999999</c:v>
                </c:pt>
                <c:pt idx="64">
                  <c:v>266.1123</c:v>
                </c:pt>
                <c:pt idx="65">
                  <c:v>270.27030000000002</c:v>
                </c:pt>
                <c:pt idx="66">
                  <c:v>274.42829999999998</c:v>
                </c:pt>
                <c:pt idx="67">
                  <c:v>278.58629999999999</c:v>
                </c:pt>
                <c:pt idx="68">
                  <c:v>282.74430000000001</c:v>
                </c:pt>
                <c:pt idx="69">
                  <c:v>286.90230000000003</c:v>
                </c:pt>
                <c:pt idx="70">
                  <c:v>291.06029999999998</c:v>
                </c:pt>
                <c:pt idx="71">
                  <c:v>295.2183</c:v>
                </c:pt>
                <c:pt idx="72">
                  <c:v>299.37630000000001</c:v>
                </c:pt>
                <c:pt idx="73">
                  <c:v>303.53429999999997</c:v>
                </c:pt>
                <c:pt idx="74">
                  <c:v>307.69229999999999</c:v>
                </c:pt>
                <c:pt idx="75">
                  <c:v>311.8503</c:v>
                </c:pt>
                <c:pt idx="76">
                  <c:v>316.00830000000002</c:v>
                </c:pt>
                <c:pt idx="77">
                  <c:v>320.16629999999998</c:v>
                </c:pt>
                <c:pt idx="78">
                  <c:v>324.32429999999999</c:v>
                </c:pt>
                <c:pt idx="79">
                  <c:v>328.48230000000001</c:v>
                </c:pt>
                <c:pt idx="80">
                  <c:v>332.64030000000002</c:v>
                </c:pt>
                <c:pt idx="81">
                  <c:v>336.79829999999998</c:v>
                </c:pt>
                <c:pt idx="82">
                  <c:v>340.9563</c:v>
                </c:pt>
                <c:pt idx="83">
                  <c:v>345.11430000000001</c:v>
                </c:pt>
                <c:pt idx="84">
                  <c:v>349.27229999999997</c:v>
                </c:pt>
                <c:pt idx="85">
                  <c:v>353.43040000000002</c:v>
                </c:pt>
                <c:pt idx="86">
                  <c:v>357.58839999999998</c:v>
                </c:pt>
                <c:pt idx="87">
                  <c:v>361.74639999999999</c:v>
                </c:pt>
                <c:pt idx="88">
                  <c:v>365.90440000000001</c:v>
                </c:pt>
                <c:pt idx="89">
                  <c:v>370.06240000000003</c:v>
                </c:pt>
                <c:pt idx="90">
                  <c:v>374.22039999999998</c:v>
                </c:pt>
                <c:pt idx="91">
                  <c:v>378.3784</c:v>
                </c:pt>
                <c:pt idx="92">
                  <c:v>382.53640000000001</c:v>
                </c:pt>
                <c:pt idx="93">
                  <c:v>386.69439999999997</c:v>
                </c:pt>
                <c:pt idx="94">
                  <c:v>390.85239999999999</c:v>
                </c:pt>
                <c:pt idx="95">
                  <c:v>395.0104</c:v>
                </c:pt>
                <c:pt idx="96">
                  <c:v>399.16840000000002</c:v>
                </c:pt>
                <c:pt idx="97">
                  <c:v>403.32639999999998</c:v>
                </c:pt>
                <c:pt idx="98">
                  <c:v>407.48439999999999</c:v>
                </c:pt>
                <c:pt idx="99">
                  <c:v>411.64240000000001</c:v>
                </c:pt>
                <c:pt idx="100">
                  <c:v>415.80040000000002</c:v>
                </c:pt>
                <c:pt idx="101">
                  <c:v>419.95839999999998</c:v>
                </c:pt>
                <c:pt idx="102">
                  <c:v>424.1164</c:v>
                </c:pt>
                <c:pt idx="103">
                  <c:v>428.27440000000001</c:v>
                </c:pt>
                <c:pt idx="104">
                  <c:v>432.43239999999997</c:v>
                </c:pt>
                <c:pt idx="105">
                  <c:v>436.59039999999999</c:v>
                </c:pt>
                <c:pt idx="106">
                  <c:v>440.7484</c:v>
                </c:pt>
                <c:pt idx="107">
                  <c:v>444.90640000000002</c:v>
                </c:pt>
                <c:pt idx="108">
                  <c:v>449.06439999999998</c:v>
                </c:pt>
                <c:pt idx="109">
                  <c:v>453.22250000000003</c:v>
                </c:pt>
                <c:pt idx="110">
                  <c:v>457.38049999999998</c:v>
                </c:pt>
                <c:pt idx="111">
                  <c:v>461.5385</c:v>
                </c:pt>
                <c:pt idx="112">
                  <c:v>465.69650000000001</c:v>
                </c:pt>
                <c:pt idx="113">
                  <c:v>469.85449999999997</c:v>
                </c:pt>
                <c:pt idx="114">
                  <c:v>474.01249999999999</c:v>
                </c:pt>
                <c:pt idx="115">
                  <c:v>478.1705</c:v>
                </c:pt>
                <c:pt idx="116">
                  <c:v>482.32850000000002</c:v>
                </c:pt>
                <c:pt idx="117">
                  <c:v>486.48649999999998</c:v>
                </c:pt>
                <c:pt idx="118">
                  <c:v>490.64449999999999</c:v>
                </c:pt>
                <c:pt idx="119">
                  <c:v>494.80250000000001</c:v>
                </c:pt>
                <c:pt idx="120">
                  <c:v>498.96050000000002</c:v>
                </c:pt>
              </c:numCache>
            </c:numRef>
          </c:xVal>
          <c:yVal>
            <c:numRef>
              <c:f>'X - 1a_t1_b1 ts=0.0005'!$U$4:$U$124</c:f>
              <c:numCache>
                <c:formatCode>0.00</c:formatCode>
                <c:ptCount val="121"/>
                <c:pt idx="0">
                  <c:v>0</c:v>
                </c:pt>
                <c:pt idx="1">
                  <c:v>123.5025</c:v>
                </c:pt>
                <c:pt idx="2">
                  <c:v>-160.84889999999999</c:v>
                </c:pt>
                <c:pt idx="3">
                  <c:v>19.9499</c:v>
                </c:pt>
                <c:pt idx="4">
                  <c:v>33.891939999999998</c:v>
                </c:pt>
                <c:pt idx="5">
                  <c:v>-65.536950000000004</c:v>
                </c:pt>
                <c:pt idx="6">
                  <c:v>-67.842879999999994</c:v>
                </c:pt>
                <c:pt idx="7">
                  <c:v>-65.218810000000005</c:v>
                </c:pt>
                <c:pt idx="8">
                  <c:v>-11.46894</c:v>
                </c:pt>
                <c:pt idx="9">
                  <c:v>-40.823819999999998</c:v>
                </c:pt>
                <c:pt idx="10">
                  <c:v>-33.977589999999999</c:v>
                </c:pt>
                <c:pt idx="11">
                  <c:v>157.00190000000001</c:v>
                </c:pt>
                <c:pt idx="12">
                  <c:v>-173.59219999999999</c:v>
                </c:pt>
                <c:pt idx="13">
                  <c:v>144.3528</c:v>
                </c:pt>
                <c:pt idx="14">
                  <c:v>157.3579</c:v>
                </c:pt>
                <c:pt idx="15">
                  <c:v>-173.03530000000001</c:v>
                </c:pt>
                <c:pt idx="16">
                  <c:v>66.412509999999997</c:v>
                </c:pt>
                <c:pt idx="17">
                  <c:v>121.6232</c:v>
                </c:pt>
                <c:pt idx="18">
                  <c:v>144.69030000000001</c:v>
                </c:pt>
                <c:pt idx="19">
                  <c:v>77.671109999999999</c:v>
                </c:pt>
                <c:pt idx="20">
                  <c:v>115.6639</c:v>
                </c:pt>
                <c:pt idx="21">
                  <c:v>123.7247</c:v>
                </c:pt>
                <c:pt idx="22">
                  <c:v>133.04990000000001</c:v>
                </c:pt>
                <c:pt idx="23">
                  <c:v>101.58929999999999</c:v>
                </c:pt>
                <c:pt idx="24">
                  <c:v>116.1855</c:v>
                </c:pt>
                <c:pt idx="25">
                  <c:v>69.487650000000002</c:v>
                </c:pt>
                <c:pt idx="26">
                  <c:v>84.633189999999999</c:v>
                </c:pt>
                <c:pt idx="27">
                  <c:v>124.1173</c:v>
                </c:pt>
                <c:pt idx="28">
                  <c:v>130.512</c:v>
                </c:pt>
                <c:pt idx="29">
                  <c:v>136.977</c:v>
                </c:pt>
                <c:pt idx="30">
                  <c:v>144.1319</c:v>
                </c:pt>
                <c:pt idx="31">
                  <c:v>-30.64357</c:v>
                </c:pt>
                <c:pt idx="32">
                  <c:v>17.934619999999999</c:v>
                </c:pt>
                <c:pt idx="33">
                  <c:v>24.19623</c:v>
                </c:pt>
                <c:pt idx="34">
                  <c:v>82.103980000000007</c:v>
                </c:pt>
                <c:pt idx="35">
                  <c:v>105.3445</c:v>
                </c:pt>
                <c:pt idx="36">
                  <c:v>86.400459999999995</c:v>
                </c:pt>
                <c:pt idx="37">
                  <c:v>92.11694</c:v>
                </c:pt>
                <c:pt idx="38">
                  <c:v>105.3623</c:v>
                </c:pt>
                <c:pt idx="39">
                  <c:v>105.6046</c:v>
                </c:pt>
                <c:pt idx="40">
                  <c:v>129.6103</c:v>
                </c:pt>
                <c:pt idx="41">
                  <c:v>93.49794</c:v>
                </c:pt>
                <c:pt idx="42">
                  <c:v>111.04689999999999</c:v>
                </c:pt>
                <c:pt idx="43">
                  <c:v>111.06310000000001</c:v>
                </c:pt>
                <c:pt idx="44">
                  <c:v>112.1353</c:v>
                </c:pt>
                <c:pt idx="45">
                  <c:v>107.72790000000001</c:v>
                </c:pt>
                <c:pt idx="46">
                  <c:v>-1.920275</c:v>
                </c:pt>
                <c:pt idx="47">
                  <c:v>74.708119999999994</c:v>
                </c:pt>
                <c:pt idx="48">
                  <c:v>153.23230000000001</c:v>
                </c:pt>
                <c:pt idx="49">
                  <c:v>71.183279999999996</c:v>
                </c:pt>
                <c:pt idx="50">
                  <c:v>141.81469999999999</c:v>
                </c:pt>
                <c:pt idx="51">
                  <c:v>109.7238</c:v>
                </c:pt>
                <c:pt idx="52">
                  <c:v>124.4088</c:v>
                </c:pt>
                <c:pt idx="53">
                  <c:v>42.578760000000003</c:v>
                </c:pt>
                <c:pt idx="54">
                  <c:v>130.2021</c:v>
                </c:pt>
                <c:pt idx="55">
                  <c:v>123.9716</c:v>
                </c:pt>
                <c:pt idx="56">
                  <c:v>42.763860000000001</c:v>
                </c:pt>
                <c:pt idx="57">
                  <c:v>51.011670000000002</c:v>
                </c:pt>
                <c:pt idx="58">
                  <c:v>22.558009999999999</c:v>
                </c:pt>
                <c:pt idx="59">
                  <c:v>-175.58349999999999</c:v>
                </c:pt>
                <c:pt idx="60">
                  <c:v>100.6022</c:v>
                </c:pt>
                <c:pt idx="61">
                  <c:v>-161.5532</c:v>
                </c:pt>
                <c:pt idx="62">
                  <c:v>-165.91050000000001</c:v>
                </c:pt>
                <c:pt idx="63">
                  <c:v>146.3176</c:v>
                </c:pt>
                <c:pt idx="64">
                  <c:v>91.256879999999995</c:v>
                </c:pt>
                <c:pt idx="65">
                  <c:v>134.94460000000001</c:v>
                </c:pt>
                <c:pt idx="66">
                  <c:v>122.90300000000001</c:v>
                </c:pt>
                <c:pt idx="67">
                  <c:v>124.11</c:v>
                </c:pt>
                <c:pt idx="68">
                  <c:v>152.48769999999999</c:v>
                </c:pt>
                <c:pt idx="69">
                  <c:v>-31.45073</c:v>
                </c:pt>
                <c:pt idx="70">
                  <c:v>47.272379999999998</c:v>
                </c:pt>
                <c:pt idx="71">
                  <c:v>-41.908810000000003</c:v>
                </c:pt>
                <c:pt idx="72">
                  <c:v>-118.0603</c:v>
                </c:pt>
                <c:pt idx="73">
                  <c:v>-105.8921</c:v>
                </c:pt>
                <c:pt idx="74">
                  <c:v>-30.13542</c:v>
                </c:pt>
                <c:pt idx="75">
                  <c:v>-29.09479</c:v>
                </c:pt>
                <c:pt idx="76">
                  <c:v>-63.605179999999997</c:v>
                </c:pt>
                <c:pt idx="77">
                  <c:v>-36.006950000000003</c:v>
                </c:pt>
                <c:pt idx="78">
                  <c:v>-82.205389999999994</c:v>
                </c:pt>
                <c:pt idx="79">
                  <c:v>-28.19247</c:v>
                </c:pt>
                <c:pt idx="80">
                  <c:v>-59.05789</c:v>
                </c:pt>
                <c:pt idx="81">
                  <c:v>-82.292299999999997</c:v>
                </c:pt>
                <c:pt idx="82">
                  <c:v>-13.877929999999999</c:v>
                </c:pt>
                <c:pt idx="83">
                  <c:v>-92.411990000000003</c:v>
                </c:pt>
                <c:pt idx="84">
                  <c:v>-40.300339999999998</c:v>
                </c:pt>
                <c:pt idx="85">
                  <c:v>99.981070000000003</c:v>
                </c:pt>
                <c:pt idx="86">
                  <c:v>52.404580000000003</c:v>
                </c:pt>
                <c:pt idx="87">
                  <c:v>-7.251919</c:v>
                </c:pt>
                <c:pt idx="88">
                  <c:v>-52.232869999999998</c:v>
                </c:pt>
                <c:pt idx="89">
                  <c:v>-63.745510000000003</c:v>
                </c:pt>
                <c:pt idx="90">
                  <c:v>73.161060000000006</c:v>
                </c:pt>
                <c:pt idx="91">
                  <c:v>-29.013539999999999</c:v>
                </c:pt>
                <c:pt idx="92">
                  <c:v>-24.183479999999999</c:v>
                </c:pt>
                <c:pt idx="93">
                  <c:v>-99.069749999999999</c:v>
                </c:pt>
                <c:pt idx="94">
                  <c:v>6.9670519999999998</c:v>
                </c:pt>
                <c:pt idx="95">
                  <c:v>12.069179999999999</c:v>
                </c:pt>
                <c:pt idx="96">
                  <c:v>-52.220950000000002</c:v>
                </c:pt>
                <c:pt idx="97">
                  <c:v>-24.041879999999999</c:v>
                </c:pt>
                <c:pt idx="98">
                  <c:v>-10.16258</c:v>
                </c:pt>
                <c:pt idx="99">
                  <c:v>-20.441939999999999</c:v>
                </c:pt>
                <c:pt idx="100">
                  <c:v>-30.41244</c:v>
                </c:pt>
                <c:pt idx="101">
                  <c:v>-19.45561</c:v>
                </c:pt>
                <c:pt idx="102">
                  <c:v>-33.955649999999999</c:v>
                </c:pt>
                <c:pt idx="103">
                  <c:v>27.958100000000002</c:v>
                </c:pt>
                <c:pt idx="104">
                  <c:v>-72.163650000000004</c:v>
                </c:pt>
                <c:pt idx="105">
                  <c:v>-59.17024</c:v>
                </c:pt>
                <c:pt idx="106">
                  <c:v>27.48911</c:v>
                </c:pt>
                <c:pt idx="107">
                  <c:v>-89.656819999999996</c:v>
                </c:pt>
                <c:pt idx="108">
                  <c:v>-64.26688</c:v>
                </c:pt>
                <c:pt idx="109">
                  <c:v>-46.591149999999999</c:v>
                </c:pt>
                <c:pt idx="110">
                  <c:v>-0.96435530000000003</c:v>
                </c:pt>
                <c:pt idx="111">
                  <c:v>-127.4875</c:v>
                </c:pt>
                <c:pt idx="112">
                  <c:v>-38.82891</c:v>
                </c:pt>
                <c:pt idx="113">
                  <c:v>-88.651089999999996</c:v>
                </c:pt>
                <c:pt idx="114">
                  <c:v>-7.5988519999999999</c:v>
                </c:pt>
                <c:pt idx="115">
                  <c:v>-41.179969999999997</c:v>
                </c:pt>
                <c:pt idx="116">
                  <c:v>-52.923490000000001</c:v>
                </c:pt>
                <c:pt idx="117">
                  <c:v>-38.702669999999998</c:v>
                </c:pt>
                <c:pt idx="118">
                  <c:v>-64.871920000000003</c:v>
                </c:pt>
                <c:pt idx="119">
                  <c:v>-93.524339999999995</c:v>
                </c:pt>
                <c:pt idx="120">
                  <c:v>-117.247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AF-4393-9D5F-48E4C36A6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018416"/>
        <c:axId val="1222015536"/>
      </c:scatterChart>
      <c:valAx>
        <c:axId val="1222018416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015536"/>
        <c:crosses val="autoZero"/>
        <c:crossBetween val="midCat"/>
      </c:valAx>
      <c:valAx>
        <c:axId val="122201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018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Wx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'X - 1a_t1_b1 ts=0.0005'!$J$2:$L$2</c:f>
              <c:strCache>
                <c:ptCount val="1"/>
                <c:pt idx="0">
                  <c:v>Python Sound Power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'X - 1a_t1_b1 ts=0.0005'!$A$4:$A$124</c:f>
              <c:numCache>
                <c:formatCode>0.00</c:formatCode>
                <c:ptCount val="121"/>
                <c:pt idx="0">
                  <c:v>0</c:v>
                </c:pt>
                <c:pt idx="1">
                  <c:v>4.1666666666666599</c:v>
                </c:pt>
                <c:pt idx="2">
                  <c:v>8.3333333333333304</c:v>
                </c:pt>
                <c:pt idx="3">
                  <c:v>12.5</c:v>
                </c:pt>
                <c:pt idx="4">
                  <c:v>16.6666666666666</c:v>
                </c:pt>
                <c:pt idx="5">
                  <c:v>20.8333333333333</c:v>
                </c:pt>
                <c:pt idx="6">
                  <c:v>25</c:v>
                </c:pt>
                <c:pt idx="7">
                  <c:v>29.1666666666666</c:v>
                </c:pt>
                <c:pt idx="8">
                  <c:v>33.3333333333333</c:v>
                </c:pt>
                <c:pt idx="9">
                  <c:v>37.5</c:v>
                </c:pt>
                <c:pt idx="10">
                  <c:v>41.6666666666666</c:v>
                </c:pt>
                <c:pt idx="11">
                  <c:v>45.8333333333333</c:v>
                </c:pt>
                <c:pt idx="12">
                  <c:v>50</c:v>
                </c:pt>
                <c:pt idx="13">
                  <c:v>54.1666666666666</c:v>
                </c:pt>
                <c:pt idx="14">
                  <c:v>58.3333333333333</c:v>
                </c:pt>
                <c:pt idx="15">
                  <c:v>62.5</c:v>
                </c:pt>
                <c:pt idx="16">
                  <c:v>66.6666666666666</c:v>
                </c:pt>
                <c:pt idx="17">
                  <c:v>70.8333333333333</c:v>
                </c:pt>
                <c:pt idx="18">
                  <c:v>75</c:v>
                </c:pt>
                <c:pt idx="19">
                  <c:v>79.1666666666666</c:v>
                </c:pt>
                <c:pt idx="20">
                  <c:v>83.3333333333333</c:v>
                </c:pt>
                <c:pt idx="21">
                  <c:v>87.5</c:v>
                </c:pt>
                <c:pt idx="22">
                  <c:v>91.6666666666666</c:v>
                </c:pt>
                <c:pt idx="23">
                  <c:v>95.8333333333333</c:v>
                </c:pt>
                <c:pt idx="24">
                  <c:v>100</c:v>
                </c:pt>
                <c:pt idx="25">
                  <c:v>104.166666666666</c:v>
                </c:pt>
                <c:pt idx="26">
                  <c:v>108.333333333333</c:v>
                </c:pt>
                <c:pt idx="27">
                  <c:v>112.5</c:v>
                </c:pt>
                <c:pt idx="28">
                  <c:v>116.666666666666</c:v>
                </c:pt>
                <c:pt idx="29">
                  <c:v>120.833333333333</c:v>
                </c:pt>
                <c:pt idx="30">
                  <c:v>125</c:v>
                </c:pt>
                <c:pt idx="31">
                  <c:v>129.166666666666</c:v>
                </c:pt>
                <c:pt idx="32">
                  <c:v>133.333333333333</c:v>
                </c:pt>
                <c:pt idx="33">
                  <c:v>137.5</c:v>
                </c:pt>
                <c:pt idx="34">
                  <c:v>141.666666666666</c:v>
                </c:pt>
                <c:pt idx="35">
                  <c:v>145.833333333333</c:v>
                </c:pt>
                <c:pt idx="36">
                  <c:v>150</c:v>
                </c:pt>
                <c:pt idx="37">
                  <c:v>154.166666666666</c:v>
                </c:pt>
                <c:pt idx="38">
                  <c:v>158.333333333333</c:v>
                </c:pt>
                <c:pt idx="39">
                  <c:v>162.5</c:v>
                </c:pt>
                <c:pt idx="40">
                  <c:v>166.666666666666</c:v>
                </c:pt>
                <c:pt idx="41">
                  <c:v>170.833333333333</c:v>
                </c:pt>
                <c:pt idx="42">
                  <c:v>175</c:v>
                </c:pt>
                <c:pt idx="43">
                  <c:v>179.166666666666</c:v>
                </c:pt>
                <c:pt idx="44">
                  <c:v>183.333333333333</c:v>
                </c:pt>
                <c:pt idx="45">
                  <c:v>187.5</c:v>
                </c:pt>
                <c:pt idx="46">
                  <c:v>191.666666666666</c:v>
                </c:pt>
                <c:pt idx="47">
                  <c:v>195.833333333333</c:v>
                </c:pt>
                <c:pt idx="48">
                  <c:v>200</c:v>
                </c:pt>
                <c:pt idx="49">
                  <c:v>204.166666666666</c:v>
                </c:pt>
                <c:pt idx="50">
                  <c:v>208.333333333333</c:v>
                </c:pt>
                <c:pt idx="51">
                  <c:v>212.5</c:v>
                </c:pt>
                <c:pt idx="52">
                  <c:v>216.666666666666</c:v>
                </c:pt>
                <c:pt idx="53">
                  <c:v>220.833333333333</c:v>
                </c:pt>
                <c:pt idx="54">
                  <c:v>225</c:v>
                </c:pt>
                <c:pt idx="55">
                  <c:v>229.166666666666</c:v>
                </c:pt>
                <c:pt idx="56">
                  <c:v>233.333333333333</c:v>
                </c:pt>
                <c:pt idx="57">
                  <c:v>237.5</c:v>
                </c:pt>
                <c:pt idx="58">
                  <c:v>241.666666666666</c:v>
                </c:pt>
                <c:pt idx="59">
                  <c:v>245.833333333333</c:v>
                </c:pt>
                <c:pt idx="60">
                  <c:v>250</c:v>
                </c:pt>
                <c:pt idx="61">
                  <c:v>254.166666666666</c:v>
                </c:pt>
                <c:pt idx="62">
                  <c:v>258.33333333333297</c:v>
                </c:pt>
                <c:pt idx="63">
                  <c:v>262.5</c:v>
                </c:pt>
                <c:pt idx="64">
                  <c:v>266.666666666666</c:v>
                </c:pt>
                <c:pt idx="65">
                  <c:v>270.83333333333297</c:v>
                </c:pt>
                <c:pt idx="66">
                  <c:v>275</c:v>
                </c:pt>
                <c:pt idx="67">
                  <c:v>279.166666666666</c:v>
                </c:pt>
                <c:pt idx="68">
                  <c:v>283.33333333333297</c:v>
                </c:pt>
                <c:pt idx="69">
                  <c:v>287.5</c:v>
                </c:pt>
                <c:pt idx="70">
                  <c:v>291.666666666666</c:v>
                </c:pt>
                <c:pt idx="71">
                  <c:v>295.83333333333297</c:v>
                </c:pt>
                <c:pt idx="72">
                  <c:v>300</c:v>
                </c:pt>
                <c:pt idx="73">
                  <c:v>304.166666666666</c:v>
                </c:pt>
                <c:pt idx="74">
                  <c:v>308.33333333333297</c:v>
                </c:pt>
                <c:pt idx="75">
                  <c:v>312.5</c:v>
                </c:pt>
                <c:pt idx="76">
                  <c:v>316.666666666666</c:v>
                </c:pt>
                <c:pt idx="77">
                  <c:v>320.83333333333297</c:v>
                </c:pt>
                <c:pt idx="78">
                  <c:v>325</c:v>
                </c:pt>
                <c:pt idx="79">
                  <c:v>329.166666666666</c:v>
                </c:pt>
                <c:pt idx="80">
                  <c:v>333.33333333333297</c:v>
                </c:pt>
                <c:pt idx="81">
                  <c:v>337.5</c:v>
                </c:pt>
                <c:pt idx="82">
                  <c:v>341.666666666666</c:v>
                </c:pt>
                <c:pt idx="83">
                  <c:v>345.83333333333297</c:v>
                </c:pt>
                <c:pt idx="84">
                  <c:v>350</c:v>
                </c:pt>
                <c:pt idx="85">
                  <c:v>354.166666666666</c:v>
                </c:pt>
                <c:pt idx="86">
                  <c:v>358.33333333333297</c:v>
                </c:pt>
                <c:pt idx="87">
                  <c:v>362.5</c:v>
                </c:pt>
                <c:pt idx="88">
                  <c:v>366.666666666666</c:v>
                </c:pt>
                <c:pt idx="89">
                  <c:v>370.83333333333297</c:v>
                </c:pt>
                <c:pt idx="90">
                  <c:v>375</c:v>
                </c:pt>
                <c:pt idx="91">
                  <c:v>379.166666666666</c:v>
                </c:pt>
                <c:pt idx="92">
                  <c:v>383.33333333333297</c:v>
                </c:pt>
                <c:pt idx="93">
                  <c:v>387.5</c:v>
                </c:pt>
                <c:pt idx="94">
                  <c:v>391.666666666666</c:v>
                </c:pt>
                <c:pt idx="95">
                  <c:v>395.83333333333297</c:v>
                </c:pt>
                <c:pt idx="96">
                  <c:v>400</c:v>
                </c:pt>
                <c:pt idx="97">
                  <c:v>404.166666666666</c:v>
                </c:pt>
                <c:pt idx="98">
                  <c:v>408.33333333333297</c:v>
                </c:pt>
                <c:pt idx="99">
                  <c:v>412.5</c:v>
                </c:pt>
                <c:pt idx="100">
                  <c:v>416.666666666666</c:v>
                </c:pt>
                <c:pt idx="101">
                  <c:v>420.83333333333297</c:v>
                </c:pt>
                <c:pt idx="102">
                  <c:v>425</c:v>
                </c:pt>
                <c:pt idx="103">
                  <c:v>429.166666666666</c:v>
                </c:pt>
                <c:pt idx="104">
                  <c:v>433.33333333333297</c:v>
                </c:pt>
                <c:pt idx="105">
                  <c:v>437.5</c:v>
                </c:pt>
                <c:pt idx="106">
                  <c:v>441.666666666666</c:v>
                </c:pt>
                <c:pt idx="107">
                  <c:v>445.83333333333297</c:v>
                </c:pt>
                <c:pt idx="108">
                  <c:v>450</c:v>
                </c:pt>
                <c:pt idx="109">
                  <c:v>454.166666666666</c:v>
                </c:pt>
                <c:pt idx="110">
                  <c:v>458.33333333333297</c:v>
                </c:pt>
                <c:pt idx="111">
                  <c:v>462.5</c:v>
                </c:pt>
                <c:pt idx="112">
                  <c:v>466.666666666666</c:v>
                </c:pt>
                <c:pt idx="113">
                  <c:v>470.83333333333297</c:v>
                </c:pt>
                <c:pt idx="114">
                  <c:v>475</c:v>
                </c:pt>
                <c:pt idx="115">
                  <c:v>479.166666666666</c:v>
                </c:pt>
                <c:pt idx="116">
                  <c:v>483.33333333333297</c:v>
                </c:pt>
                <c:pt idx="117">
                  <c:v>487.5</c:v>
                </c:pt>
                <c:pt idx="118">
                  <c:v>491.666666666666</c:v>
                </c:pt>
                <c:pt idx="119">
                  <c:v>495.83333333333297</c:v>
                </c:pt>
                <c:pt idx="120">
                  <c:v>500</c:v>
                </c:pt>
              </c:numCache>
            </c:numRef>
          </c:xVal>
          <c:yVal>
            <c:numRef>
              <c:f>'X - 1a_t1_b1 ts=0.0005'!$L$4:$L$124</c:f>
              <c:numCache>
                <c:formatCode>0.000</c:formatCode>
                <c:ptCount val="121"/>
                <c:pt idx="0">
                  <c:v>0</c:v>
                </c:pt>
                <c:pt idx="1">
                  <c:v>1.2060453839844402E-9</c:v>
                </c:pt>
                <c:pt idx="2">
                  <c:v>1.0034469536533419E-6</c:v>
                </c:pt>
                <c:pt idx="3">
                  <c:v>1.845971908743226E-8</c:v>
                </c:pt>
                <c:pt idx="4">
                  <c:v>1.0400075577352213E-5</c:v>
                </c:pt>
                <c:pt idx="5">
                  <c:v>1.7504544312543344E-7</c:v>
                </c:pt>
                <c:pt idx="6">
                  <c:v>6.7429972236440225E-7</c:v>
                </c:pt>
                <c:pt idx="7">
                  <c:v>7.1978004841758777E-8</c:v>
                </c:pt>
                <c:pt idx="8">
                  <c:v>4.2100235048818651E-7</c:v>
                </c:pt>
                <c:pt idx="9">
                  <c:v>7.5705155438747021E-8</c:v>
                </c:pt>
                <c:pt idx="10">
                  <c:v>2.8452938204344493E-6</c:v>
                </c:pt>
                <c:pt idx="11">
                  <c:v>3.2683374072036572E-7</c:v>
                </c:pt>
                <c:pt idx="12">
                  <c:v>1.7826204847356265E-7</c:v>
                </c:pt>
                <c:pt idx="13">
                  <c:v>6.3498342089379393E-8</c:v>
                </c:pt>
                <c:pt idx="14">
                  <c:v>1.638285483402938E-7</c:v>
                </c:pt>
                <c:pt idx="15">
                  <c:v>4.7842963425233825E-8</c:v>
                </c:pt>
                <c:pt idx="16">
                  <c:v>5.3969155032256257E-8</c:v>
                </c:pt>
                <c:pt idx="17">
                  <c:v>5.7733124855321644E-10</c:v>
                </c:pt>
                <c:pt idx="18">
                  <c:v>2.3958491411806186E-8</c:v>
                </c:pt>
                <c:pt idx="19">
                  <c:v>1.3534019695903875E-7</c:v>
                </c:pt>
                <c:pt idx="20">
                  <c:v>1.4939814890093562E-7</c:v>
                </c:pt>
                <c:pt idx="21">
                  <c:v>8.23337527878275E-9</c:v>
                </c:pt>
                <c:pt idx="22">
                  <c:v>1.1415326705151443E-7</c:v>
                </c:pt>
                <c:pt idx="23">
                  <c:v>1.2484192412536827E-8</c:v>
                </c:pt>
                <c:pt idx="24">
                  <c:v>5.0959201187380431E-8</c:v>
                </c:pt>
                <c:pt idx="25">
                  <c:v>1.1723480920390174E-7</c:v>
                </c:pt>
                <c:pt idx="26">
                  <c:v>1.5443838101353702E-7</c:v>
                </c:pt>
                <c:pt idx="27">
                  <c:v>5.1476107341995543E-8</c:v>
                </c:pt>
                <c:pt idx="28">
                  <c:v>5.0486475772319191E-8</c:v>
                </c:pt>
                <c:pt idx="29">
                  <c:v>5.9919472171053526E-8</c:v>
                </c:pt>
                <c:pt idx="30">
                  <c:v>3.5049460572251958E-6</c:v>
                </c:pt>
                <c:pt idx="31">
                  <c:v>5.0385982930442498E-8</c:v>
                </c:pt>
                <c:pt idx="32">
                  <c:v>2.5140332867903169E-8</c:v>
                </c:pt>
                <c:pt idx="33">
                  <c:v>1.018669327412911E-7</c:v>
                </c:pt>
                <c:pt idx="34">
                  <c:v>1.1089546706489082E-7</c:v>
                </c:pt>
                <c:pt idx="35">
                  <c:v>5.8559595647354647E-8</c:v>
                </c:pt>
                <c:pt idx="36">
                  <c:v>6.147427347592175E-8</c:v>
                </c:pt>
                <c:pt idx="37">
                  <c:v>9.865753348585558E-8</c:v>
                </c:pt>
                <c:pt idx="38">
                  <c:v>1.8324744500251658E-8</c:v>
                </c:pt>
                <c:pt idx="39">
                  <c:v>7.6311695197598381E-8</c:v>
                </c:pt>
                <c:pt idx="40">
                  <c:v>2.7550188529019009E-8</c:v>
                </c:pt>
                <c:pt idx="41">
                  <c:v>9.659660138182895E-8</c:v>
                </c:pt>
                <c:pt idx="42">
                  <c:v>1.2915569370189858E-7</c:v>
                </c:pt>
                <c:pt idx="43">
                  <c:v>2.0616434200876431E-8</c:v>
                </c:pt>
                <c:pt idx="44">
                  <c:v>2.060655734206885E-7</c:v>
                </c:pt>
                <c:pt idx="45">
                  <c:v>1.4655845596345511E-5</c:v>
                </c:pt>
                <c:pt idx="46">
                  <c:v>1.1527473816118523E-7</c:v>
                </c:pt>
                <c:pt idx="47">
                  <c:v>1.2474706755806491E-7</c:v>
                </c:pt>
                <c:pt idx="48">
                  <c:v>1.1991691335937716E-7</c:v>
                </c:pt>
                <c:pt idx="49">
                  <c:v>1.0897353127143781E-7</c:v>
                </c:pt>
                <c:pt idx="50">
                  <c:v>1.4673062236181933E-7</c:v>
                </c:pt>
                <c:pt idx="51">
                  <c:v>1.6675739710283078E-7</c:v>
                </c:pt>
                <c:pt idx="52">
                  <c:v>2.5339167938127057E-7</c:v>
                </c:pt>
                <c:pt idx="53">
                  <c:v>2.0714761320065146E-7</c:v>
                </c:pt>
                <c:pt idx="54">
                  <c:v>4.6153297154160463E-7</c:v>
                </c:pt>
                <c:pt idx="55">
                  <c:v>1.7492699042876525E-7</c:v>
                </c:pt>
                <c:pt idx="56">
                  <c:v>1.2308495052167859E-7</c:v>
                </c:pt>
                <c:pt idx="57">
                  <c:v>2.7314546132956446E-6</c:v>
                </c:pt>
                <c:pt idx="58">
                  <c:v>1.183532824647033E-6</c:v>
                </c:pt>
                <c:pt idx="59">
                  <c:v>2.6347870540398182E-6</c:v>
                </c:pt>
                <c:pt idx="60">
                  <c:v>1.7499986242087787E-5</c:v>
                </c:pt>
                <c:pt idx="61">
                  <c:v>3.3155484502421944E-8</c:v>
                </c:pt>
                <c:pt idx="62">
                  <c:v>1.8323692397137368E-6</c:v>
                </c:pt>
                <c:pt idx="63">
                  <c:v>3.4766418365081396E-7</c:v>
                </c:pt>
                <c:pt idx="64">
                  <c:v>2.7323592893423808E-6</c:v>
                </c:pt>
                <c:pt idx="65">
                  <c:v>2.4733817152554687E-6</c:v>
                </c:pt>
                <c:pt idx="66">
                  <c:v>1.2860873603548607E-5</c:v>
                </c:pt>
                <c:pt idx="67">
                  <c:v>5.3912445936263774E-5</c:v>
                </c:pt>
                <c:pt idx="68">
                  <c:v>4.3618514080300394E-3</c:v>
                </c:pt>
                <c:pt idx="69">
                  <c:v>2.228003838741891E-6</c:v>
                </c:pt>
                <c:pt idx="70">
                  <c:v>1.4301497183618071E-4</c:v>
                </c:pt>
                <c:pt idx="71">
                  <c:v>1.3089046983022723E-4</c:v>
                </c:pt>
                <c:pt idx="72">
                  <c:v>1.3148415705610533E-4</c:v>
                </c:pt>
                <c:pt idx="73">
                  <c:v>8.6845833820755822E-5</c:v>
                </c:pt>
                <c:pt idx="74">
                  <c:v>1.4364405386483322E-6</c:v>
                </c:pt>
                <c:pt idx="75">
                  <c:v>1.8454718873817503E-6</c:v>
                </c:pt>
                <c:pt idx="76">
                  <c:v>1.140004220708969E-5</c:v>
                </c:pt>
                <c:pt idx="77">
                  <c:v>6.5072001234609198E-7</c:v>
                </c:pt>
                <c:pt idx="78">
                  <c:v>4.2960193589878828E-6</c:v>
                </c:pt>
                <c:pt idx="79">
                  <c:v>1.8148255542703982E-6</c:v>
                </c:pt>
                <c:pt idx="80">
                  <c:v>4.6426127012511881E-6</c:v>
                </c:pt>
                <c:pt idx="81">
                  <c:v>1.2707640883927924E-6</c:v>
                </c:pt>
                <c:pt idx="82">
                  <c:v>1.3830400974011986E-7</c:v>
                </c:pt>
                <c:pt idx="83">
                  <c:v>4.8806153200553502E-6</c:v>
                </c:pt>
                <c:pt idx="84">
                  <c:v>6.3426672507335702E-6</c:v>
                </c:pt>
                <c:pt idx="85">
                  <c:v>3.6406193182265694E-7</c:v>
                </c:pt>
                <c:pt idx="86">
                  <c:v>5.3747675840614117E-8</c:v>
                </c:pt>
                <c:pt idx="87">
                  <c:v>3.7326182556003648E-8</c:v>
                </c:pt>
                <c:pt idx="88">
                  <c:v>1.0664805583191915E-6</c:v>
                </c:pt>
                <c:pt idx="89">
                  <c:v>1.2432748852688157E-6</c:v>
                </c:pt>
                <c:pt idx="90">
                  <c:v>3.2875979982469081E-7</c:v>
                </c:pt>
                <c:pt idx="91">
                  <c:v>3.6362396767540127E-7</c:v>
                </c:pt>
                <c:pt idx="92">
                  <c:v>2.0996666335035811E-8</c:v>
                </c:pt>
                <c:pt idx="93">
                  <c:v>3.2636665263869096E-7</c:v>
                </c:pt>
                <c:pt idx="94">
                  <c:v>1.6216196106929334E-8</c:v>
                </c:pt>
                <c:pt idx="95">
                  <c:v>1.6620491976562879E-7</c:v>
                </c:pt>
                <c:pt idx="96">
                  <c:v>9.2769791449204984E-8</c:v>
                </c:pt>
                <c:pt idx="97">
                  <c:v>1.9942609018869895E-8</c:v>
                </c:pt>
                <c:pt idx="98">
                  <c:v>8.1454009702322307E-8</c:v>
                </c:pt>
                <c:pt idx="99">
                  <c:v>6.919975026782715E-8</c:v>
                </c:pt>
                <c:pt idx="100">
                  <c:v>2.6041532350071716E-9</c:v>
                </c:pt>
                <c:pt idx="101">
                  <c:v>8.5125225387773799E-9</c:v>
                </c:pt>
                <c:pt idx="102">
                  <c:v>1.1032786594846096E-8</c:v>
                </c:pt>
                <c:pt idx="103">
                  <c:v>1.4646675801860365E-8</c:v>
                </c:pt>
                <c:pt idx="104">
                  <c:v>7.3071912049444284E-8</c:v>
                </c:pt>
                <c:pt idx="105">
                  <c:v>6.2966265928181011E-8</c:v>
                </c:pt>
                <c:pt idx="106">
                  <c:v>4.1175284167677042E-8</c:v>
                </c:pt>
                <c:pt idx="107">
                  <c:v>6.872862735915706E-8</c:v>
                </c:pt>
                <c:pt idx="108">
                  <c:v>2.8209589699348277E-8</c:v>
                </c:pt>
                <c:pt idx="109">
                  <c:v>8.9827385563899391E-9</c:v>
                </c:pt>
                <c:pt idx="110">
                  <c:v>4.0041485767588477E-8</c:v>
                </c:pt>
                <c:pt idx="111">
                  <c:v>7.1025763497025094E-8</c:v>
                </c:pt>
                <c:pt idx="112">
                  <c:v>1.7206464372374233E-8</c:v>
                </c:pt>
                <c:pt idx="113">
                  <c:v>8.7781967556577896E-8</c:v>
                </c:pt>
                <c:pt idx="114">
                  <c:v>1.4811617407295827E-8</c:v>
                </c:pt>
                <c:pt idx="115">
                  <c:v>4.7547749558869655E-9</c:v>
                </c:pt>
                <c:pt idx="116">
                  <c:v>6.6823527725454544E-8</c:v>
                </c:pt>
                <c:pt idx="117">
                  <c:v>4.9922667178125801E-9</c:v>
                </c:pt>
                <c:pt idx="118">
                  <c:v>2.0492191240825486E-8</c:v>
                </c:pt>
                <c:pt idx="119">
                  <c:v>6.2128987385757961E-8</c:v>
                </c:pt>
                <c:pt idx="120">
                  <c:v>1.5183253683563839E-7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C6-48CB-97DF-94DE1516D328}"/>
            </c:ext>
          </c:extLst>
        </c:ser>
        <c:ser>
          <c:idx val="1"/>
          <c:order val="1"/>
          <c:tx>
            <c:strRef>
              <c:f>'X - 1a_t1_b1 ts=0.0005'!$W$2:$Y$2</c:f>
              <c:strCache>
                <c:ptCount val="1"/>
                <c:pt idx="0">
                  <c:v>Adams Sound Power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'X - 1a_t1_b1 ts=0.0005'!$N$4:$N$124</c:f>
              <c:numCache>
                <c:formatCode>0.00</c:formatCode>
                <c:ptCount val="121"/>
                <c:pt idx="0">
                  <c:v>0</c:v>
                </c:pt>
                <c:pt idx="1">
                  <c:v>4.158004</c:v>
                </c:pt>
                <c:pt idx="2">
                  <c:v>8.3160080000000001</c:v>
                </c:pt>
                <c:pt idx="3">
                  <c:v>12.47401</c:v>
                </c:pt>
                <c:pt idx="4">
                  <c:v>16.632020000000001</c:v>
                </c:pt>
                <c:pt idx="5">
                  <c:v>20.790019999999998</c:v>
                </c:pt>
                <c:pt idx="6">
                  <c:v>24.94802</c:v>
                </c:pt>
                <c:pt idx="7">
                  <c:v>29.106030000000001</c:v>
                </c:pt>
                <c:pt idx="8">
                  <c:v>33.264029999999998</c:v>
                </c:pt>
                <c:pt idx="9">
                  <c:v>37.422040000000003</c:v>
                </c:pt>
                <c:pt idx="10">
                  <c:v>41.580039999999997</c:v>
                </c:pt>
                <c:pt idx="11">
                  <c:v>45.738050000000001</c:v>
                </c:pt>
                <c:pt idx="12">
                  <c:v>49.896050000000002</c:v>
                </c:pt>
                <c:pt idx="13">
                  <c:v>54.054049999999997</c:v>
                </c:pt>
                <c:pt idx="14">
                  <c:v>58.212060000000001</c:v>
                </c:pt>
                <c:pt idx="15">
                  <c:v>62.370060000000002</c:v>
                </c:pt>
                <c:pt idx="16">
                  <c:v>66.52807</c:v>
                </c:pt>
                <c:pt idx="17">
                  <c:v>70.686070000000001</c:v>
                </c:pt>
                <c:pt idx="18">
                  <c:v>74.844070000000002</c:v>
                </c:pt>
                <c:pt idx="19">
                  <c:v>79.002080000000007</c:v>
                </c:pt>
                <c:pt idx="20">
                  <c:v>83.160079999999994</c:v>
                </c:pt>
                <c:pt idx="21">
                  <c:v>87.318089999999998</c:v>
                </c:pt>
                <c:pt idx="22">
                  <c:v>91.476089999999999</c:v>
                </c:pt>
                <c:pt idx="23">
                  <c:v>95.634100000000004</c:v>
                </c:pt>
                <c:pt idx="24">
                  <c:v>99.792100000000005</c:v>
                </c:pt>
                <c:pt idx="25">
                  <c:v>103.95010000000001</c:v>
                </c:pt>
                <c:pt idx="26">
                  <c:v>108.10809999999999</c:v>
                </c:pt>
                <c:pt idx="27">
                  <c:v>112.26609999999999</c:v>
                </c:pt>
                <c:pt idx="28">
                  <c:v>116.4241</c:v>
                </c:pt>
                <c:pt idx="29">
                  <c:v>120.5821</c:v>
                </c:pt>
                <c:pt idx="30">
                  <c:v>124.7401</c:v>
                </c:pt>
                <c:pt idx="31">
                  <c:v>128.8981</c:v>
                </c:pt>
                <c:pt idx="32">
                  <c:v>133.05609999999999</c:v>
                </c:pt>
                <c:pt idx="33">
                  <c:v>137.2141</c:v>
                </c:pt>
                <c:pt idx="34">
                  <c:v>141.37209999999999</c:v>
                </c:pt>
                <c:pt idx="35">
                  <c:v>145.5301</c:v>
                </c:pt>
                <c:pt idx="36">
                  <c:v>149.68809999999999</c:v>
                </c:pt>
                <c:pt idx="37">
                  <c:v>153.84620000000001</c:v>
                </c:pt>
                <c:pt idx="38">
                  <c:v>158.0042</c:v>
                </c:pt>
                <c:pt idx="39">
                  <c:v>162.16220000000001</c:v>
                </c:pt>
                <c:pt idx="40">
                  <c:v>166.3202</c:v>
                </c:pt>
                <c:pt idx="41">
                  <c:v>170.47819999999999</c:v>
                </c:pt>
                <c:pt idx="42">
                  <c:v>174.6362</c:v>
                </c:pt>
                <c:pt idx="43">
                  <c:v>178.79419999999999</c:v>
                </c:pt>
                <c:pt idx="44">
                  <c:v>182.9522</c:v>
                </c:pt>
                <c:pt idx="45">
                  <c:v>187.11019999999999</c:v>
                </c:pt>
                <c:pt idx="46">
                  <c:v>191.26820000000001</c:v>
                </c:pt>
                <c:pt idx="47">
                  <c:v>195.42619999999999</c:v>
                </c:pt>
                <c:pt idx="48">
                  <c:v>199.58420000000001</c:v>
                </c:pt>
                <c:pt idx="49">
                  <c:v>203.7422</c:v>
                </c:pt>
                <c:pt idx="50">
                  <c:v>207.90020000000001</c:v>
                </c:pt>
                <c:pt idx="51">
                  <c:v>212.0582</c:v>
                </c:pt>
                <c:pt idx="52">
                  <c:v>216.21619999999999</c:v>
                </c:pt>
                <c:pt idx="53">
                  <c:v>220.3742</c:v>
                </c:pt>
                <c:pt idx="54">
                  <c:v>224.53219999999999</c:v>
                </c:pt>
                <c:pt idx="55">
                  <c:v>228.6902</c:v>
                </c:pt>
                <c:pt idx="56">
                  <c:v>232.84819999999999</c:v>
                </c:pt>
                <c:pt idx="57">
                  <c:v>237.00620000000001</c:v>
                </c:pt>
                <c:pt idx="58">
                  <c:v>241.16419999999999</c:v>
                </c:pt>
                <c:pt idx="59">
                  <c:v>245.32220000000001</c:v>
                </c:pt>
                <c:pt idx="60">
                  <c:v>249.4802</c:v>
                </c:pt>
                <c:pt idx="61">
                  <c:v>253.63829999999999</c:v>
                </c:pt>
                <c:pt idx="62">
                  <c:v>257.79629999999997</c:v>
                </c:pt>
                <c:pt idx="63">
                  <c:v>261.95429999999999</c:v>
                </c:pt>
                <c:pt idx="64">
                  <c:v>266.1123</c:v>
                </c:pt>
                <c:pt idx="65">
                  <c:v>270.27030000000002</c:v>
                </c:pt>
                <c:pt idx="66">
                  <c:v>274.42829999999998</c:v>
                </c:pt>
                <c:pt idx="67">
                  <c:v>278.58629999999999</c:v>
                </c:pt>
                <c:pt idx="68">
                  <c:v>282.74430000000001</c:v>
                </c:pt>
                <c:pt idx="69">
                  <c:v>286.90230000000003</c:v>
                </c:pt>
                <c:pt idx="70">
                  <c:v>291.06029999999998</c:v>
                </c:pt>
                <c:pt idx="71">
                  <c:v>295.2183</c:v>
                </c:pt>
                <c:pt idx="72">
                  <c:v>299.37630000000001</c:v>
                </c:pt>
                <c:pt idx="73">
                  <c:v>303.53429999999997</c:v>
                </c:pt>
                <c:pt idx="74">
                  <c:v>307.69229999999999</c:v>
                </c:pt>
                <c:pt idx="75">
                  <c:v>311.8503</c:v>
                </c:pt>
                <c:pt idx="76">
                  <c:v>316.00830000000002</c:v>
                </c:pt>
                <c:pt idx="77">
                  <c:v>320.16629999999998</c:v>
                </c:pt>
                <c:pt idx="78">
                  <c:v>324.32429999999999</c:v>
                </c:pt>
                <c:pt idx="79">
                  <c:v>328.48230000000001</c:v>
                </c:pt>
                <c:pt idx="80">
                  <c:v>332.64030000000002</c:v>
                </c:pt>
                <c:pt idx="81">
                  <c:v>336.79829999999998</c:v>
                </c:pt>
                <c:pt idx="82">
                  <c:v>340.9563</c:v>
                </c:pt>
                <c:pt idx="83">
                  <c:v>345.11430000000001</c:v>
                </c:pt>
                <c:pt idx="84">
                  <c:v>349.27229999999997</c:v>
                </c:pt>
                <c:pt idx="85">
                  <c:v>353.43040000000002</c:v>
                </c:pt>
                <c:pt idx="86">
                  <c:v>357.58839999999998</c:v>
                </c:pt>
                <c:pt idx="87">
                  <c:v>361.74639999999999</c:v>
                </c:pt>
                <c:pt idx="88">
                  <c:v>365.90440000000001</c:v>
                </c:pt>
                <c:pt idx="89">
                  <c:v>370.06240000000003</c:v>
                </c:pt>
                <c:pt idx="90">
                  <c:v>374.22039999999998</c:v>
                </c:pt>
                <c:pt idx="91">
                  <c:v>378.3784</c:v>
                </c:pt>
                <c:pt idx="92">
                  <c:v>382.53640000000001</c:v>
                </c:pt>
                <c:pt idx="93">
                  <c:v>386.69439999999997</c:v>
                </c:pt>
                <c:pt idx="94">
                  <c:v>390.85239999999999</c:v>
                </c:pt>
                <c:pt idx="95">
                  <c:v>395.0104</c:v>
                </c:pt>
                <c:pt idx="96">
                  <c:v>399.16840000000002</c:v>
                </c:pt>
                <c:pt idx="97">
                  <c:v>403.32639999999998</c:v>
                </c:pt>
                <c:pt idx="98">
                  <c:v>407.48439999999999</c:v>
                </c:pt>
                <c:pt idx="99">
                  <c:v>411.64240000000001</c:v>
                </c:pt>
                <c:pt idx="100">
                  <c:v>415.80040000000002</c:v>
                </c:pt>
                <c:pt idx="101">
                  <c:v>419.95839999999998</c:v>
                </c:pt>
                <c:pt idx="102">
                  <c:v>424.1164</c:v>
                </c:pt>
                <c:pt idx="103">
                  <c:v>428.27440000000001</c:v>
                </c:pt>
                <c:pt idx="104">
                  <c:v>432.43239999999997</c:v>
                </c:pt>
                <c:pt idx="105">
                  <c:v>436.59039999999999</c:v>
                </c:pt>
                <c:pt idx="106">
                  <c:v>440.7484</c:v>
                </c:pt>
                <c:pt idx="107">
                  <c:v>444.90640000000002</c:v>
                </c:pt>
                <c:pt idx="108">
                  <c:v>449.06439999999998</c:v>
                </c:pt>
                <c:pt idx="109">
                  <c:v>453.22250000000003</c:v>
                </c:pt>
                <c:pt idx="110">
                  <c:v>457.38049999999998</c:v>
                </c:pt>
                <c:pt idx="111">
                  <c:v>461.5385</c:v>
                </c:pt>
                <c:pt idx="112">
                  <c:v>465.69650000000001</c:v>
                </c:pt>
                <c:pt idx="113">
                  <c:v>469.85449999999997</c:v>
                </c:pt>
                <c:pt idx="114">
                  <c:v>474.01249999999999</c:v>
                </c:pt>
                <c:pt idx="115">
                  <c:v>478.1705</c:v>
                </c:pt>
                <c:pt idx="116">
                  <c:v>482.32850000000002</c:v>
                </c:pt>
                <c:pt idx="117">
                  <c:v>486.48649999999998</c:v>
                </c:pt>
                <c:pt idx="118">
                  <c:v>490.64449999999999</c:v>
                </c:pt>
                <c:pt idx="119">
                  <c:v>494.80250000000001</c:v>
                </c:pt>
                <c:pt idx="120">
                  <c:v>498.96050000000002</c:v>
                </c:pt>
              </c:numCache>
            </c:numRef>
          </c:xVal>
          <c:yVal>
            <c:numRef>
              <c:f>'X - 1a_t1_b1 ts=0.0005'!$Y$4:$Y$124</c:f>
              <c:numCache>
                <c:formatCode>0.000</c:formatCode>
                <c:ptCount val="121"/>
                <c:pt idx="0">
                  <c:v>0</c:v>
                </c:pt>
                <c:pt idx="1">
                  <c:v>6.4914366666230111E-8</c:v>
                </c:pt>
                <c:pt idx="2">
                  <c:v>8.8835442867467414E-7</c:v>
                </c:pt>
                <c:pt idx="3">
                  <c:v>3.2051414325801145E-8</c:v>
                </c:pt>
                <c:pt idx="4">
                  <c:v>1.2365848967812187E-5</c:v>
                </c:pt>
                <c:pt idx="5">
                  <c:v>4.5776847645831098E-8</c:v>
                </c:pt>
                <c:pt idx="6">
                  <c:v>7.0109617361448221E-7</c:v>
                </c:pt>
                <c:pt idx="7">
                  <c:v>2.9646710833896417E-8</c:v>
                </c:pt>
                <c:pt idx="8">
                  <c:v>1.9066550562431683E-7</c:v>
                </c:pt>
                <c:pt idx="9">
                  <c:v>6.7212112875895081E-8</c:v>
                </c:pt>
                <c:pt idx="10">
                  <c:v>2.4361282652992959E-6</c:v>
                </c:pt>
                <c:pt idx="11">
                  <c:v>4.058065548263484E-7</c:v>
                </c:pt>
                <c:pt idx="12">
                  <c:v>2.18687785416225E-7</c:v>
                </c:pt>
                <c:pt idx="13">
                  <c:v>9.9903166113955324E-8</c:v>
                </c:pt>
                <c:pt idx="14">
                  <c:v>2.9541039572436635E-7</c:v>
                </c:pt>
                <c:pt idx="15">
                  <c:v>1.1149001922478905E-7</c:v>
                </c:pt>
                <c:pt idx="16">
                  <c:v>1.0474638714243388E-7</c:v>
                </c:pt>
                <c:pt idx="17">
                  <c:v>1.0162521683610928E-8</c:v>
                </c:pt>
                <c:pt idx="18">
                  <c:v>2.7689043526710049E-8</c:v>
                </c:pt>
                <c:pt idx="19">
                  <c:v>2.6379120091044805E-7</c:v>
                </c:pt>
                <c:pt idx="20">
                  <c:v>2.2221813780275515E-7</c:v>
                </c:pt>
                <c:pt idx="21">
                  <c:v>4.8119637142054569E-8</c:v>
                </c:pt>
                <c:pt idx="22">
                  <c:v>2.3276064973619511E-7</c:v>
                </c:pt>
                <c:pt idx="23">
                  <c:v>7.2712149417791504E-8</c:v>
                </c:pt>
                <c:pt idx="24">
                  <c:v>1.4645891444359976E-7</c:v>
                </c:pt>
                <c:pt idx="25">
                  <c:v>1.6665403875136659E-7</c:v>
                </c:pt>
                <c:pt idx="26">
                  <c:v>1.6278508354055821E-7</c:v>
                </c:pt>
                <c:pt idx="27">
                  <c:v>9.6381939761232083E-8</c:v>
                </c:pt>
                <c:pt idx="28">
                  <c:v>4.9855021814317063E-8</c:v>
                </c:pt>
                <c:pt idx="29">
                  <c:v>2.5365843837253627E-7</c:v>
                </c:pt>
                <c:pt idx="30">
                  <c:v>2.3801214265725675E-6</c:v>
                </c:pt>
                <c:pt idx="31">
                  <c:v>1.7436222536525356E-8</c:v>
                </c:pt>
                <c:pt idx="32">
                  <c:v>6.3332687046462321E-9</c:v>
                </c:pt>
                <c:pt idx="33">
                  <c:v>1.0198539184896711E-7</c:v>
                </c:pt>
                <c:pt idx="34">
                  <c:v>1.6600068531764477E-7</c:v>
                </c:pt>
                <c:pt idx="35">
                  <c:v>1.38212773156586E-7</c:v>
                </c:pt>
                <c:pt idx="36">
                  <c:v>1.4800646031212707E-7</c:v>
                </c:pt>
                <c:pt idx="37">
                  <c:v>1.1064966409943477E-7</c:v>
                </c:pt>
                <c:pt idx="38">
                  <c:v>1.446675551286934E-7</c:v>
                </c:pt>
                <c:pt idx="39">
                  <c:v>1.6466406966626358E-7</c:v>
                </c:pt>
                <c:pt idx="40">
                  <c:v>1.9811726114466978E-7</c:v>
                </c:pt>
                <c:pt idx="41">
                  <c:v>1.6359724960690764E-7</c:v>
                </c:pt>
                <c:pt idx="42">
                  <c:v>4.6805978654695854E-7</c:v>
                </c:pt>
                <c:pt idx="43">
                  <c:v>5.7650860439528341E-8</c:v>
                </c:pt>
                <c:pt idx="44">
                  <c:v>7.2531248000742384E-7</c:v>
                </c:pt>
                <c:pt idx="45">
                  <c:v>1.3101805900772237E-5</c:v>
                </c:pt>
                <c:pt idx="46">
                  <c:v>4.2617569144391854E-7</c:v>
                </c:pt>
                <c:pt idx="47">
                  <c:v>3.02521732097025E-7</c:v>
                </c:pt>
                <c:pt idx="48">
                  <c:v>2.7119120236980982E-7</c:v>
                </c:pt>
                <c:pt idx="49">
                  <c:v>2.1578532019038751E-7</c:v>
                </c:pt>
                <c:pt idx="50">
                  <c:v>4.2273913730369432E-7</c:v>
                </c:pt>
                <c:pt idx="51">
                  <c:v>4.1694116932834378E-7</c:v>
                </c:pt>
                <c:pt idx="52">
                  <c:v>8.9058787256525012E-7</c:v>
                </c:pt>
                <c:pt idx="53">
                  <c:v>2.8799233201056797E-7</c:v>
                </c:pt>
                <c:pt idx="54">
                  <c:v>9.8815308020657034E-7</c:v>
                </c:pt>
                <c:pt idx="55">
                  <c:v>8.5277589565013445E-7</c:v>
                </c:pt>
                <c:pt idx="56">
                  <c:v>1.882442796544881E-7</c:v>
                </c:pt>
                <c:pt idx="57">
                  <c:v>2.0363434679160688E-6</c:v>
                </c:pt>
                <c:pt idx="58">
                  <c:v>6.4036074417283448E-7</c:v>
                </c:pt>
                <c:pt idx="59">
                  <c:v>1.2985389898201572E-6</c:v>
                </c:pt>
                <c:pt idx="60">
                  <c:v>1.3778990649750154E-5</c:v>
                </c:pt>
                <c:pt idx="61">
                  <c:v>2.7598962948742527E-7</c:v>
                </c:pt>
                <c:pt idx="62">
                  <c:v>5.9046861552282926E-7</c:v>
                </c:pt>
                <c:pt idx="63">
                  <c:v>3.1884259426095538E-6</c:v>
                </c:pt>
                <c:pt idx="64">
                  <c:v>2.2292019910158847E-6</c:v>
                </c:pt>
                <c:pt idx="65">
                  <c:v>6.6688841509401592E-6</c:v>
                </c:pt>
                <c:pt idx="66">
                  <c:v>4.0369345384867156E-5</c:v>
                </c:pt>
                <c:pt idx="67">
                  <c:v>1.6136774838964305E-4</c:v>
                </c:pt>
                <c:pt idx="68">
                  <c:v>3.9597936393129729E-3</c:v>
                </c:pt>
                <c:pt idx="69">
                  <c:v>1.3808403382643708E-4</c:v>
                </c:pt>
                <c:pt idx="70">
                  <c:v>4.8391868218303449E-5</c:v>
                </c:pt>
                <c:pt idx="71">
                  <c:v>2.5592047689948467E-4</c:v>
                </c:pt>
                <c:pt idx="72">
                  <c:v>1.8485196916944767E-4</c:v>
                </c:pt>
                <c:pt idx="73">
                  <c:v>7.4507309430134818E-5</c:v>
                </c:pt>
                <c:pt idx="74">
                  <c:v>4.5389062997258581E-6</c:v>
                </c:pt>
                <c:pt idx="75">
                  <c:v>3.256766153098025E-7</c:v>
                </c:pt>
                <c:pt idx="76">
                  <c:v>2.0024926897598334E-5</c:v>
                </c:pt>
                <c:pt idx="77">
                  <c:v>9.7678162882565782E-7</c:v>
                </c:pt>
                <c:pt idx="78">
                  <c:v>4.5600798521711599E-6</c:v>
                </c:pt>
                <c:pt idx="79">
                  <c:v>6.4829425077944088E-6</c:v>
                </c:pt>
                <c:pt idx="80">
                  <c:v>7.1316843757472512E-6</c:v>
                </c:pt>
                <c:pt idx="81">
                  <c:v>9.7585841634756766E-7</c:v>
                </c:pt>
                <c:pt idx="82">
                  <c:v>8.7630918798242148E-7</c:v>
                </c:pt>
                <c:pt idx="83">
                  <c:v>5.1138050759186148E-6</c:v>
                </c:pt>
                <c:pt idx="84">
                  <c:v>7.1605704152815203E-6</c:v>
                </c:pt>
                <c:pt idx="85">
                  <c:v>1.5233277332204771E-8</c:v>
                </c:pt>
                <c:pt idx="86">
                  <c:v>4.6947528863879307E-8</c:v>
                </c:pt>
                <c:pt idx="87">
                  <c:v>7.0290376673571564E-7</c:v>
                </c:pt>
                <c:pt idx="88">
                  <c:v>1.6855679610186262E-6</c:v>
                </c:pt>
                <c:pt idx="89">
                  <c:v>8.4711295059800185E-7</c:v>
                </c:pt>
                <c:pt idx="90">
                  <c:v>5.3541023910100378E-7</c:v>
                </c:pt>
                <c:pt idx="91">
                  <c:v>9.6447872259934308E-7</c:v>
                </c:pt>
                <c:pt idx="92">
                  <c:v>1.0170078045300573E-7</c:v>
                </c:pt>
                <c:pt idx="93">
                  <c:v>2.4167468338974708E-7</c:v>
                </c:pt>
                <c:pt idx="94">
                  <c:v>2.2856215365368345E-8</c:v>
                </c:pt>
                <c:pt idx="95">
                  <c:v>1.3410015254389998E-7</c:v>
                </c:pt>
                <c:pt idx="96">
                  <c:v>2.9570921499473268E-7</c:v>
                </c:pt>
                <c:pt idx="97">
                  <c:v>1.3827530375283537E-7</c:v>
                </c:pt>
                <c:pt idx="98">
                  <c:v>2.6698925473211274E-7</c:v>
                </c:pt>
                <c:pt idx="99">
                  <c:v>3.6718206120462939E-8</c:v>
                </c:pt>
                <c:pt idx="100">
                  <c:v>4.1870864219390567E-8</c:v>
                </c:pt>
                <c:pt idx="101">
                  <c:v>7.6991862783252486E-8</c:v>
                </c:pt>
                <c:pt idx="102">
                  <c:v>5.1410079101083817E-8</c:v>
                </c:pt>
                <c:pt idx="103">
                  <c:v>5.4992021030155581E-8</c:v>
                </c:pt>
                <c:pt idx="104">
                  <c:v>1.8229248347272303E-7</c:v>
                </c:pt>
                <c:pt idx="105">
                  <c:v>5.0848680260820991E-8</c:v>
                </c:pt>
                <c:pt idx="106">
                  <c:v>2.3272114381163157E-8</c:v>
                </c:pt>
                <c:pt idx="107">
                  <c:v>1.1691617411886682E-7</c:v>
                </c:pt>
                <c:pt idx="108">
                  <c:v>4.0678179959637351E-8</c:v>
                </c:pt>
                <c:pt idx="109">
                  <c:v>1.4745661340780331E-8</c:v>
                </c:pt>
                <c:pt idx="110">
                  <c:v>1.6999061522761384E-9</c:v>
                </c:pt>
                <c:pt idx="111">
                  <c:v>6.371871601115355E-9</c:v>
                </c:pt>
                <c:pt idx="112">
                  <c:v>1.9671250263595508E-7</c:v>
                </c:pt>
                <c:pt idx="113">
                  <c:v>1.1237834210049487E-7</c:v>
                </c:pt>
                <c:pt idx="114">
                  <c:v>1.2089463677739998E-7</c:v>
                </c:pt>
                <c:pt idx="115">
                  <c:v>5.9281057297988052E-8</c:v>
                </c:pt>
                <c:pt idx="116">
                  <c:v>1.3488056974922497E-7</c:v>
                </c:pt>
                <c:pt idx="117">
                  <c:v>1.7011519460613478E-11</c:v>
                </c:pt>
                <c:pt idx="118">
                  <c:v>5.3997981385742333E-8</c:v>
                </c:pt>
                <c:pt idx="119">
                  <c:v>5.1806203889017627E-8</c:v>
                </c:pt>
                <c:pt idx="120">
                  <c:v>3.7513974684808574E-8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3C6-48CB-97DF-94DE1516D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018416"/>
        <c:axId val="1222015536"/>
      </c:scatterChart>
      <c:valAx>
        <c:axId val="1222018416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015536"/>
        <c:crosses val="autoZero"/>
        <c:crossBetween val="midCat"/>
      </c:valAx>
      <c:valAx>
        <c:axId val="122201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018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dWx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delta W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'X - 1a_t1_b1 ts=0.0005'!$A$4:$A$244</c:f>
              <c:numCache>
                <c:formatCode>0.00</c:formatCode>
                <c:ptCount val="241"/>
                <c:pt idx="0">
                  <c:v>0</c:v>
                </c:pt>
                <c:pt idx="1">
                  <c:v>4.1666666666666599</c:v>
                </c:pt>
                <c:pt idx="2">
                  <c:v>8.3333333333333304</c:v>
                </c:pt>
                <c:pt idx="3">
                  <c:v>12.5</c:v>
                </c:pt>
                <c:pt idx="4">
                  <c:v>16.6666666666666</c:v>
                </c:pt>
                <c:pt idx="5">
                  <c:v>20.8333333333333</c:v>
                </c:pt>
                <c:pt idx="6">
                  <c:v>25</c:v>
                </c:pt>
                <c:pt idx="7">
                  <c:v>29.1666666666666</c:v>
                </c:pt>
                <c:pt idx="8">
                  <c:v>33.3333333333333</c:v>
                </c:pt>
                <c:pt idx="9">
                  <c:v>37.5</c:v>
                </c:pt>
                <c:pt idx="10">
                  <c:v>41.6666666666666</c:v>
                </c:pt>
                <c:pt idx="11">
                  <c:v>45.8333333333333</c:v>
                </c:pt>
                <c:pt idx="12">
                  <c:v>50</c:v>
                </c:pt>
                <c:pt idx="13">
                  <c:v>54.1666666666666</c:v>
                </c:pt>
                <c:pt idx="14">
                  <c:v>58.3333333333333</c:v>
                </c:pt>
                <c:pt idx="15">
                  <c:v>62.5</c:v>
                </c:pt>
                <c:pt idx="16">
                  <c:v>66.6666666666666</c:v>
                </c:pt>
                <c:pt idx="17">
                  <c:v>70.8333333333333</c:v>
                </c:pt>
                <c:pt idx="18">
                  <c:v>75</c:v>
                </c:pt>
                <c:pt idx="19">
                  <c:v>79.1666666666666</c:v>
                </c:pt>
                <c:pt idx="20">
                  <c:v>83.3333333333333</c:v>
                </c:pt>
                <c:pt idx="21">
                  <c:v>87.5</c:v>
                </c:pt>
                <c:pt idx="22">
                  <c:v>91.6666666666666</c:v>
                </c:pt>
                <c:pt idx="23">
                  <c:v>95.8333333333333</c:v>
                </c:pt>
                <c:pt idx="24">
                  <c:v>100</c:v>
                </c:pt>
                <c:pt idx="25">
                  <c:v>104.166666666666</c:v>
                </c:pt>
                <c:pt idx="26">
                  <c:v>108.333333333333</c:v>
                </c:pt>
                <c:pt idx="27">
                  <c:v>112.5</c:v>
                </c:pt>
                <c:pt idx="28">
                  <c:v>116.666666666666</c:v>
                </c:pt>
                <c:pt idx="29">
                  <c:v>120.833333333333</c:v>
                </c:pt>
                <c:pt idx="30">
                  <c:v>125</c:v>
                </c:pt>
                <c:pt idx="31">
                  <c:v>129.166666666666</c:v>
                </c:pt>
                <c:pt idx="32">
                  <c:v>133.333333333333</c:v>
                </c:pt>
                <c:pt idx="33">
                  <c:v>137.5</c:v>
                </c:pt>
                <c:pt idx="34">
                  <c:v>141.666666666666</c:v>
                </c:pt>
                <c:pt idx="35">
                  <c:v>145.833333333333</c:v>
                </c:pt>
                <c:pt idx="36">
                  <c:v>150</c:v>
                </c:pt>
                <c:pt idx="37">
                  <c:v>154.166666666666</c:v>
                </c:pt>
                <c:pt idx="38">
                  <c:v>158.333333333333</c:v>
                </c:pt>
                <c:pt idx="39">
                  <c:v>162.5</c:v>
                </c:pt>
                <c:pt idx="40">
                  <c:v>166.666666666666</c:v>
                </c:pt>
                <c:pt idx="41">
                  <c:v>170.833333333333</c:v>
                </c:pt>
                <c:pt idx="42">
                  <c:v>175</c:v>
                </c:pt>
                <c:pt idx="43">
                  <c:v>179.166666666666</c:v>
                </c:pt>
                <c:pt idx="44">
                  <c:v>183.333333333333</c:v>
                </c:pt>
                <c:pt idx="45">
                  <c:v>187.5</c:v>
                </c:pt>
                <c:pt idx="46">
                  <c:v>191.666666666666</c:v>
                </c:pt>
                <c:pt idx="47">
                  <c:v>195.833333333333</c:v>
                </c:pt>
                <c:pt idx="48">
                  <c:v>200</c:v>
                </c:pt>
                <c:pt idx="49">
                  <c:v>204.166666666666</c:v>
                </c:pt>
                <c:pt idx="50">
                  <c:v>208.333333333333</c:v>
                </c:pt>
                <c:pt idx="51">
                  <c:v>212.5</c:v>
                </c:pt>
                <c:pt idx="52">
                  <c:v>216.666666666666</c:v>
                </c:pt>
                <c:pt idx="53">
                  <c:v>220.833333333333</c:v>
                </c:pt>
                <c:pt idx="54">
                  <c:v>225</c:v>
                </c:pt>
                <c:pt idx="55">
                  <c:v>229.166666666666</c:v>
                </c:pt>
                <c:pt idx="56">
                  <c:v>233.333333333333</c:v>
                </c:pt>
                <c:pt idx="57">
                  <c:v>237.5</c:v>
                </c:pt>
                <c:pt idx="58">
                  <c:v>241.666666666666</c:v>
                </c:pt>
                <c:pt idx="59">
                  <c:v>245.833333333333</c:v>
                </c:pt>
                <c:pt idx="60">
                  <c:v>250</c:v>
                </c:pt>
                <c:pt idx="61">
                  <c:v>254.166666666666</c:v>
                </c:pt>
                <c:pt idx="62">
                  <c:v>258.33333333333297</c:v>
                </c:pt>
                <c:pt idx="63">
                  <c:v>262.5</c:v>
                </c:pt>
                <c:pt idx="64">
                  <c:v>266.666666666666</c:v>
                </c:pt>
                <c:pt idx="65">
                  <c:v>270.83333333333297</c:v>
                </c:pt>
                <c:pt idx="66">
                  <c:v>275</c:v>
                </c:pt>
                <c:pt idx="67">
                  <c:v>279.166666666666</c:v>
                </c:pt>
                <c:pt idx="68">
                  <c:v>283.33333333333297</c:v>
                </c:pt>
                <c:pt idx="69">
                  <c:v>287.5</c:v>
                </c:pt>
                <c:pt idx="70">
                  <c:v>291.666666666666</c:v>
                </c:pt>
                <c:pt idx="71">
                  <c:v>295.83333333333297</c:v>
                </c:pt>
                <c:pt idx="72">
                  <c:v>300</c:v>
                </c:pt>
                <c:pt idx="73">
                  <c:v>304.166666666666</c:v>
                </c:pt>
                <c:pt idx="74">
                  <c:v>308.33333333333297</c:v>
                </c:pt>
                <c:pt idx="75">
                  <c:v>312.5</c:v>
                </c:pt>
                <c:pt idx="76">
                  <c:v>316.666666666666</c:v>
                </c:pt>
                <c:pt idx="77">
                  <c:v>320.83333333333297</c:v>
                </c:pt>
                <c:pt idx="78">
                  <c:v>325</c:v>
                </c:pt>
                <c:pt idx="79">
                  <c:v>329.166666666666</c:v>
                </c:pt>
                <c:pt idx="80">
                  <c:v>333.33333333333297</c:v>
                </c:pt>
                <c:pt idx="81">
                  <c:v>337.5</c:v>
                </c:pt>
                <c:pt idx="82">
                  <c:v>341.666666666666</c:v>
                </c:pt>
                <c:pt idx="83">
                  <c:v>345.83333333333297</c:v>
                </c:pt>
                <c:pt idx="84">
                  <c:v>350</c:v>
                </c:pt>
                <c:pt idx="85">
                  <c:v>354.166666666666</c:v>
                </c:pt>
                <c:pt idx="86">
                  <c:v>358.33333333333297</c:v>
                </c:pt>
                <c:pt idx="87">
                  <c:v>362.5</c:v>
                </c:pt>
                <c:pt idx="88">
                  <c:v>366.666666666666</c:v>
                </c:pt>
                <c:pt idx="89">
                  <c:v>370.83333333333297</c:v>
                </c:pt>
                <c:pt idx="90">
                  <c:v>375</c:v>
                </c:pt>
                <c:pt idx="91">
                  <c:v>379.166666666666</c:v>
                </c:pt>
                <c:pt idx="92">
                  <c:v>383.33333333333297</c:v>
                </c:pt>
                <c:pt idx="93">
                  <c:v>387.5</c:v>
                </c:pt>
                <c:pt idx="94">
                  <c:v>391.666666666666</c:v>
                </c:pt>
                <c:pt idx="95">
                  <c:v>395.83333333333297</c:v>
                </c:pt>
                <c:pt idx="96">
                  <c:v>400</c:v>
                </c:pt>
                <c:pt idx="97">
                  <c:v>404.166666666666</c:v>
                </c:pt>
                <c:pt idx="98">
                  <c:v>408.33333333333297</c:v>
                </c:pt>
                <c:pt idx="99">
                  <c:v>412.5</c:v>
                </c:pt>
                <c:pt idx="100">
                  <c:v>416.666666666666</c:v>
                </c:pt>
                <c:pt idx="101">
                  <c:v>420.83333333333297</c:v>
                </c:pt>
                <c:pt idx="102">
                  <c:v>425</c:v>
                </c:pt>
                <c:pt idx="103">
                  <c:v>429.166666666666</c:v>
                </c:pt>
                <c:pt idx="104">
                  <c:v>433.33333333333297</c:v>
                </c:pt>
                <c:pt idx="105">
                  <c:v>437.5</c:v>
                </c:pt>
                <c:pt idx="106">
                  <c:v>441.666666666666</c:v>
                </c:pt>
                <c:pt idx="107">
                  <c:v>445.83333333333297</c:v>
                </c:pt>
                <c:pt idx="108">
                  <c:v>450</c:v>
                </c:pt>
                <c:pt idx="109">
                  <c:v>454.166666666666</c:v>
                </c:pt>
                <c:pt idx="110">
                  <c:v>458.33333333333297</c:v>
                </c:pt>
                <c:pt idx="111">
                  <c:v>462.5</c:v>
                </c:pt>
                <c:pt idx="112">
                  <c:v>466.666666666666</c:v>
                </c:pt>
                <c:pt idx="113">
                  <c:v>470.83333333333297</c:v>
                </c:pt>
                <c:pt idx="114">
                  <c:v>475</c:v>
                </c:pt>
                <c:pt idx="115">
                  <c:v>479.166666666666</c:v>
                </c:pt>
                <c:pt idx="116">
                  <c:v>483.33333333333297</c:v>
                </c:pt>
                <c:pt idx="117">
                  <c:v>487.5</c:v>
                </c:pt>
                <c:pt idx="118">
                  <c:v>491.666666666666</c:v>
                </c:pt>
                <c:pt idx="119">
                  <c:v>495.83333333333297</c:v>
                </c:pt>
                <c:pt idx="120">
                  <c:v>500</c:v>
                </c:pt>
                <c:pt idx="121">
                  <c:v>504.166666666666</c:v>
                </c:pt>
                <c:pt idx="122">
                  <c:v>508.33333333333297</c:v>
                </c:pt>
                <c:pt idx="123">
                  <c:v>512.5</c:v>
                </c:pt>
                <c:pt idx="124">
                  <c:v>516.66666666666595</c:v>
                </c:pt>
                <c:pt idx="125">
                  <c:v>520.83333333333303</c:v>
                </c:pt>
                <c:pt idx="126">
                  <c:v>525</c:v>
                </c:pt>
                <c:pt idx="127">
                  <c:v>529.16666666666595</c:v>
                </c:pt>
                <c:pt idx="128">
                  <c:v>533.33333333333303</c:v>
                </c:pt>
                <c:pt idx="129">
                  <c:v>537.5</c:v>
                </c:pt>
                <c:pt idx="130">
                  <c:v>541.66666666666595</c:v>
                </c:pt>
                <c:pt idx="131">
                  <c:v>545.83333333333303</c:v>
                </c:pt>
                <c:pt idx="132">
                  <c:v>550</c:v>
                </c:pt>
                <c:pt idx="133">
                  <c:v>554.16666666666595</c:v>
                </c:pt>
                <c:pt idx="134">
                  <c:v>558.33333333333303</c:v>
                </c:pt>
                <c:pt idx="135">
                  <c:v>562.5</c:v>
                </c:pt>
                <c:pt idx="136">
                  <c:v>566.66666666666595</c:v>
                </c:pt>
                <c:pt idx="137">
                  <c:v>570.83333333333303</c:v>
                </c:pt>
                <c:pt idx="138">
                  <c:v>575</c:v>
                </c:pt>
                <c:pt idx="139">
                  <c:v>579.16666666666595</c:v>
                </c:pt>
                <c:pt idx="140">
                  <c:v>583.33333333333303</c:v>
                </c:pt>
                <c:pt idx="141">
                  <c:v>587.5</c:v>
                </c:pt>
                <c:pt idx="142">
                  <c:v>591.66666666666595</c:v>
                </c:pt>
                <c:pt idx="143">
                  <c:v>595.83333333333303</c:v>
                </c:pt>
                <c:pt idx="144">
                  <c:v>600</c:v>
                </c:pt>
                <c:pt idx="145">
                  <c:v>604.16666666666595</c:v>
                </c:pt>
                <c:pt idx="146">
                  <c:v>608.33333333333303</c:v>
                </c:pt>
                <c:pt idx="147">
                  <c:v>612.5</c:v>
                </c:pt>
                <c:pt idx="148">
                  <c:v>616.66666666666595</c:v>
                </c:pt>
                <c:pt idx="149">
                  <c:v>620.83333333333303</c:v>
                </c:pt>
                <c:pt idx="150">
                  <c:v>625</c:v>
                </c:pt>
                <c:pt idx="151">
                  <c:v>629.16666666666595</c:v>
                </c:pt>
                <c:pt idx="152">
                  <c:v>633.33333333333303</c:v>
                </c:pt>
                <c:pt idx="153">
                  <c:v>637.5</c:v>
                </c:pt>
                <c:pt idx="154">
                  <c:v>641.66666666666595</c:v>
                </c:pt>
                <c:pt idx="155">
                  <c:v>645.83333333333303</c:v>
                </c:pt>
                <c:pt idx="156">
                  <c:v>650</c:v>
                </c:pt>
                <c:pt idx="157">
                  <c:v>654.16666666666595</c:v>
                </c:pt>
                <c:pt idx="158">
                  <c:v>658.33333333333303</c:v>
                </c:pt>
                <c:pt idx="159">
                  <c:v>662.5</c:v>
                </c:pt>
                <c:pt idx="160">
                  <c:v>666.66666666666595</c:v>
                </c:pt>
                <c:pt idx="161">
                  <c:v>670.83333333333303</c:v>
                </c:pt>
                <c:pt idx="162">
                  <c:v>675</c:v>
                </c:pt>
                <c:pt idx="163">
                  <c:v>679.16666666666595</c:v>
                </c:pt>
                <c:pt idx="164">
                  <c:v>683.33333333333303</c:v>
                </c:pt>
                <c:pt idx="165">
                  <c:v>687.5</c:v>
                </c:pt>
                <c:pt idx="166">
                  <c:v>691.66666666666595</c:v>
                </c:pt>
                <c:pt idx="167">
                  <c:v>695.83333333333303</c:v>
                </c:pt>
                <c:pt idx="168">
                  <c:v>700</c:v>
                </c:pt>
                <c:pt idx="169">
                  <c:v>704.16666666666595</c:v>
                </c:pt>
                <c:pt idx="170">
                  <c:v>708.33333333333303</c:v>
                </c:pt>
                <c:pt idx="171">
                  <c:v>712.5</c:v>
                </c:pt>
                <c:pt idx="172">
                  <c:v>716.66666666666595</c:v>
                </c:pt>
                <c:pt idx="173">
                  <c:v>720.83333333333303</c:v>
                </c:pt>
                <c:pt idx="174">
                  <c:v>725</c:v>
                </c:pt>
                <c:pt idx="175">
                  <c:v>729.16666666666595</c:v>
                </c:pt>
                <c:pt idx="176">
                  <c:v>733.33333333333303</c:v>
                </c:pt>
                <c:pt idx="177">
                  <c:v>737.5</c:v>
                </c:pt>
                <c:pt idx="178">
                  <c:v>741.66666666666595</c:v>
                </c:pt>
                <c:pt idx="179">
                  <c:v>745.83333333333303</c:v>
                </c:pt>
                <c:pt idx="180">
                  <c:v>750</c:v>
                </c:pt>
                <c:pt idx="181">
                  <c:v>754.16666666666595</c:v>
                </c:pt>
                <c:pt idx="182">
                  <c:v>758.33333333333303</c:v>
                </c:pt>
                <c:pt idx="183">
                  <c:v>762.5</c:v>
                </c:pt>
                <c:pt idx="184">
                  <c:v>766.66666666666595</c:v>
                </c:pt>
                <c:pt idx="185">
                  <c:v>770.83333333333303</c:v>
                </c:pt>
                <c:pt idx="186">
                  <c:v>775</c:v>
                </c:pt>
                <c:pt idx="187">
                  <c:v>779.16666666666595</c:v>
                </c:pt>
                <c:pt idx="188">
                  <c:v>783.33333333333303</c:v>
                </c:pt>
                <c:pt idx="189">
                  <c:v>787.5</c:v>
                </c:pt>
                <c:pt idx="190">
                  <c:v>791.66666666666595</c:v>
                </c:pt>
                <c:pt idx="191">
                  <c:v>795.83333333333303</c:v>
                </c:pt>
                <c:pt idx="192">
                  <c:v>800</c:v>
                </c:pt>
                <c:pt idx="193">
                  <c:v>804.16666666666595</c:v>
                </c:pt>
                <c:pt idx="194">
                  <c:v>808.33333333333303</c:v>
                </c:pt>
                <c:pt idx="195">
                  <c:v>812.5</c:v>
                </c:pt>
                <c:pt idx="196">
                  <c:v>816.66666666666595</c:v>
                </c:pt>
                <c:pt idx="197">
                  <c:v>820.83333333333303</c:v>
                </c:pt>
                <c:pt idx="198">
                  <c:v>825</c:v>
                </c:pt>
                <c:pt idx="199">
                  <c:v>829.16666666666595</c:v>
                </c:pt>
                <c:pt idx="200">
                  <c:v>833.33333333333303</c:v>
                </c:pt>
                <c:pt idx="201">
                  <c:v>837.5</c:v>
                </c:pt>
                <c:pt idx="202">
                  <c:v>841.66666666666595</c:v>
                </c:pt>
                <c:pt idx="203">
                  <c:v>845.83333333333303</c:v>
                </c:pt>
                <c:pt idx="204">
                  <c:v>850</c:v>
                </c:pt>
                <c:pt idx="205">
                  <c:v>854.16666666666595</c:v>
                </c:pt>
                <c:pt idx="206">
                  <c:v>858.33333333333303</c:v>
                </c:pt>
                <c:pt idx="207">
                  <c:v>862.5</c:v>
                </c:pt>
                <c:pt idx="208">
                  <c:v>866.66666666666595</c:v>
                </c:pt>
                <c:pt idx="209">
                  <c:v>870.83333333333303</c:v>
                </c:pt>
                <c:pt idx="210">
                  <c:v>875</c:v>
                </c:pt>
                <c:pt idx="211">
                  <c:v>879.16666666666595</c:v>
                </c:pt>
                <c:pt idx="212">
                  <c:v>883.33333333333303</c:v>
                </c:pt>
                <c:pt idx="213">
                  <c:v>887.5</c:v>
                </c:pt>
                <c:pt idx="214">
                  <c:v>891.66666666666595</c:v>
                </c:pt>
                <c:pt idx="215">
                  <c:v>895.83333333333303</c:v>
                </c:pt>
                <c:pt idx="216">
                  <c:v>900</c:v>
                </c:pt>
                <c:pt idx="217">
                  <c:v>904.16666666666595</c:v>
                </c:pt>
                <c:pt idx="218">
                  <c:v>908.33333333333303</c:v>
                </c:pt>
                <c:pt idx="219">
                  <c:v>912.5</c:v>
                </c:pt>
                <c:pt idx="220">
                  <c:v>916.66666666666595</c:v>
                </c:pt>
                <c:pt idx="221">
                  <c:v>920.83333333333303</c:v>
                </c:pt>
                <c:pt idx="222">
                  <c:v>925</c:v>
                </c:pt>
                <c:pt idx="223">
                  <c:v>929.16666666666595</c:v>
                </c:pt>
                <c:pt idx="224">
                  <c:v>933.33333333333303</c:v>
                </c:pt>
                <c:pt idx="225">
                  <c:v>937.5</c:v>
                </c:pt>
                <c:pt idx="226">
                  <c:v>941.66666666666595</c:v>
                </c:pt>
                <c:pt idx="227">
                  <c:v>945.83333333333303</c:v>
                </c:pt>
                <c:pt idx="228">
                  <c:v>950</c:v>
                </c:pt>
                <c:pt idx="229">
                  <c:v>954.16666666666595</c:v>
                </c:pt>
                <c:pt idx="230">
                  <c:v>958.33333333333303</c:v>
                </c:pt>
                <c:pt idx="231">
                  <c:v>962.5</c:v>
                </c:pt>
                <c:pt idx="232">
                  <c:v>966.66666666666595</c:v>
                </c:pt>
                <c:pt idx="233">
                  <c:v>970.83333333333303</c:v>
                </c:pt>
                <c:pt idx="234">
                  <c:v>975</c:v>
                </c:pt>
                <c:pt idx="235">
                  <c:v>979.16666666666595</c:v>
                </c:pt>
                <c:pt idx="236">
                  <c:v>983.33333333333303</c:v>
                </c:pt>
                <c:pt idx="237">
                  <c:v>987.5</c:v>
                </c:pt>
                <c:pt idx="238">
                  <c:v>991.66666666666595</c:v>
                </c:pt>
                <c:pt idx="239">
                  <c:v>995.83333333333303</c:v>
                </c:pt>
                <c:pt idx="240">
                  <c:v>1000</c:v>
                </c:pt>
              </c:numCache>
            </c:numRef>
          </c:xVal>
          <c:yVal>
            <c:numRef>
              <c:f>'X - 1a_t1_b1 ts=0.0005'!$AD$4:$AD$244</c:f>
              <c:numCache>
                <c:formatCode>0%</c:formatCode>
                <c:ptCount val="241"/>
                <c:pt idx="0">
                  <c:v>0</c:v>
                </c:pt>
                <c:pt idx="1">
                  <c:v>-1.4605798162899484E-5</c:v>
                </c:pt>
                <c:pt idx="2">
                  <c:v>2.6386163629229969E-5</c:v>
                </c:pt>
                <c:pt idx="3">
                  <c:v>-3.1160381147663525E-6</c:v>
                </c:pt>
                <c:pt idx="4">
                  <c:v>-4.5067408459651878E-4</c:v>
                </c:pt>
                <c:pt idx="5">
                  <c:v>2.9636175877431927E-5</c:v>
                </c:pt>
                <c:pt idx="6">
                  <c:v>-6.1433663697824473E-6</c:v>
                </c:pt>
                <c:pt idx="7">
                  <c:v>9.7048913518538724E-6</c:v>
                </c:pt>
                <c:pt idx="8">
                  <c:v>5.2807127826460657E-5</c:v>
                </c:pt>
                <c:pt idx="9">
                  <c:v>1.9471187274322323E-6</c:v>
                </c:pt>
                <c:pt idx="10">
                  <c:v>9.3805477734040113E-5</c:v>
                </c:pt>
                <c:pt idx="11">
                  <c:v>-1.8105342598465429E-5</c:v>
                </c:pt>
                <c:pt idx="12">
                  <c:v>-9.2680224888541051E-6</c:v>
                </c:pt>
                <c:pt idx="13">
                  <c:v>-8.3461861991804039E-6</c:v>
                </c:pt>
                <c:pt idx="14">
                  <c:v>-3.0166513041190323E-5</c:v>
                </c:pt>
                <c:pt idx="15">
                  <c:v>-1.4591752411002097E-5</c:v>
                </c:pt>
                <c:pt idx="16">
                  <c:v>-1.1641210889646135E-5</c:v>
                </c:pt>
                <c:pt idx="17">
                  <c:v>-2.1975050359147171E-6</c:v>
                </c:pt>
                <c:pt idx="18">
                  <c:v>-8.5526804238127558E-7</c:v>
                </c:pt>
                <c:pt idx="19">
                  <c:v>-2.9448734478880872E-5</c:v>
                </c:pt>
                <c:pt idx="20">
                  <c:v>-1.6694743146857338E-5</c:v>
                </c:pt>
                <c:pt idx="21">
                  <c:v>-9.1443421914470522E-6</c:v>
                </c:pt>
                <c:pt idx="22">
                  <c:v>-2.7191981475189181E-5</c:v>
                </c:pt>
                <c:pt idx="23">
                  <c:v>-1.3807888295868308E-5</c:v>
                </c:pt>
                <c:pt idx="24">
                  <c:v>-2.1894306871712134E-5</c:v>
                </c:pt>
                <c:pt idx="25">
                  <c:v>-1.1329874616197498E-5</c:v>
                </c:pt>
                <c:pt idx="26">
                  <c:v>-1.9135687455228669E-6</c:v>
                </c:pt>
                <c:pt idx="27">
                  <c:v>-1.0295131176767332E-5</c:v>
                </c:pt>
                <c:pt idx="28">
                  <c:v>1.4476741615719411E-7</c:v>
                </c:pt>
                <c:pt idx="29">
                  <c:v>-4.4416681834877509E-5</c:v>
                </c:pt>
                <c:pt idx="30">
                  <c:v>2.5787779670390868E-4</c:v>
                </c:pt>
                <c:pt idx="31">
                  <c:v>7.5540767696161336E-6</c:v>
                </c:pt>
                <c:pt idx="32">
                  <c:v>4.3117159215083962E-6</c:v>
                </c:pt>
                <c:pt idx="33">
                  <c:v>-2.715798788054204E-8</c:v>
                </c:pt>
                <c:pt idx="34">
                  <c:v>-1.2633446923778024E-5</c:v>
                </c:pt>
                <c:pt idx="35">
                  <c:v>-1.8261323015862532E-5</c:v>
                </c:pt>
                <c:pt idx="36">
                  <c:v>-1.9838407763479089E-5</c:v>
                </c:pt>
                <c:pt idx="37">
                  <c:v>-2.7493212151844593E-6</c:v>
                </c:pt>
                <c:pt idx="38">
                  <c:v>-2.8965409137011953E-5</c:v>
                </c:pt>
                <c:pt idx="39">
                  <c:v>-2.0255704792238244E-5</c:v>
                </c:pt>
                <c:pt idx="40">
                  <c:v>-3.9104283172425785E-5</c:v>
                </c:pt>
                <c:pt idx="41">
                  <c:v>-1.536059850680206E-5</c:v>
                </c:pt>
                <c:pt idx="42">
                  <c:v>-7.7697303539764692E-5</c:v>
                </c:pt>
                <c:pt idx="43">
                  <c:v>-8.4905290836988699E-6</c:v>
                </c:pt>
                <c:pt idx="44">
                  <c:v>-1.1904277748453722E-4</c:v>
                </c:pt>
                <c:pt idx="45">
                  <c:v>3.5627983399717214E-4</c:v>
                </c:pt>
                <c:pt idx="46">
                  <c:v>-7.1277291269109691E-5</c:v>
                </c:pt>
                <c:pt idx="47">
                  <c:v>-4.0756698912686983E-5</c:v>
                </c:pt>
                <c:pt idx="48">
                  <c:v>-3.4681210994932377E-5</c:v>
                </c:pt>
                <c:pt idx="49">
                  <c:v>-2.4487718385434305E-5</c:v>
                </c:pt>
                <c:pt idx="50">
                  <c:v>-6.3277835286582994E-5</c:v>
                </c:pt>
                <c:pt idx="51">
                  <c:v>-5.7357243248803038E-5</c:v>
                </c:pt>
                <c:pt idx="52">
                  <c:v>-1.4608388355708777E-4</c:v>
                </c:pt>
                <c:pt idx="53">
                  <c:v>-1.8534496306106112E-5</c:v>
                </c:pt>
                <c:pt idx="54">
                  <c:v>-1.2073316108280848E-4</c:v>
                </c:pt>
                <c:pt idx="55">
                  <c:v>-1.5540394245743206E-4</c:v>
                </c:pt>
                <c:pt idx="56">
                  <c:v>-1.4938456870138472E-5</c:v>
                </c:pt>
                <c:pt idx="57">
                  <c:v>1.5936149133826446E-4</c:v>
                </c:pt>
                <c:pt idx="58">
                  <c:v>1.245278735250437E-4</c:v>
                </c:pt>
                <c:pt idx="59">
                  <c:v>3.0634882741756579E-4</c:v>
                </c:pt>
                <c:pt idx="60">
                  <c:v>8.5307710975375962E-4</c:v>
                </c:pt>
                <c:pt idx="61">
                  <c:v>-5.5672264428346385E-5</c:v>
                </c:pt>
                <c:pt idx="62">
                  <c:v>2.8471869122011017E-4</c:v>
                </c:pt>
                <c:pt idx="63">
                  <c:v>-6.512743083657049E-4</c:v>
                </c:pt>
                <c:pt idx="64">
                  <c:v>1.1535406671584419E-4</c:v>
                </c:pt>
                <c:pt idx="65">
                  <c:v>-9.6186276037759906E-4</c:v>
                </c:pt>
                <c:pt idx="66">
                  <c:v>-6.3066045144674725E-3</c:v>
                </c:pt>
                <c:pt idx="67">
                  <c:v>-2.4635250585464064E-2</c:v>
                </c:pt>
                <c:pt idx="68">
                  <c:v>9.2175943448437977E-2</c:v>
                </c:pt>
                <c:pt idx="69">
                  <c:v>-3.1146414051975331E-2</c:v>
                </c:pt>
                <c:pt idx="70">
                  <c:v>2.1693334954895283E-2</c:v>
                </c:pt>
                <c:pt idx="71">
                  <c:v>-2.866443520727939E-2</c:v>
                </c:pt>
                <c:pt idx="72">
                  <c:v>-1.2235128417051018E-2</c:v>
                </c:pt>
                <c:pt idx="73">
                  <c:v>2.8287356070649597E-3</c:v>
                </c:pt>
                <c:pt idx="74">
                  <c:v>-7.1127268465999969E-4</c:v>
                </c:pt>
                <c:pt idx="75">
                  <c:v>3.4842894218589145E-4</c:v>
                </c:pt>
                <c:pt idx="76">
                  <c:v>-1.9773449124448591E-3</c:v>
                </c:pt>
                <c:pt idx="77">
                  <c:v>-7.4753031678084236E-5</c:v>
                </c:pt>
                <c:pt idx="78">
                  <c:v>-6.0538626487172282E-5</c:v>
                </c:pt>
                <c:pt idx="79">
                  <c:v>-1.0702145756112062E-3</c:v>
                </c:pt>
                <c:pt idx="80">
                  <c:v>-5.7064568268276074E-4</c:v>
                </c:pt>
                <c:pt idx="81">
                  <c:v>6.7610205955735252E-5</c:v>
                </c:pt>
                <c:pt idx="82">
                  <c:v>-1.6919539645107026E-4</c:v>
                </c:pt>
                <c:pt idx="83">
                  <c:v>-5.3461187475109569E-5</c:v>
                </c:pt>
                <c:pt idx="84">
                  <c:v>-1.8751284444082955E-4</c:v>
                </c:pt>
                <c:pt idx="85">
                  <c:v>7.9972612970783221E-5</c:v>
                </c:pt>
                <c:pt idx="86">
                  <c:v>1.5590047300134846E-6</c:v>
                </c:pt>
                <c:pt idx="87">
                  <c:v>-1.525906139201357E-4</c:v>
                </c:pt>
                <c:pt idx="88">
                  <c:v>-1.4193225417072052E-4</c:v>
                </c:pt>
                <c:pt idx="89">
                  <c:v>9.0824261904358196E-5</c:v>
                </c:pt>
                <c:pt idx="90">
                  <c:v>-4.7376771912925698E-5</c:v>
                </c:pt>
                <c:pt idx="91">
                  <c:v>-1.3775222920656721E-4</c:v>
                </c:pt>
                <c:pt idx="92">
                  <c:v>-1.8502261211694656E-5</c:v>
                </c:pt>
                <c:pt idx="93">
                  <c:v>1.9416518658345047E-5</c:v>
                </c:pt>
                <c:pt idx="94">
                  <c:v>-1.5222937778703172E-6</c:v>
                </c:pt>
                <c:pt idx="95">
                  <c:v>7.3603532579364983E-6</c:v>
                </c:pt>
                <c:pt idx="96">
                  <c:v>-4.6525982790684303E-5</c:v>
                </c:pt>
                <c:pt idx="97">
                  <c:v>-2.7129006393046419E-5</c:v>
                </c:pt>
                <c:pt idx="98">
                  <c:v>-4.2535893058673553E-5</c:v>
                </c:pt>
                <c:pt idx="99">
                  <c:v>7.446733304020089E-6</c:v>
                </c:pt>
                <c:pt idx="100">
                  <c:v>-9.0023036805184468E-6</c:v>
                </c:pt>
                <c:pt idx="101">
                  <c:v>-1.5699604098939881E-5</c:v>
                </c:pt>
                <c:pt idx="102">
                  <c:v>-9.2569160957441878E-6</c:v>
                </c:pt>
                <c:pt idx="103">
                  <c:v>-9.2495918485486762E-6</c:v>
                </c:pt>
                <c:pt idx="104">
                  <c:v>-2.5039956937140709E-5</c:v>
                </c:pt>
                <c:pt idx="105">
                  <c:v>2.7780830967904831E-6</c:v>
                </c:pt>
                <c:pt idx="106">
                  <c:v>4.1044886933916822E-6</c:v>
                </c:pt>
                <c:pt idx="107">
                  <c:v>-1.1047498470717712E-5</c:v>
                </c:pt>
                <c:pt idx="108">
                  <c:v>-2.8585545663785722E-6</c:v>
                </c:pt>
                <c:pt idx="109">
                  <c:v>-1.3212102488821656E-6</c:v>
                </c:pt>
                <c:pt idx="110">
                  <c:v>8.7902076500649748E-6</c:v>
                </c:pt>
                <c:pt idx="111">
                  <c:v>1.4822580103688042E-5</c:v>
                </c:pt>
                <c:pt idx="112">
                  <c:v>-4.1153634425307459E-5</c:v>
                </c:pt>
                <c:pt idx="113">
                  <c:v>-5.6389758024851049E-6</c:v>
                </c:pt>
                <c:pt idx="114">
                  <c:v>-2.4320640353499539E-5</c:v>
                </c:pt>
                <c:pt idx="115">
                  <c:v>-1.2500719818588918E-5</c:v>
                </c:pt>
                <c:pt idx="116">
                  <c:v>-1.5602787820437766E-5</c:v>
                </c:pt>
                <c:pt idx="117">
                  <c:v>1.1406292266611076E-6</c:v>
                </c:pt>
                <c:pt idx="118">
                  <c:v>-7.6815523984227598E-6</c:v>
                </c:pt>
                <c:pt idx="119">
                  <c:v>2.366605950339435E-6</c:v>
                </c:pt>
                <c:pt idx="120">
                  <c:v>2.6208724565988819E-5</c:v>
                </c:pt>
                <c:pt idx="121">
                  <c:v>-2.527478986437922E-5</c:v>
                </c:pt>
                <c:pt idx="122">
                  <c:v>-1.7492223701583609E-5</c:v>
                </c:pt>
                <c:pt idx="123">
                  <c:v>-7.0249883704964897E-6</c:v>
                </c:pt>
                <c:pt idx="124">
                  <c:v>-1.3669062067059299E-5</c:v>
                </c:pt>
                <c:pt idx="125">
                  <c:v>-8.5323101569895018E-6</c:v>
                </c:pt>
                <c:pt idx="126">
                  <c:v>-1.5497898523119749E-5</c:v>
                </c:pt>
                <c:pt idx="127">
                  <c:v>3.3120854043884874E-6</c:v>
                </c:pt>
                <c:pt idx="128">
                  <c:v>-1.3053112789673477E-5</c:v>
                </c:pt>
                <c:pt idx="129">
                  <c:v>1.4273414907742087E-6</c:v>
                </c:pt>
                <c:pt idx="130">
                  <c:v>-2.8345430725647415E-6</c:v>
                </c:pt>
                <c:pt idx="131">
                  <c:v>-6.289669376478444E-6</c:v>
                </c:pt>
                <c:pt idx="132">
                  <c:v>-3.7570765770113092E-6</c:v>
                </c:pt>
                <c:pt idx="133">
                  <c:v>-1.0351166944150622E-5</c:v>
                </c:pt>
                <c:pt idx="134">
                  <c:v>-3.0234024690925112E-5</c:v>
                </c:pt>
                <c:pt idx="135">
                  <c:v>-3.6200195003112601E-6</c:v>
                </c:pt>
                <c:pt idx="136">
                  <c:v>-2.1012145154515338E-5</c:v>
                </c:pt>
                <c:pt idx="137">
                  <c:v>-2.5396975485924119E-5</c:v>
                </c:pt>
                <c:pt idx="138">
                  <c:v>-1.1772725885341191E-6</c:v>
                </c:pt>
                <c:pt idx="139">
                  <c:v>-5.4548031199277067E-6</c:v>
                </c:pt>
                <c:pt idx="140">
                  <c:v>7.3724219265453334E-6</c:v>
                </c:pt>
                <c:pt idx="141">
                  <c:v>6.5117997243823527E-6</c:v>
                </c:pt>
                <c:pt idx="142">
                  <c:v>-2.384912568580329E-6</c:v>
                </c:pt>
                <c:pt idx="143">
                  <c:v>1.1200651560395123E-5</c:v>
                </c:pt>
                <c:pt idx="144">
                  <c:v>5.3808719338657917E-7</c:v>
                </c:pt>
                <c:pt idx="145">
                  <c:v>-7.9961055519258281E-6</c:v>
                </c:pt>
                <c:pt idx="146">
                  <c:v>-1.8004989524682366E-5</c:v>
                </c:pt>
                <c:pt idx="147">
                  <c:v>4.7050782789742787E-6</c:v>
                </c:pt>
                <c:pt idx="148">
                  <c:v>-1.1512378352895125E-5</c:v>
                </c:pt>
                <c:pt idx="149">
                  <c:v>7.5685017646663893E-7</c:v>
                </c:pt>
                <c:pt idx="150">
                  <c:v>1.814124532928509E-5</c:v>
                </c:pt>
                <c:pt idx="151">
                  <c:v>-7.4943168820688566E-6</c:v>
                </c:pt>
                <c:pt idx="152">
                  <c:v>-7.7394627988912202E-6</c:v>
                </c:pt>
                <c:pt idx="153">
                  <c:v>-3.9922227681380516E-7</c:v>
                </c:pt>
                <c:pt idx="154">
                  <c:v>-6.8232733102376752E-6</c:v>
                </c:pt>
                <c:pt idx="155">
                  <c:v>-4.4270194030725292E-6</c:v>
                </c:pt>
                <c:pt idx="156">
                  <c:v>-6.076003482683662E-6</c:v>
                </c:pt>
                <c:pt idx="157">
                  <c:v>-3.5740645353076299E-8</c:v>
                </c:pt>
                <c:pt idx="158">
                  <c:v>-5.6090970493692064E-6</c:v>
                </c:pt>
                <c:pt idx="159">
                  <c:v>5.7476731742061249E-8</c:v>
                </c:pt>
                <c:pt idx="160">
                  <c:v>1.5843881543194786E-6</c:v>
                </c:pt>
                <c:pt idx="161">
                  <c:v>2.9524177628180402E-7</c:v>
                </c:pt>
                <c:pt idx="162">
                  <c:v>5.3399037982588396E-6</c:v>
                </c:pt>
                <c:pt idx="163">
                  <c:v>-5.2306788252379742E-7</c:v>
                </c:pt>
                <c:pt idx="164">
                  <c:v>-3.4313064538883814E-6</c:v>
                </c:pt>
                <c:pt idx="165">
                  <c:v>1.038310089091161E-6</c:v>
                </c:pt>
                <c:pt idx="166">
                  <c:v>-2.0049082318546685E-6</c:v>
                </c:pt>
                <c:pt idx="167">
                  <c:v>-1.162716098615434E-5</c:v>
                </c:pt>
                <c:pt idx="168">
                  <c:v>3.348058284265334E-6</c:v>
                </c:pt>
                <c:pt idx="169">
                  <c:v>-1.1349847410470759E-6</c:v>
                </c:pt>
                <c:pt idx="170">
                  <c:v>1.5851047834630343E-6</c:v>
                </c:pt>
                <c:pt idx="171">
                  <c:v>-3.7227123043479252E-6</c:v>
                </c:pt>
                <c:pt idx="172">
                  <c:v>-1.4498723356280416E-7</c:v>
                </c:pt>
                <c:pt idx="173">
                  <c:v>8.0922576779098795E-7</c:v>
                </c:pt>
                <c:pt idx="174">
                  <c:v>-1.4780020551642016E-6</c:v>
                </c:pt>
                <c:pt idx="175">
                  <c:v>-1.498662890031937E-7</c:v>
                </c:pt>
                <c:pt idx="176">
                  <c:v>-1.1440849524818148E-5</c:v>
                </c:pt>
                <c:pt idx="177">
                  <c:v>4.7941499558083011E-6</c:v>
                </c:pt>
                <c:pt idx="178">
                  <c:v>-9.841959979841499E-6</c:v>
                </c:pt>
                <c:pt idx="179">
                  <c:v>1.0040454959709977E-6</c:v>
                </c:pt>
                <c:pt idx="180">
                  <c:v>-2.3305347273104378E-6</c:v>
                </c:pt>
                <c:pt idx="181">
                  <c:v>-1.1390495082730129E-6</c:v>
                </c:pt>
                <c:pt idx="182">
                  <c:v>-9.2399047209396624E-6</c:v>
                </c:pt>
                <c:pt idx="183">
                  <c:v>4.4141835491797434E-7</c:v>
                </c:pt>
                <c:pt idx="184">
                  <c:v>-8.1055984562673281E-6</c:v>
                </c:pt>
                <c:pt idx="185">
                  <c:v>-2.675463139945889E-7</c:v>
                </c:pt>
                <c:pt idx="186">
                  <c:v>-3.1883184655549586E-6</c:v>
                </c:pt>
                <c:pt idx="187">
                  <c:v>-7.2439139758325262E-7</c:v>
                </c:pt>
                <c:pt idx="188">
                  <c:v>-1.2622536223632631E-5</c:v>
                </c:pt>
                <c:pt idx="189">
                  <c:v>-7.6836246016636956E-7</c:v>
                </c:pt>
                <c:pt idx="190">
                  <c:v>-6.9625352336769979E-6</c:v>
                </c:pt>
                <c:pt idx="191">
                  <c:v>-1.1110475934452043E-5</c:v>
                </c:pt>
                <c:pt idx="192">
                  <c:v>9.4029275839192406E-7</c:v>
                </c:pt>
                <c:pt idx="193">
                  <c:v>7.3204634153727682E-7</c:v>
                </c:pt>
                <c:pt idx="194">
                  <c:v>3.7790438109036961E-6</c:v>
                </c:pt>
                <c:pt idx="195">
                  <c:v>-1.7165257902628164E-5</c:v>
                </c:pt>
                <c:pt idx="196">
                  <c:v>8.8854299463694636E-6</c:v>
                </c:pt>
                <c:pt idx="197">
                  <c:v>-8.7784589705773266E-6</c:v>
                </c:pt>
                <c:pt idx="198">
                  <c:v>-1.7244842964900212E-6</c:v>
                </c:pt>
                <c:pt idx="199">
                  <c:v>-5.3730101824532862E-6</c:v>
                </c:pt>
                <c:pt idx="200">
                  <c:v>-6.705275462585676E-6</c:v>
                </c:pt>
                <c:pt idx="201">
                  <c:v>-1.2658286498811056E-5</c:v>
                </c:pt>
                <c:pt idx="202">
                  <c:v>-3.4415713961673553E-6</c:v>
                </c:pt>
                <c:pt idx="203">
                  <c:v>-2.0399761149801665E-6</c:v>
                </c:pt>
                <c:pt idx="204">
                  <c:v>-4.289495651218238E-5</c:v>
                </c:pt>
                <c:pt idx="205">
                  <c:v>-1.2497359099911325E-5</c:v>
                </c:pt>
                <c:pt idx="206">
                  <c:v>-5.0459060782019272E-6</c:v>
                </c:pt>
                <c:pt idx="207">
                  <c:v>-9.0872993682035357E-7</c:v>
                </c:pt>
                <c:pt idx="208">
                  <c:v>2.7054550805023938E-5</c:v>
                </c:pt>
                <c:pt idx="209">
                  <c:v>-5.7353449630912362E-6</c:v>
                </c:pt>
                <c:pt idx="210">
                  <c:v>-2.9232228723166448E-6</c:v>
                </c:pt>
                <c:pt idx="211">
                  <c:v>-1.619927236215042E-5</c:v>
                </c:pt>
                <c:pt idx="212">
                  <c:v>-6.3370823718511694E-6</c:v>
                </c:pt>
                <c:pt idx="213">
                  <c:v>-1.473434421266798E-5</c:v>
                </c:pt>
                <c:pt idx="214">
                  <c:v>-8.8473635573249244E-6</c:v>
                </c:pt>
                <c:pt idx="215">
                  <c:v>6.5718962147738086E-7</c:v>
                </c:pt>
                <c:pt idx="216">
                  <c:v>-7.572379209069992E-6</c:v>
                </c:pt>
                <c:pt idx="217">
                  <c:v>-3.6170069307884943E-6</c:v>
                </c:pt>
                <c:pt idx="218">
                  <c:v>-1.2647256478389406E-7</c:v>
                </c:pt>
                <c:pt idx="219">
                  <c:v>6.3263079164329397E-7</c:v>
                </c:pt>
                <c:pt idx="220">
                  <c:v>-3.0755317433738643E-6</c:v>
                </c:pt>
                <c:pt idx="221">
                  <c:v>-2.3153997921446628E-7</c:v>
                </c:pt>
                <c:pt idx="222">
                  <c:v>7.7097590180484143E-7</c:v>
                </c:pt>
                <c:pt idx="223">
                  <c:v>1.0511293949313952E-7</c:v>
                </c:pt>
                <c:pt idx="224">
                  <c:v>1.6298608585836095E-7</c:v>
                </c:pt>
                <c:pt idx="225">
                  <c:v>1.2827966600176813E-5</c:v>
                </c:pt>
                <c:pt idx="226">
                  <c:v>-6.6258164693010182E-6</c:v>
                </c:pt>
                <c:pt idx="227">
                  <c:v>-3.3749543171264815E-7</c:v>
                </c:pt>
                <c:pt idx="228">
                  <c:v>1.0076708906888609E-6</c:v>
                </c:pt>
                <c:pt idx="229">
                  <c:v>-2.8329793137531301E-7</c:v>
                </c:pt>
                <c:pt idx="230">
                  <c:v>-3.5989323236562456E-6</c:v>
                </c:pt>
                <c:pt idx="231">
                  <c:v>-1.4249675649742536E-5</c:v>
                </c:pt>
                <c:pt idx="232">
                  <c:v>-2.0356981815239144E-6</c:v>
                </c:pt>
                <c:pt idx="233">
                  <c:v>-2.1447783462324866E-6</c:v>
                </c:pt>
                <c:pt idx="234">
                  <c:v>-1.5518039971603894E-6</c:v>
                </c:pt>
                <c:pt idx="235">
                  <c:v>-7.8430891100401089E-7</c:v>
                </c:pt>
                <c:pt idx="236">
                  <c:v>-6.8672370017951453E-6</c:v>
                </c:pt>
                <c:pt idx="237">
                  <c:v>-6.2934853663270611E-6</c:v>
                </c:pt>
                <c:pt idx="238">
                  <c:v>-4.5653785859423628E-7</c:v>
                </c:pt>
                <c:pt idx="239">
                  <c:v>-4.3954953840951524E-7</c:v>
                </c:pt>
                <c:pt idx="240">
                  <c:v>-7.020140523145043E-6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CF-4034-A6F9-CB7066022C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018416"/>
        <c:axId val="1222015536"/>
      </c:scatterChart>
      <c:valAx>
        <c:axId val="1222018416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015536"/>
        <c:crosses val="autoZero"/>
        <c:crossBetween val="midCat"/>
      </c:valAx>
      <c:valAx>
        <c:axId val="122201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018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Fy Magnitudes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'Y - 1a_t1_b1 ts=0.0005'!$B$2:$D$2</c:f>
              <c:strCache>
                <c:ptCount val="1"/>
                <c:pt idx="0">
                  <c:v>Python Fy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'Y - 1a_t1_b1 ts=0.0005'!$A$4:$A$124</c:f>
              <c:numCache>
                <c:formatCode>0.00</c:formatCode>
                <c:ptCount val="121"/>
                <c:pt idx="0">
                  <c:v>0</c:v>
                </c:pt>
                <c:pt idx="1">
                  <c:v>4.1666666666666599</c:v>
                </c:pt>
                <c:pt idx="2">
                  <c:v>8.3333333333333304</c:v>
                </c:pt>
                <c:pt idx="3">
                  <c:v>12.5</c:v>
                </c:pt>
                <c:pt idx="4">
                  <c:v>16.6666666666666</c:v>
                </c:pt>
                <c:pt idx="5">
                  <c:v>20.8333333333333</c:v>
                </c:pt>
                <c:pt idx="6">
                  <c:v>25</c:v>
                </c:pt>
                <c:pt idx="7">
                  <c:v>29.1666666666666</c:v>
                </c:pt>
                <c:pt idx="8">
                  <c:v>33.3333333333333</c:v>
                </c:pt>
                <c:pt idx="9">
                  <c:v>37.5</c:v>
                </c:pt>
                <c:pt idx="10">
                  <c:v>41.6666666666666</c:v>
                </c:pt>
                <c:pt idx="11">
                  <c:v>45.8333333333333</c:v>
                </c:pt>
                <c:pt idx="12">
                  <c:v>50</c:v>
                </c:pt>
                <c:pt idx="13">
                  <c:v>54.1666666666666</c:v>
                </c:pt>
                <c:pt idx="14">
                  <c:v>58.3333333333333</c:v>
                </c:pt>
                <c:pt idx="15">
                  <c:v>62.5</c:v>
                </c:pt>
                <c:pt idx="16">
                  <c:v>66.6666666666666</c:v>
                </c:pt>
                <c:pt idx="17">
                  <c:v>70.8333333333333</c:v>
                </c:pt>
                <c:pt idx="18">
                  <c:v>75</c:v>
                </c:pt>
                <c:pt idx="19">
                  <c:v>79.1666666666666</c:v>
                </c:pt>
                <c:pt idx="20">
                  <c:v>83.3333333333333</c:v>
                </c:pt>
                <c:pt idx="21">
                  <c:v>87.5</c:v>
                </c:pt>
                <c:pt idx="22">
                  <c:v>91.6666666666666</c:v>
                </c:pt>
                <c:pt idx="23">
                  <c:v>95.8333333333333</c:v>
                </c:pt>
                <c:pt idx="24">
                  <c:v>100</c:v>
                </c:pt>
                <c:pt idx="25">
                  <c:v>104.166666666666</c:v>
                </c:pt>
                <c:pt idx="26">
                  <c:v>108.333333333333</c:v>
                </c:pt>
                <c:pt idx="27">
                  <c:v>112.5</c:v>
                </c:pt>
                <c:pt idx="28">
                  <c:v>116.666666666666</c:v>
                </c:pt>
                <c:pt idx="29">
                  <c:v>120.833333333333</c:v>
                </c:pt>
                <c:pt idx="30">
                  <c:v>125</c:v>
                </c:pt>
                <c:pt idx="31">
                  <c:v>129.166666666666</c:v>
                </c:pt>
                <c:pt idx="32">
                  <c:v>133.333333333333</c:v>
                </c:pt>
                <c:pt idx="33">
                  <c:v>137.5</c:v>
                </c:pt>
                <c:pt idx="34">
                  <c:v>141.666666666666</c:v>
                </c:pt>
                <c:pt idx="35">
                  <c:v>145.833333333333</c:v>
                </c:pt>
                <c:pt idx="36">
                  <c:v>150</c:v>
                </c:pt>
                <c:pt idx="37">
                  <c:v>154.166666666666</c:v>
                </c:pt>
                <c:pt idx="38">
                  <c:v>158.333333333333</c:v>
                </c:pt>
                <c:pt idx="39">
                  <c:v>162.5</c:v>
                </c:pt>
                <c:pt idx="40">
                  <c:v>166.666666666666</c:v>
                </c:pt>
                <c:pt idx="41">
                  <c:v>170.833333333333</c:v>
                </c:pt>
                <c:pt idx="42">
                  <c:v>175</c:v>
                </c:pt>
                <c:pt idx="43">
                  <c:v>179.166666666666</c:v>
                </c:pt>
                <c:pt idx="44">
                  <c:v>183.333333333333</c:v>
                </c:pt>
                <c:pt idx="45">
                  <c:v>187.5</c:v>
                </c:pt>
                <c:pt idx="46">
                  <c:v>191.666666666666</c:v>
                </c:pt>
                <c:pt idx="47">
                  <c:v>195.833333333333</c:v>
                </c:pt>
                <c:pt idx="48">
                  <c:v>200</c:v>
                </c:pt>
                <c:pt idx="49">
                  <c:v>204.166666666666</c:v>
                </c:pt>
                <c:pt idx="50">
                  <c:v>208.333333333333</c:v>
                </c:pt>
                <c:pt idx="51">
                  <c:v>212.5</c:v>
                </c:pt>
                <c:pt idx="52">
                  <c:v>216.666666666666</c:v>
                </c:pt>
                <c:pt idx="53">
                  <c:v>220.833333333333</c:v>
                </c:pt>
                <c:pt idx="54">
                  <c:v>225</c:v>
                </c:pt>
                <c:pt idx="55">
                  <c:v>229.166666666666</c:v>
                </c:pt>
                <c:pt idx="56">
                  <c:v>233.333333333333</c:v>
                </c:pt>
                <c:pt idx="57">
                  <c:v>237.5</c:v>
                </c:pt>
                <c:pt idx="58">
                  <c:v>241.666666666666</c:v>
                </c:pt>
                <c:pt idx="59">
                  <c:v>245.833333333333</c:v>
                </c:pt>
                <c:pt idx="60">
                  <c:v>250</c:v>
                </c:pt>
                <c:pt idx="61">
                  <c:v>254.166666666666</c:v>
                </c:pt>
                <c:pt idx="62">
                  <c:v>258.33333333333297</c:v>
                </c:pt>
                <c:pt idx="63">
                  <c:v>262.5</c:v>
                </c:pt>
                <c:pt idx="64">
                  <c:v>266.666666666666</c:v>
                </c:pt>
                <c:pt idx="65">
                  <c:v>270.83333333333297</c:v>
                </c:pt>
                <c:pt idx="66">
                  <c:v>275</c:v>
                </c:pt>
                <c:pt idx="67">
                  <c:v>279.166666666666</c:v>
                </c:pt>
                <c:pt idx="68">
                  <c:v>283.33333333333297</c:v>
                </c:pt>
                <c:pt idx="69">
                  <c:v>287.5</c:v>
                </c:pt>
                <c:pt idx="70">
                  <c:v>291.666666666666</c:v>
                </c:pt>
                <c:pt idx="71">
                  <c:v>295.83333333333297</c:v>
                </c:pt>
                <c:pt idx="72">
                  <c:v>300</c:v>
                </c:pt>
                <c:pt idx="73">
                  <c:v>304.166666666666</c:v>
                </c:pt>
                <c:pt idx="74">
                  <c:v>308.33333333333297</c:v>
                </c:pt>
                <c:pt idx="75">
                  <c:v>312.5</c:v>
                </c:pt>
                <c:pt idx="76">
                  <c:v>316.666666666666</c:v>
                </c:pt>
                <c:pt idx="77">
                  <c:v>320.83333333333297</c:v>
                </c:pt>
                <c:pt idx="78">
                  <c:v>325</c:v>
                </c:pt>
                <c:pt idx="79">
                  <c:v>329.166666666666</c:v>
                </c:pt>
                <c:pt idx="80">
                  <c:v>333.33333333333297</c:v>
                </c:pt>
                <c:pt idx="81">
                  <c:v>337.5</c:v>
                </c:pt>
                <c:pt idx="82">
                  <c:v>341.666666666666</c:v>
                </c:pt>
                <c:pt idx="83">
                  <c:v>345.83333333333297</c:v>
                </c:pt>
                <c:pt idx="84">
                  <c:v>350</c:v>
                </c:pt>
                <c:pt idx="85">
                  <c:v>354.166666666666</c:v>
                </c:pt>
                <c:pt idx="86">
                  <c:v>358.33333333333297</c:v>
                </c:pt>
                <c:pt idx="87">
                  <c:v>362.5</c:v>
                </c:pt>
                <c:pt idx="88">
                  <c:v>366.666666666666</c:v>
                </c:pt>
                <c:pt idx="89">
                  <c:v>370.83333333333297</c:v>
                </c:pt>
                <c:pt idx="90">
                  <c:v>375</c:v>
                </c:pt>
                <c:pt idx="91">
                  <c:v>379.166666666666</c:v>
                </c:pt>
                <c:pt idx="92">
                  <c:v>383.33333333333297</c:v>
                </c:pt>
                <c:pt idx="93">
                  <c:v>387.5</c:v>
                </c:pt>
                <c:pt idx="94">
                  <c:v>391.666666666666</c:v>
                </c:pt>
                <c:pt idx="95">
                  <c:v>395.83333333333297</c:v>
                </c:pt>
                <c:pt idx="96">
                  <c:v>400</c:v>
                </c:pt>
                <c:pt idx="97">
                  <c:v>404.166666666666</c:v>
                </c:pt>
                <c:pt idx="98">
                  <c:v>408.33333333333297</c:v>
                </c:pt>
                <c:pt idx="99">
                  <c:v>412.5</c:v>
                </c:pt>
                <c:pt idx="100">
                  <c:v>416.666666666666</c:v>
                </c:pt>
                <c:pt idx="101">
                  <c:v>420.83333333333297</c:v>
                </c:pt>
                <c:pt idx="102">
                  <c:v>425</c:v>
                </c:pt>
                <c:pt idx="103">
                  <c:v>429.166666666666</c:v>
                </c:pt>
                <c:pt idx="104">
                  <c:v>433.33333333333297</c:v>
                </c:pt>
                <c:pt idx="105">
                  <c:v>437.5</c:v>
                </c:pt>
                <c:pt idx="106">
                  <c:v>441.666666666666</c:v>
                </c:pt>
                <c:pt idx="107">
                  <c:v>445.83333333333297</c:v>
                </c:pt>
                <c:pt idx="108">
                  <c:v>450</c:v>
                </c:pt>
                <c:pt idx="109">
                  <c:v>454.166666666666</c:v>
                </c:pt>
                <c:pt idx="110">
                  <c:v>458.33333333333297</c:v>
                </c:pt>
                <c:pt idx="111">
                  <c:v>462.5</c:v>
                </c:pt>
                <c:pt idx="112">
                  <c:v>466.666666666666</c:v>
                </c:pt>
                <c:pt idx="113">
                  <c:v>470.83333333333297</c:v>
                </c:pt>
                <c:pt idx="114">
                  <c:v>475</c:v>
                </c:pt>
                <c:pt idx="115">
                  <c:v>479.166666666666</c:v>
                </c:pt>
                <c:pt idx="116">
                  <c:v>483.33333333333297</c:v>
                </c:pt>
                <c:pt idx="117">
                  <c:v>487.5</c:v>
                </c:pt>
                <c:pt idx="118">
                  <c:v>491.666666666666</c:v>
                </c:pt>
                <c:pt idx="119">
                  <c:v>495.83333333333297</c:v>
                </c:pt>
                <c:pt idx="120">
                  <c:v>500</c:v>
                </c:pt>
              </c:numCache>
            </c:numRef>
          </c:xVal>
          <c:yVal>
            <c:numRef>
              <c:f>'Y - 1a_t1_b1 ts=0.0005'!$B$4:$B$124</c:f>
              <c:numCache>
                <c:formatCode>0.000</c:formatCode>
                <c:ptCount val="121"/>
                <c:pt idx="0">
                  <c:v>3137.9229127111198</c:v>
                </c:pt>
                <c:pt idx="1">
                  <c:v>9.6737551831439006E-2</c:v>
                </c:pt>
                <c:pt idx="2">
                  <c:v>14.312503242655399</c:v>
                </c:pt>
                <c:pt idx="3">
                  <c:v>9.2034778391517094E-2</c:v>
                </c:pt>
                <c:pt idx="4">
                  <c:v>11.8824931866084</c:v>
                </c:pt>
                <c:pt idx="5">
                  <c:v>5.0026259204173598E-2</c:v>
                </c:pt>
                <c:pt idx="6">
                  <c:v>0.85597939262335099</c:v>
                </c:pt>
                <c:pt idx="7">
                  <c:v>2.4958166346482201E-2</c:v>
                </c:pt>
                <c:pt idx="8">
                  <c:v>0.45578442033691202</c:v>
                </c:pt>
                <c:pt idx="9">
                  <c:v>1.5518277863428499E-2</c:v>
                </c:pt>
                <c:pt idx="10">
                  <c:v>0.52881341875001897</c:v>
                </c:pt>
                <c:pt idx="11">
                  <c:v>5.7029886635016902E-2</c:v>
                </c:pt>
                <c:pt idx="12">
                  <c:v>5.8541359197528099E-2</c:v>
                </c:pt>
                <c:pt idx="13">
                  <c:v>3.7970725106879398E-2</c:v>
                </c:pt>
                <c:pt idx="14">
                  <c:v>7.5367957202004496E-2</c:v>
                </c:pt>
                <c:pt idx="15">
                  <c:v>0.27964237263724301</c:v>
                </c:pt>
                <c:pt idx="16">
                  <c:v>5.0819074960709198E-2</c:v>
                </c:pt>
                <c:pt idx="17">
                  <c:v>6.4389234551122707E-2</c:v>
                </c:pt>
                <c:pt idx="18">
                  <c:v>9.5366695689745401E-2</c:v>
                </c:pt>
                <c:pt idx="19">
                  <c:v>7.1190498986710496E-2</c:v>
                </c:pt>
                <c:pt idx="20">
                  <c:v>3.1400330738422903E-2</c:v>
                </c:pt>
                <c:pt idx="21">
                  <c:v>2.97051581304233E-2</c:v>
                </c:pt>
                <c:pt idx="22">
                  <c:v>4.7077685162915599E-2</c:v>
                </c:pt>
                <c:pt idx="23">
                  <c:v>3.9761536473022101E-2</c:v>
                </c:pt>
                <c:pt idx="24">
                  <c:v>2.90219003084385E-2</c:v>
                </c:pt>
                <c:pt idx="25">
                  <c:v>4.3809646348508098E-2</c:v>
                </c:pt>
                <c:pt idx="26">
                  <c:v>9.5711580952974301E-2</c:v>
                </c:pt>
                <c:pt idx="27">
                  <c:v>8.4677648367961697E-2</c:v>
                </c:pt>
                <c:pt idx="28">
                  <c:v>6.2899355556688796E-2</c:v>
                </c:pt>
                <c:pt idx="29">
                  <c:v>0.105155763794071</c:v>
                </c:pt>
                <c:pt idx="30">
                  <c:v>0.17957900955357001</c:v>
                </c:pt>
                <c:pt idx="31">
                  <c:v>0.10996933084586499</c:v>
                </c:pt>
                <c:pt idx="32">
                  <c:v>3.2939387775800799E-2</c:v>
                </c:pt>
                <c:pt idx="33">
                  <c:v>7.35816591676548E-2</c:v>
                </c:pt>
                <c:pt idx="34">
                  <c:v>2.1281268906170998E-2</c:v>
                </c:pt>
                <c:pt idx="35">
                  <c:v>7.2598280559873898E-2</c:v>
                </c:pt>
                <c:pt idx="36">
                  <c:v>7.0008442524593095E-2</c:v>
                </c:pt>
                <c:pt idx="37">
                  <c:v>4.5470215219404898E-2</c:v>
                </c:pt>
                <c:pt idx="38">
                  <c:v>3.63392568556569E-2</c:v>
                </c:pt>
                <c:pt idx="39">
                  <c:v>5.9145116697827502E-2</c:v>
                </c:pt>
                <c:pt idx="40">
                  <c:v>3.0831663696570401E-2</c:v>
                </c:pt>
                <c:pt idx="41">
                  <c:v>0.129623458676529</c:v>
                </c:pt>
                <c:pt idx="42">
                  <c:v>6.0276203663117103E-2</c:v>
                </c:pt>
                <c:pt idx="43">
                  <c:v>3.1587182924035999E-2</c:v>
                </c:pt>
                <c:pt idx="44">
                  <c:v>3.2805063582182797E-2</c:v>
                </c:pt>
                <c:pt idx="45">
                  <c:v>0.73031146841096894</c:v>
                </c:pt>
                <c:pt idx="46">
                  <c:v>0.134770797226308</c:v>
                </c:pt>
                <c:pt idx="47">
                  <c:v>0.27274662964308699</c:v>
                </c:pt>
                <c:pt idx="48">
                  <c:v>0.100421158806394</c:v>
                </c:pt>
                <c:pt idx="49">
                  <c:v>7.2348450210519194E-2</c:v>
                </c:pt>
                <c:pt idx="50">
                  <c:v>5.1215399806333099E-2</c:v>
                </c:pt>
                <c:pt idx="51">
                  <c:v>0.17299640233740701</c:v>
                </c:pt>
                <c:pt idx="52">
                  <c:v>4.4886587693656298E-2</c:v>
                </c:pt>
                <c:pt idx="53">
                  <c:v>0.185325336425155</c:v>
                </c:pt>
                <c:pt idx="54">
                  <c:v>7.5875903836622405E-2</c:v>
                </c:pt>
                <c:pt idx="55">
                  <c:v>0.144584821657783</c:v>
                </c:pt>
                <c:pt idx="56">
                  <c:v>7.9617319127600394E-2</c:v>
                </c:pt>
                <c:pt idx="57">
                  <c:v>0.20863432812971999</c:v>
                </c:pt>
                <c:pt idx="58">
                  <c:v>0.30733164655989498</c:v>
                </c:pt>
                <c:pt idx="59">
                  <c:v>0.325617718451717</c:v>
                </c:pt>
                <c:pt idx="60">
                  <c:v>0.373230713577688</c:v>
                </c:pt>
                <c:pt idx="61">
                  <c:v>0.31478700651636199</c:v>
                </c:pt>
                <c:pt idx="62">
                  <c:v>0.251208023006394</c:v>
                </c:pt>
                <c:pt idx="63">
                  <c:v>0.61609186278693195</c:v>
                </c:pt>
                <c:pt idx="64">
                  <c:v>0.39241342219682401</c:v>
                </c:pt>
                <c:pt idx="65">
                  <c:v>1.28508494579551</c:v>
                </c:pt>
                <c:pt idx="66">
                  <c:v>0.25373222369315501</c:v>
                </c:pt>
                <c:pt idx="67">
                  <c:v>2.4528672291712099</c:v>
                </c:pt>
                <c:pt idx="68">
                  <c:v>26.9935019643621</c:v>
                </c:pt>
                <c:pt idx="69">
                  <c:v>2.4839910031458299</c:v>
                </c:pt>
                <c:pt idx="70">
                  <c:v>1.3488156114380001</c:v>
                </c:pt>
                <c:pt idx="71">
                  <c:v>1.0443015614304001</c:v>
                </c:pt>
                <c:pt idx="72">
                  <c:v>0.55242631364018202</c:v>
                </c:pt>
                <c:pt idx="73">
                  <c:v>9.24934722991754E-2</c:v>
                </c:pt>
                <c:pt idx="74">
                  <c:v>0.24247555467506099</c:v>
                </c:pt>
                <c:pt idx="75">
                  <c:v>1.1587967971414199</c:v>
                </c:pt>
                <c:pt idx="76">
                  <c:v>0.21117725308051299</c:v>
                </c:pt>
                <c:pt idx="77">
                  <c:v>0.108202393419422</c:v>
                </c:pt>
                <c:pt idx="78">
                  <c:v>0.38749379660523198</c:v>
                </c:pt>
                <c:pt idx="79">
                  <c:v>0.21364216659465399</c:v>
                </c:pt>
                <c:pt idx="80">
                  <c:v>0.109062513848808</c:v>
                </c:pt>
                <c:pt idx="81">
                  <c:v>0.17758241251808299</c:v>
                </c:pt>
                <c:pt idx="82">
                  <c:v>5.27709347444658E-2</c:v>
                </c:pt>
                <c:pt idx="83">
                  <c:v>0.17794073312999101</c:v>
                </c:pt>
                <c:pt idx="84">
                  <c:v>0.28617114060375398</c:v>
                </c:pt>
                <c:pt idx="85">
                  <c:v>0.116749048949098</c:v>
                </c:pt>
                <c:pt idx="86">
                  <c:v>5.9605871643261199E-2</c:v>
                </c:pt>
                <c:pt idx="87">
                  <c:v>8.5982536800908699E-2</c:v>
                </c:pt>
                <c:pt idx="88">
                  <c:v>2.1891848437935499E-2</c:v>
                </c:pt>
                <c:pt idx="89">
                  <c:v>8.8514222789374902E-2</c:v>
                </c:pt>
                <c:pt idx="90">
                  <c:v>0.18332438772892601</c:v>
                </c:pt>
                <c:pt idx="91">
                  <c:v>1.77844474207824E-2</c:v>
                </c:pt>
                <c:pt idx="92">
                  <c:v>5.0105191704101402E-2</c:v>
                </c:pt>
                <c:pt idx="93">
                  <c:v>7.0021383465201897E-2</c:v>
                </c:pt>
                <c:pt idx="94">
                  <c:v>7.8684807474300705E-2</c:v>
                </c:pt>
                <c:pt idx="95">
                  <c:v>5.30779743389512E-2</c:v>
                </c:pt>
                <c:pt idx="96">
                  <c:v>3.2790194204924301E-2</c:v>
                </c:pt>
                <c:pt idx="97">
                  <c:v>1.9790536227824399E-2</c:v>
                </c:pt>
                <c:pt idx="98">
                  <c:v>9.4904621967577998E-2</c:v>
                </c:pt>
                <c:pt idx="99">
                  <c:v>2.5169551020987401E-2</c:v>
                </c:pt>
                <c:pt idx="100">
                  <c:v>3.2956495984616203E-2</c:v>
                </c:pt>
                <c:pt idx="101">
                  <c:v>2.44348229601399E-2</c:v>
                </c:pt>
                <c:pt idx="102">
                  <c:v>3.7644552609028999E-2</c:v>
                </c:pt>
                <c:pt idx="103">
                  <c:v>0.12656307261465699</c:v>
                </c:pt>
                <c:pt idx="104">
                  <c:v>6.1242162593893798E-2</c:v>
                </c:pt>
                <c:pt idx="105">
                  <c:v>0.17996574629738801</c:v>
                </c:pt>
                <c:pt idx="106">
                  <c:v>0.122513056129247</c:v>
                </c:pt>
                <c:pt idx="107">
                  <c:v>6.3321520529788594E-2</c:v>
                </c:pt>
                <c:pt idx="108">
                  <c:v>7.56957062710642E-2</c:v>
                </c:pt>
                <c:pt idx="109">
                  <c:v>0.13536865788044</c:v>
                </c:pt>
                <c:pt idx="110">
                  <c:v>7.3377679009733798E-2</c:v>
                </c:pt>
                <c:pt idx="111">
                  <c:v>0.126567783207964</c:v>
                </c:pt>
                <c:pt idx="112">
                  <c:v>6.4681998368267393E-2</c:v>
                </c:pt>
                <c:pt idx="113">
                  <c:v>0.10477915052789601</c:v>
                </c:pt>
                <c:pt idx="114">
                  <c:v>0.12469518458401101</c:v>
                </c:pt>
                <c:pt idx="115">
                  <c:v>3.5055932792087199E-2</c:v>
                </c:pt>
                <c:pt idx="116">
                  <c:v>8.1831631017808396E-2</c:v>
                </c:pt>
                <c:pt idx="117">
                  <c:v>5.2245911532326002E-2</c:v>
                </c:pt>
                <c:pt idx="118">
                  <c:v>7.5524104453401603E-2</c:v>
                </c:pt>
                <c:pt idx="119">
                  <c:v>9.4145106740904094E-2</c:v>
                </c:pt>
                <c:pt idx="120">
                  <c:v>1.10917354561867E-2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94-41D2-9BFC-5DFA9467C420}"/>
            </c:ext>
          </c:extLst>
        </c:ser>
        <c:ser>
          <c:idx val="1"/>
          <c:order val="1"/>
          <c:tx>
            <c:strRef>
              <c:f>'Y - 1a_t1_b1 ts=0.0005'!$O$2:$Q$2</c:f>
              <c:strCache>
                <c:ptCount val="1"/>
                <c:pt idx="0">
                  <c:v>Adams Fy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'Y - 1a_t1_b1 ts=0.0005'!$N$4:$N$124</c:f>
              <c:numCache>
                <c:formatCode>0.00</c:formatCode>
                <c:ptCount val="121"/>
                <c:pt idx="0">
                  <c:v>0</c:v>
                </c:pt>
                <c:pt idx="1">
                  <c:v>4.158004</c:v>
                </c:pt>
                <c:pt idx="2">
                  <c:v>8.3160080000000001</c:v>
                </c:pt>
                <c:pt idx="3">
                  <c:v>12.47401</c:v>
                </c:pt>
                <c:pt idx="4">
                  <c:v>16.632020000000001</c:v>
                </c:pt>
                <c:pt idx="5">
                  <c:v>20.790019999999998</c:v>
                </c:pt>
                <c:pt idx="6">
                  <c:v>24.94802</c:v>
                </c:pt>
                <c:pt idx="7">
                  <c:v>29.106030000000001</c:v>
                </c:pt>
                <c:pt idx="8">
                  <c:v>33.264029999999998</c:v>
                </c:pt>
                <c:pt idx="9">
                  <c:v>37.422040000000003</c:v>
                </c:pt>
                <c:pt idx="10">
                  <c:v>41.580039999999997</c:v>
                </c:pt>
                <c:pt idx="11">
                  <c:v>45.738050000000001</c:v>
                </c:pt>
                <c:pt idx="12">
                  <c:v>49.896050000000002</c:v>
                </c:pt>
                <c:pt idx="13">
                  <c:v>54.054049999999997</c:v>
                </c:pt>
                <c:pt idx="14">
                  <c:v>58.212060000000001</c:v>
                </c:pt>
                <c:pt idx="15">
                  <c:v>62.370060000000002</c:v>
                </c:pt>
                <c:pt idx="16">
                  <c:v>66.52807</c:v>
                </c:pt>
                <c:pt idx="17">
                  <c:v>70.686070000000001</c:v>
                </c:pt>
                <c:pt idx="18">
                  <c:v>74.844070000000002</c:v>
                </c:pt>
                <c:pt idx="19">
                  <c:v>79.002080000000007</c:v>
                </c:pt>
                <c:pt idx="20">
                  <c:v>83.160079999999994</c:v>
                </c:pt>
                <c:pt idx="21">
                  <c:v>87.318089999999998</c:v>
                </c:pt>
                <c:pt idx="22">
                  <c:v>91.476089999999999</c:v>
                </c:pt>
                <c:pt idx="23">
                  <c:v>95.634100000000004</c:v>
                </c:pt>
                <c:pt idx="24">
                  <c:v>99.792100000000005</c:v>
                </c:pt>
                <c:pt idx="25">
                  <c:v>103.95010000000001</c:v>
                </c:pt>
                <c:pt idx="26">
                  <c:v>108.10809999999999</c:v>
                </c:pt>
                <c:pt idx="27">
                  <c:v>112.26609999999999</c:v>
                </c:pt>
                <c:pt idx="28">
                  <c:v>116.4241</c:v>
                </c:pt>
                <c:pt idx="29">
                  <c:v>120.5821</c:v>
                </c:pt>
                <c:pt idx="30">
                  <c:v>124.7401</c:v>
                </c:pt>
                <c:pt idx="31">
                  <c:v>128.8981</c:v>
                </c:pt>
                <c:pt idx="32">
                  <c:v>133.05609999999999</c:v>
                </c:pt>
                <c:pt idx="33">
                  <c:v>137.2141</c:v>
                </c:pt>
                <c:pt idx="34">
                  <c:v>141.37209999999999</c:v>
                </c:pt>
                <c:pt idx="35">
                  <c:v>145.5301</c:v>
                </c:pt>
                <c:pt idx="36">
                  <c:v>149.68809999999999</c:v>
                </c:pt>
                <c:pt idx="37">
                  <c:v>153.84620000000001</c:v>
                </c:pt>
                <c:pt idx="38">
                  <c:v>158.0042</c:v>
                </c:pt>
                <c:pt idx="39">
                  <c:v>162.16220000000001</c:v>
                </c:pt>
                <c:pt idx="40">
                  <c:v>166.3202</c:v>
                </c:pt>
                <c:pt idx="41">
                  <c:v>170.47819999999999</c:v>
                </c:pt>
                <c:pt idx="42">
                  <c:v>174.6362</c:v>
                </c:pt>
                <c:pt idx="43">
                  <c:v>178.79419999999999</c:v>
                </c:pt>
                <c:pt idx="44">
                  <c:v>182.9522</c:v>
                </c:pt>
                <c:pt idx="45">
                  <c:v>187.11019999999999</c:v>
                </c:pt>
                <c:pt idx="46">
                  <c:v>191.26820000000001</c:v>
                </c:pt>
                <c:pt idx="47">
                  <c:v>195.42619999999999</c:v>
                </c:pt>
                <c:pt idx="48">
                  <c:v>199.58420000000001</c:v>
                </c:pt>
                <c:pt idx="49">
                  <c:v>203.7422</c:v>
                </c:pt>
                <c:pt idx="50">
                  <c:v>207.90020000000001</c:v>
                </c:pt>
                <c:pt idx="51">
                  <c:v>212.0582</c:v>
                </c:pt>
                <c:pt idx="52">
                  <c:v>216.21619999999999</c:v>
                </c:pt>
                <c:pt idx="53">
                  <c:v>220.3742</c:v>
                </c:pt>
                <c:pt idx="54">
                  <c:v>224.53219999999999</c:v>
                </c:pt>
                <c:pt idx="55">
                  <c:v>228.6902</c:v>
                </c:pt>
                <c:pt idx="56">
                  <c:v>232.84819999999999</c:v>
                </c:pt>
                <c:pt idx="57">
                  <c:v>237.00620000000001</c:v>
                </c:pt>
                <c:pt idx="58">
                  <c:v>241.16419999999999</c:v>
                </c:pt>
                <c:pt idx="59">
                  <c:v>245.32220000000001</c:v>
                </c:pt>
                <c:pt idx="60">
                  <c:v>249.4802</c:v>
                </c:pt>
                <c:pt idx="61">
                  <c:v>253.63829999999999</c:v>
                </c:pt>
                <c:pt idx="62">
                  <c:v>257.79629999999997</c:v>
                </c:pt>
                <c:pt idx="63">
                  <c:v>261.95429999999999</c:v>
                </c:pt>
                <c:pt idx="64">
                  <c:v>266.1123</c:v>
                </c:pt>
                <c:pt idx="65">
                  <c:v>270.27030000000002</c:v>
                </c:pt>
                <c:pt idx="66">
                  <c:v>274.42829999999998</c:v>
                </c:pt>
                <c:pt idx="67">
                  <c:v>278.58629999999999</c:v>
                </c:pt>
                <c:pt idx="68">
                  <c:v>282.74430000000001</c:v>
                </c:pt>
                <c:pt idx="69">
                  <c:v>286.90230000000003</c:v>
                </c:pt>
                <c:pt idx="70">
                  <c:v>291.06029999999998</c:v>
                </c:pt>
                <c:pt idx="71">
                  <c:v>295.2183</c:v>
                </c:pt>
                <c:pt idx="72">
                  <c:v>299.37630000000001</c:v>
                </c:pt>
                <c:pt idx="73">
                  <c:v>303.53429999999997</c:v>
                </c:pt>
                <c:pt idx="74">
                  <c:v>307.69229999999999</c:v>
                </c:pt>
                <c:pt idx="75">
                  <c:v>311.8503</c:v>
                </c:pt>
                <c:pt idx="76">
                  <c:v>316.00830000000002</c:v>
                </c:pt>
                <c:pt idx="77">
                  <c:v>320.16629999999998</c:v>
                </c:pt>
                <c:pt idx="78">
                  <c:v>324.32429999999999</c:v>
                </c:pt>
                <c:pt idx="79">
                  <c:v>328.48230000000001</c:v>
                </c:pt>
                <c:pt idx="80">
                  <c:v>332.64030000000002</c:v>
                </c:pt>
                <c:pt idx="81">
                  <c:v>336.79829999999998</c:v>
                </c:pt>
                <c:pt idx="82">
                  <c:v>340.9563</c:v>
                </c:pt>
                <c:pt idx="83">
                  <c:v>345.11430000000001</c:v>
                </c:pt>
                <c:pt idx="84">
                  <c:v>349.27229999999997</c:v>
                </c:pt>
                <c:pt idx="85">
                  <c:v>353.43040000000002</c:v>
                </c:pt>
                <c:pt idx="86">
                  <c:v>357.58839999999998</c:v>
                </c:pt>
                <c:pt idx="87">
                  <c:v>361.74639999999999</c:v>
                </c:pt>
                <c:pt idx="88">
                  <c:v>365.90440000000001</c:v>
                </c:pt>
                <c:pt idx="89">
                  <c:v>370.06240000000003</c:v>
                </c:pt>
                <c:pt idx="90">
                  <c:v>374.22039999999998</c:v>
                </c:pt>
                <c:pt idx="91">
                  <c:v>378.3784</c:v>
                </c:pt>
                <c:pt idx="92">
                  <c:v>382.53640000000001</c:v>
                </c:pt>
                <c:pt idx="93">
                  <c:v>386.69439999999997</c:v>
                </c:pt>
                <c:pt idx="94">
                  <c:v>390.85239999999999</c:v>
                </c:pt>
                <c:pt idx="95">
                  <c:v>395.0104</c:v>
                </c:pt>
                <c:pt idx="96">
                  <c:v>399.16840000000002</c:v>
                </c:pt>
                <c:pt idx="97">
                  <c:v>403.32639999999998</c:v>
                </c:pt>
                <c:pt idx="98">
                  <c:v>407.48439999999999</c:v>
                </c:pt>
                <c:pt idx="99">
                  <c:v>411.64240000000001</c:v>
                </c:pt>
                <c:pt idx="100">
                  <c:v>415.80040000000002</c:v>
                </c:pt>
                <c:pt idx="101">
                  <c:v>419.95839999999998</c:v>
                </c:pt>
                <c:pt idx="102">
                  <c:v>424.1164</c:v>
                </c:pt>
                <c:pt idx="103">
                  <c:v>428.27440000000001</c:v>
                </c:pt>
                <c:pt idx="104">
                  <c:v>432.43239999999997</c:v>
                </c:pt>
                <c:pt idx="105">
                  <c:v>436.59039999999999</c:v>
                </c:pt>
                <c:pt idx="106">
                  <c:v>440.7484</c:v>
                </c:pt>
                <c:pt idx="107">
                  <c:v>444.90640000000002</c:v>
                </c:pt>
                <c:pt idx="108">
                  <c:v>449.06439999999998</c:v>
                </c:pt>
                <c:pt idx="109">
                  <c:v>453.22250000000003</c:v>
                </c:pt>
                <c:pt idx="110">
                  <c:v>457.38049999999998</c:v>
                </c:pt>
                <c:pt idx="111">
                  <c:v>461.5385</c:v>
                </c:pt>
                <c:pt idx="112">
                  <c:v>465.69650000000001</c:v>
                </c:pt>
                <c:pt idx="113">
                  <c:v>469.85449999999997</c:v>
                </c:pt>
                <c:pt idx="114">
                  <c:v>474.01249999999999</c:v>
                </c:pt>
                <c:pt idx="115">
                  <c:v>478.1705</c:v>
                </c:pt>
                <c:pt idx="116">
                  <c:v>482.32850000000002</c:v>
                </c:pt>
                <c:pt idx="117">
                  <c:v>486.48649999999998</c:v>
                </c:pt>
                <c:pt idx="118">
                  <c:v>490.64449999999999</c:v>
                </c:pt>
                <c:pt idx="119">
                  <c:v>494.80250000000001</c:v>
                </c:pt>
                <c:pt idx="120">
                  <c:v>498.96050000000002</c:v>
                </c:pt>
              </c:numCache>
            </c:numRef>
          </c:xVal>
          <c:yVal>
            <c:numRef>
              <c:f>'Y - 1a_t1_b1 ts=0.0005'!$O$4:$O$124</c:f>
              <c:numCache>
                <c:formatCode>0.00</c:formatCode>
                <c:ptCount val="121"/>
                <c:pt idx="0">
                  <c:v>3137.902</c:v>
                </c:pt>
                <c:pt idx="1">
                  <c:v>0.1245682</c:v>
                </c:pt>
                <c:pt idx="2">
                  <c:v>14.25432</c:v>
                </c:pt>
                <c:pt idx="3">
                  <c:v>0.1912326</c:v>
                </c:pt>
                <c:pt idx="4">
                  <c:v>11.918240000000001</c:v>
                </c:pt>
                <c:pt idx="5">
                  <c:v>8.1467590000000006E-2</c:v>
                </c:pt>
                <c:pt idx="6">
                  <c:v>0.81311849999999997</c:v>
                </c:pt>
                <c:pt idx="7">
                  <c:v>5.1117179999999998E-2</c:v>
                </c:pt>
                <c:pt idx="8">
                  <c:v>0.43476759999999998</c:v>
                </c:pt>
                <c:pt idx="9">
                  <c:v>3.4294699999999997E-2</c:v>
                </c:pt>
                <c:pt idx="10">
                  <c:v>0.55127179999999998</c:v>
                </c:pt>
                <c:pt idx="11">
                  <c:v>6.7463389999999998E-2</c:v>
                </c:pt>
                <c:pt idx="12">
                  <c:v>8.3488309999999996E-2</c:v>
                </c:pt>
                <c:pt idx="13">
                  <c:v>4.3115609999999999E-2</c:v>
                </c:pt>
                <c:pt idx="14">
                  <c:v>9.6904439999999994E-2</c:v>
                </c:pt>
                <c:pt idx="15">
                  <c:v>0.24538560000000001</c:v>
                </c:pt>
                <c:pt idx="16">
                  <c:v>9.3594940000000001E-2</c:v>
                </c:pt>
                <c:pt idx="17">
                  <c:v>2.467838E-2</c:v>
                </c:pt>
                <c:pt idx="18">
                  <c:v>7.1844469999999994E-2</c:v>
                </c:pt>
                <c:pt idx="19">
                  <c:v>6.5961939999999997E-2</c:v>
                </c:pt>
                <c:pt idx="20">
                  <c:v>1.7811460000000001E-2</c:v>
                </c:pt>
                <c:pt idx="21">
                  <c:v>4.9194389999999998E-2</c:v>
                </c:pt>
                <c:pt idx="22">
                  <c:v>9.0773019999999996E-2</c:v>
                </c:pt>
                <c:pt idx="23">
                  <c:v>1.4637789999999999E-2</c:v>
                </c:pt>
                <c:pt idx="24">
                  <c:v>4.4785440000000003E-2</c:v>
                </c:pt>
                <c:pt idx="25">
                  <c:v>4.5497910000000003E-2</c:v>
                </c:pt>
                <c:pt idx="26">
                  <c:v>9.739428E-2</c:v>
                </c:pt>
                <c:pt idx="27">
                  <c:v>7.5931899999999997E-2</c:v>
                </c:pt>
                <c:pt idx="28">
                  <c:v>0.101063</c:v>
                </c:pt>
                <c:pt idx="29">
                  <c:v>6.7226910000000001E-2</c:v>
                </c:pt>
                <c:pt idx="30">
                  <c:v>0.12710959999999999</c:v>
                </c:pt>
                <c:pt idx="31">
                  <c:v>9.1076359999999995E-2</c:v>
                </c:pt>
                <c:pt idx="32">
                  <c:v>4.6301269999999999E-2</c:v>
                </c:pt>
                <c:pt idx="33">
                  <c:v>1.4762580000000001E-2</c:v>
                </c:pt>
                <c:pt idx="34">
                  <c:v>8.4389060000000002E-2</c:v>
                </c:pt>
                <c:pt idx="35">
                  <c:v>9.335077E-2</c:v>
                </c:pt>
                <c:pt idx="36">
                  <c:v>1.824539E-2</c:v>
                </c:pt>
                <c:pt idx="37">
                  <c:v>7.1154599999999998E-2</c:v>
                </c:pt>
                <c:pt idx="38">
                  <c:v>8.4651569999999995E-2</c:v>
                </c:pt>
                <c:pt idx="39">
                  <c:v>4.9429069999999999E-2</c:v>
                </c:pt>
                <c:pt idx="40">
                  <c:v>9.0890589999999993E-2</c:v>
                </c:pt>
                <c:pt idx="41">
                  <c:v>7.4205240000000006E-2</c:v>
                </c:pt>
                <c:pt idx="42">
                  <c:v>6.9589479999999995E-2</c:v>
                </c:pt>
                <c:pt idx="43">
                  <c:v>0.1045512</c:v>
                </c:pt>
                <c:pt idx="44">
                  <c:v>0.1199057</c:v>
                </c:pt>
                <c:pt idx="45">
                  <c:v>0.75495239999999997</c:v>
                </c:pt>
                <c:pt idx="46">
                  <c:v>1.4612750000000001E-2</c:v>
                </c:pt>
                <c:pt idx="47">
                  <c:v>0.2047407</c:v>
                </c:pt>
                <c:pt idx="48">
                  <c:v>0.26400469999999998</c:v>
                </c:pt>
                <c:pt idx="49">
                  <c:v>0.13747490000000001</c:v>
                </c:pt>
                <c:pt idx="50">
                  <c:v>0.17595910000000001</c:v>
                </c:pt>
                <c:pt idx="51">
                  <c:v>7.9379050000000007E-2</c:v>
                </c:pt>
                <c:pt idx="52">
                  <c:v>0.20454910000000001</c:v>
                </c:pt>
                <c:pt idx="53">
                  <c:v>0.27291779999999999</c:v>
                </c:pt>
                <c:pt idx="54">
                  <c:v>0.18038129999999999</c:v>
                </c:pt>
                <c:pt idx="55">
                  <c:v>0.21970490000000001</c:v>
                </c:pt>
                <c:pt idx="56">
                  <c:v>0.30127749999999998</c:v>
                </c:pt>
                <c:pt idx="57">
                  <c:v>0.33481080000000002</c:v>
                </c:pt>
                <c:pt idx="58">
                  <c:v>0.61185440000000002</c:v>
                </c:pt>
                <c:pt idx="59">
                  <c:v>2.385864E-2</c:v>
                </c:pt>
                <c:pt idx="60">
                  <c:v>0.17079440000000001</c:v>
                </c:pt>
                <c:pt idx="61">
                  <c:v>0.71478920000000001</c:v>
                </c:pt>
                <c:pt idx="62">
                  <c:v>0.83399679999999998</c:v>
                </c:pt>
                <c:pt idx="63">
                  <c:v>0.90893690000000005</c:v>
                </c:pt>
                <c:pt idx="64">
                  <c:v>0.64945330000000001</c:v>
                </c:pt>
                <c:pt idx="65">
                  <c:v>2.2469540000000001</c:v>
                </c:pt>
                <c:pt idx="66">
                  <c:v>1.2155210000000001</c:v>
                </c:pt>
                <c:pt idx="67">
                  <c:v>0.89715909999999999</c:v>
                </c:pt>
                <c:pt idx="68">
                  <c:v>26.595510000000001</c:v>
                </c:pt>
                <c:pt idx="69">
                  <c:v>3.7397130000000001</c:v>
                </c:pt>
                <c:pt idx="70">
                  <c:v>1.9729669999999999</c:v>
                </c:pt>
                <c:pt idx="71">
                  <c:v>2.2970839999999999</c:v>
                </c:pt>
                <c:pt idx="72">
                  <c:v>1.418547</c:v>
                </c:pt>
                <c:pt idx="73">
                  <c:v>0.70980900000000002</c:v>
                </c:pt>
                <c:pt idx="74">
                  <c:v>0.57714880000000002</c:v>
                </c:pt>
                <c:pt idx="75">
                  <c:v>1.0729500000000001</c:v>
                </c:pt>
                <c:pt idx="76">
                  <c:v>0.72069380000000005</c:v>
                </c:pt>
                <c:pt idx="77">
                  <c:v>0.4796936</c:v>
                </c:pt>
                <c:pt idx="78">
                  <c:v>0.63465559999999999</c:v>
                </c:pt>
                <c:pt idx="79">
                  <c:v>8.7068889999999996E-2</c:v>
                </c:pt>
                <c:pt idx="80">
                  <c:v>0.35683559999999998</c:v>
                </c:pt>
                <c:pt idx="81">
                  <c:v>0.35790379999999999</c:v>
                </c:pt>
                <c:pt idx="82">
                  <c:v>0.25128859999999997</c:v>
                </c:pt>
                <c:pt idx="83">
                  <c:v>5.9658099999999999E-2</c:v>
                </c:pt>
                <c:pt idx="84">
                  <c:v>4.0742599999999997E-2</c:v>
                </c:pt>
                <c:pt idx="85">
                  <c:v>0.21131220000000001</c:v>
                </c:pt>
                <c:pt idx="86">
                  <c:v>0.29343859999999999</c:v>
                </c:pt>
                <c:pt idx="87">
                  <c:v>0.1225784</c:v>
                </c:pt>
                <c:pt idx="88">
                  <c:v>0.18634729999999999</c:v>
                </c:pt>
                <c:pt idx="89">
                  <c:v>0.1311773</c:v>
                </c:pt>
                <c:pt idx="90">
                  <c:v>0.29494900000000002</c:v>
                </c:pt>
                <c:pt idx="91">
                  <c:v>0.1574565</c:v>
                </c:pt>
                <c:pt idx="92">
                  <c:v>0.1137938</c:v>
                </c:pt>
                <c:pt idx="93">
                  <c:v>0.1162292</c:v>
                </c:pt>
                <c:pt idx="94">
                  <c:v>0.12995039999999999</c:v>
                </c:pt>
                <c:pt idx="95">
                  <c:v>0.15736900000000001</c:v>
                </c:pt>
                <c:pt idx="96">
                  <c:v>0.13987260000000001</c:v>
                </c:pt>
                <c:pt idx="97">
                  <c:v>0.1859046</c:v>
                </c:pt>
                <c:pt idx="98">
                  <c:v>0.20552870000000001</c:v>
                </c:pt>
                <c:pt idx="99">
                  <c:v>0.11658979999999999</c:v>
                </c:pt>
                <c:pt idx="100">
                  <c:v>0.16340569999999999</c:v>
                </c:pt>
                <c:pt idx="101">
                  <c:v>0.12557389999999999</c:v>
                </c:pt>
                <c:pt idx="102">
                  <c:v>0.10398590000000001</c:v>
                </c:pt>
                <c:pt idx="103">
                  <c:v>0.22935910000000001</c:v>
                </c:pt>
                <c:pt idx="104">
                  <c:v>6.1206770000000001E-2</c:v>
                </c:pt>
                <c:pt idx="105">
                  <c:v>0.22580459999999999</c:v>
                </c:pt>
                <c:pt idx="106">
                  <c:v>0.20510510000000001</c:v>
                </c:pt>
                <c:pt idx="107">
                  <c:v>1.8312749999999999E-2</c:v>
                </c:pt>
                <c:pt idx="108">
                  <c:v>0.15790380000000001</c:v>
                </c:pt>
                <c:pt idx="109">
                  <c:v>0.1491816</c:v>
                </c:pt>
                <c:pt idx="110">
                  <c:v>0.12073250000000001</c:v>
                </c:pt>
                <c:pt idx="111">
                  <c:v>0.131073</c:v>
                </c:pt>
                <c:pt idx="112">
                  <c:v>6.6982810000000004E-2</c:v>
                </c:pt>
                <c:pt idx="113">
                  <c:v>0.1228895</c:v>
                </c:pt>
                <c:pt idx="114">
                  <c:v>0.15330279999999999</c:v>
                </c:pt>
                <c:pt idx="115">
                  <c:v>7.2477949999999999E-2</c:v>
                </c:pt>
                <c:pt idx="116">
                  <c:v>9.5673670000000002E-2</c:v>
                </c:pt>
                <c:pt idx="117">
                  <c:v>5.5738780000000002E-2</c:v>
                </c:pt>
                <c:pt idx="118">
                  <c:v>6.4648079999999997E-2</c:v>
                </c:pt>
                <c:pt idx="119">
                  <c:v>7.1933919999999998E-3</c:v>
                </c:pt>
                <c:pt idx="120">
                  <c:v>0.1023203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94-41D2-9BFC-5DFA9467C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018416"/>
        <c:axId val="1222015536"/>
      </c:scatterChart>
      <c:valAx>
        <c:axId val="1222018416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015536"/>
        <c:crosses val="autoZero"/>
        <c:crossBetween val="midCat"/>
      </c:valAx>
      <c:valAx>
        <c:axId val="122201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018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Vy Magnitudes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'Y - 1a_t1_b1 ts=0.0005'!$F$2:$H$2</c:f>
              <c:strCache>
                <c:ptCount val="1"/>
                <c:pt idx="0">
                  <c:v>Python Vy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'Y - 1a_t1_b1 ts=0.0005'!$A$4:$A$124</c:f>
              <c:numCache>
                <c:formatCode>0.00</c:formatCode>
                <c:ptCount val="121"/>
                <c:pt idx="0">
                  <c:v>0</c:v>
                </c:pt>
                <c:pt idx="1">
                  <c:v>4.1666666666666599</c:v>
                </c:pt>
                <c:pt idx="2">
                  <c:v>8.3333333333333304</c:v>
                </c:pt>
                <c:pt idx="3">
                  <c:v>12.5</c:v>
                </c:pt>
                <c:pt idx="4">
                  <c:v>16.6666666666666</c:v>
                </c:pt>
                <c:pt idx="5">
                  <c:v>20.8333333333333</c:v>
                </c:pt>
                <c:pt idx="6">
                  <c:v>25</c:v>
                </c:pt>
                <c:pt idx="7">
                  <c:v>29.1666666666666</c:v>
                </c:pt>
                <c:pt idx="8">
                  <c:v>33.3333333333333</c:v>
                </c:pt>
                <c:pt idx="9">
                  <c:v>37.5</c:v>
                </c:pt>
                <c:pt idx="10">
                  <c:v>41.6666666666666</c:v>
                </c:pt>
                <c:pt idx="11">
                  <c:v>45.8333333333333</c:v>
                </c:pt>
                <c:pt idx="12">
                  <c:v>50</c:v>
                </c:pt>
                <c:pt idx="13">
                  <c:v>54.1666666666666</c:v>
                </c:pt>
                <c:pt idx="14">
                  <c:v>58.3333333333333</c:v>
                </c:pt>
                <c:pt idx="15">
                  <c:v>62.5</c:v>
                </c:pt>
                <c:pt idx="16">
                  <c:v>66.6666666666666</c:v>
                </c:pt>
                <c:pt idx="17">
                  <c:v>70.8333333333333</c:v>
                </c:pt>
                <c:pt idx="18">
                  <c:v>75</c:v>
                </c:pt>
                <c:pt idx="19">
                  <c:v>79.1666666666666</c:v>
                </c:pt>
                <c:pt idx="20">
                  <c:v>83.3333333333333</c:v>
                </c:pt>
                <c:pt idx="21">
                  <c:v>87.5</c:v>
                </c:pt>
                <c:pt idx="22">
                  <c:v>91.6666666666666</c:v>
                </c:pt>
                <c:pt idx="23">
                  <c:v>95.8333333333333</c:v>
                </c:pt>
                <c:pt idx="24">
                  <c:v>100</c:v>
                </c:pt>
                <c:pt idx="25">
                  <c:v>104.166666666666</c:v>
                </c:pt>
                <c:pt idx="26">
                  <c:v>108.333333333333</c:v>
                </c:pt>
                <c:pt idx="27">
                  <c:v>112.5</c:v>
                </c:pt>
                <c:pt idx="28">
                  <c:v>116.666666666666</c:v>
                </c:pt>
                <c:pt idx="29">
                  <c:v>120.833333333333</c:v>
                </c:pt>
                <c:pt idx="30">
                  <c:v>125</c:v>
                </c:pt>
                <c:pt idx="31">
                  <c:v>129.166666666666</c:v>
                </c:pt>
                <c:pt idx="32">
                  <c:v>133.333333333333</c:v>
                </c:pt>
                <c:pt idx="33">
                  <c:v>137.5</c:v>
                </c:pt>
                <c:pt idx="34">
                  <c:v>141.666666666666</c:v>
                </c:pt>
                <c:pt idx="35">
                  <c:v>145.833333333333</c:v>
                </c:pt>
                <c:pt idx="36">
                  <c:v>150</c:v>
                </c:pt>
                <c:pt idx="37">
                  <c:v>154.166666666666</c:v>
                </c:pt>
                <c:pt idx="38">
                  <c:v>158.333333333333</c:v>
                </c:pt>
                <c:pt idx="39">
                  <c:v>162.5</c:v>
                </c:pt>
                <c:pt idx="40">
                  <c:v>166.666666666666</c:v>
                </c:pt>
                <c:pt idx="41">
                  <c:v>170.833333333333</c:v>
                </c:pt>
                <c:pt idx="42">
                  <c:v>175</c:v>
                </c:pt>
                <c:pt idx="43">
                  <c:v>179.166666666666</c:v>
                </c:pt>
                <c:pt idx="44">
                  <c:v>183.333333333333</c:v>
                </c:pt>
                <c:pt idx="45">
                  <c:v>187.5</c:v>
                </c:pt>
                <c:pt idx="46">
                  <c:v>191.666666666666</c:v>
                </c:pt>
                <c:pt idx="47">
                  <c:v>195.833333333333</c:v>
                </c:pt>
                <c:pt idx="48">
                  <c:v>200</c:v>
                </c:pt>
                <c:pt idx="49">
                  <c:v>204.166666666666</c:v>
                </c:pt>
                <c:pt idx="50">
                  <c:v>208.333333333333</c:v>
                </c:pt>
                <c:pt idx="51">
                  <c:v>212.5</c:v>
                </c:pt>
                <c:pt idx="52">
                  <c:v>216.666666666666</c:v>
                </c:pt>
                <c:pt idx="53">
                  <c:v>220.833333333333</c:v>
                </c:pt>
                <c:pt idx="54">
                  <c:v>225</c:v>
                </c:pt>
                <c:pt idx="55">
                  <c:v>229.166666666666</c:v>
                </c:pt>
                <c:pt idx="56">
                  <c:v>233.333333333333</c:v>
                </c:pt>
                <c:pt idx="57">
                  <c:v>237.5</c:v>
                </c:pt>
                <c:pt idx="58">
                  <c:v>241.666666666666</c:v>
                </c:pt>
                <c:pt idx="59">
                  <c:v>245.833333333333</c:v>
                </c:pt>
                <c:pt idx="60">
                  <c:v>250</c:v>
                </c:pt>
                <c:pt idx="61">
                  <c:v>254.166666666666</c:v>
                </c:pt>
                <c:pt idx="62">
                  <c:v>258.33333333333297</c:v>
                </c:pt>
                <c:pt idx="63">
                  <c:v>262.5</c:v>
                </c:pt>
                <c:pt idx="64">
                  <c:v>266.666666666666</c:v>
                </c:pt>
                <c:pt idx="65">
                  <c:v>270.83333333333297</c:v>
                </c:pt>
                <c:pt idx="66">
                  <c:v>275</c:v>
                </c:pt>
                <c:pt idx="67">
                  <c:v>279.166666666666</c:v>
                </c:pt>
                <c:pt idx="68">
                  <c:v>283.33333333333297</c:v>
                </c:pt>
                <c:pt idx="69">
                  <c:v>287.5</c:v>
                </c:pt>
                <c:pt idx="70">
                  <c:v>291.666666666666</c:v>
                </c:pt>
                <c:pt idx="71">
                  <c:v>295.83333333333297</c:v>
                </c:pt>
                <c:pt idx="72">
                  <c:v>300</c:v>
                </c:pt>
                <c:pt idx="73">
                  <c:v>304.166666666666</c:v>
                </c:pt>
                <c:pt idx="74">
                  <c:v>308.33333333333297</c:v>
                </c:pt>
                <c:pt idx="75">
                  <c:v>312.5</c:v>
                </c:pt>
                <c:pt idx="76">
                  <c:v>316.666666666666</c:v>
                </c:pt>
                <c:pt idx="77">
                  <c:v>320.83333333333297</c:v>
                </c:pt>
                <c:pt idx="78">
                  <c:v>325</c:v>
                </c:pt>
                <c:pt idx="79">
                  <c:v>329.166666666666</c:v>
                </c:pt>
                <c:pt idx="80">
                  <c:v>333.33333333333297</c:v>
                </c:pt>
                <c:pt idx="81">
                  <c:v>337.5</c:v>
                </c:pt>
                <c:pt idx="82">
                  <c:v>341.666666666666</c:v>
                </c:pt>
                <c:pt idx="83">
                  <c:v>345.83333333333297</c:v>
                </c:pt>
                <c:pt idx="84">
                  <c:v>350</c:v>
                </c:pt>
                <c:pt idx="85">
                  <c:v>354.166666666666</c:v>
                </c:pt>
                <c:pt idx="86">
                  <c:v>358.33333333333297</c:v>
                </c:pt>
                <c:pt idx="87">
                  <c:v>362.5</c:v>
                </c:pt>
                <c:pt idx="88">
                  <c:v>366.666666666666</c:v>
                </c:pt>
                <c:pt idx="89">
                  <c:v>370.83333333333297</c:v>
                </c:pt>
                <c:pt idx="90">
                  <c:v>375</c:v>
                </c:pt>
                <c:pt idx="91">
                  <c:v>379.166666666666</c:v>
                </c:pt>
                <c:pt idx="92">
                  <c:v>383.33333333333297</c:v>
                </c:pt>
                <c:pt idx="93">
                  <c:v>387.5</c:v>
                </c:pt>
                <c:pt idx="94">
                  <c:v>391.666666666666</c:v>
                </c:pt>
                <c:pt idx="95">
                  <c:v>395.83333333333297</c:v>
                </c:pt>
                <c:pt idx="96">
                  <c:v>400</c:v>
                </c:pt>
                <c:pt idx="97">
                  <c:v>404.166666666666</c:v>
                </c:pt>
                <c:pt idx="98">
                  <c:v>408.33333333333297</c:v>
                </c:pt>
                <c:pt idx="99">
                  <c:v>412.5</c:v>
                </c:pt>
                <c:pt idx="100">
                  <c:v>416.666666666666</c:v>
                </c:pt>
                <c:pt idx="101">
                  <c:v>420.83333333333297</c:v>
                </c:pt>
                <c:pt idx="102">
                  <c:v>425</c:v>
                </c:pt>
                <c:pt idx="103">
                  <c:v>429.166666666666</c:v>
                </c:pt>
                <c:pt idx="104">
                  <c:v>433.33333333333297</c:v>
                </c:pt>
                <c:pt idx="105">
                  <c:v>437.5</c:v>
                </c:pt>
                <c:pt idx="106">
                  <c:v>441.666666666666</c:v>
                </c:pt>
                <c:pt idx="107">
                  <c:v>445.83333333333297</c:v>
                </c:pt>
                <c:pt idx="108">
                  <c:v>450</c:v>
                </c:pt>
                <c:pt idx="109">
                  <c:v>454.166666666666</c:v>
                </c:pt>
                <c:pt idx="110">
                  <c:v>458.33333333333297</c:v>
                </c:pt>
                <c:pt idx="111">
                  <c:v>462.5</c:v>
                </c:pt>
                <c:pt idx="112">
                  <c:v>466.666666666666</c:v>
                </c:pt>
                <c:pt idx="113">
                  <c:v>470.83333333333297</c:v>
                </c:pt>
                <c:pt idx="114">
                  <c:v>475</c:v>
                </c:pt>
                <c:pt idx="115">
                  <c:v>479.166666666666</c:v>
                </c:pt>
                <c:pt idx="116">
                  <c:v>483.33333333333297</c:v>
                </c:pt>
                <c:pt idx="117">
                  <c:v>487.5</c:v>
                </c:pt>
                <c:pt idx="118">
                  <c:v>491.666666666666</c:v>
                </c:pt>
                <c:pt idx="119">
                  <c:v>495.83333333333297</c:v>
                </c:pt>
                <c:pt idx="120">
                  <c:v>500</c:v>
                </c:pt>
              </c:numCache>
            </c:numRef>
          </c:xVal>
          <c:yVal>
            <c:numRef>
              <c:f>'Y - 1a_t1_b1 ts=0.0005'!$F$4:$F$124</c:f>
              <c:numCache>
                <c:formatCode>0.00E+00</c:formatCode>
                <c:ptCount val="121"/>
                <c:pt idx="0">
                  <c:v>7.6816960641841202E-7</c:v>
                </c:pt>
                <c:pt idx="1">
                  <c:v>2.0354084606613398E-6</c:v>
                </c:pt>
                <c:pt idx="2">
                  <c:v>3.5360952485358399E-6</c:v>
                </c:pt>
                <c:pt idx="3">
                  <c:v>4.8421016740594699E-6</c:v>
                </c:pt>
                <c:pt idx="4">
                  <c:v>2.4565889397569501E-5</c:v>
                </c:pt>
                <c:pt idx="5">
                  <c:v>7.8208115098681892E-6</c:v>
                </c:pt>
                <c:pt idx="6">
                  <c:v>1.52198786209638E-5</c:v>
                </c:pt>
                <c:pt idx="7">
                  <c:v>8.3055491084896496E-6</c:v>
                </c:pt>
                <c:pt idx="8">
                  <c:v>7.9537875953388106E-6</c:v>
                </c:pt>
                <c:pt idx="9">
                  <c:v>1.08146072977217E-5</c:v>
                </c:pt>
                <c:pt idx="10">
                  <c:v>2.5348732890300499E-5</c:v>
                </c:pt>
                <c:pt idx="11">
                  <c:v>1.8273434960758599E-5</c:v>
                </c:pt>
                <c:pt idx="12">
                  <c:v>6.7571258085296299E-6</c:v>
                </c:pt>
                <c:pt idx="13">
                  <c:v>4.3736292266389803E-6</c:v>
                </c:pt>
                <c:pt idx="14">
                  <c:v>1.77416160922661E-6</c:v>
                </c:pt>
                <c:pt idx="15">
                  <c:v>5.4310411308886798E-5</c:v>
                </c:pt>
                <c:pt idx="16">
                  <c:v>2.1887751146820401E-6</c:v>
                </c:pt>
                <c:pt idx="17">
                  <c:v>2.3194264337024599E-6</c:v>
                </c:pt>
                <c:pt idx="18">
                  <c:v>2.8525890480032702E-7</c:v>
                </c:pt>
                <c:pt idx="19">
                  <c:v>1.67327994383995E-6</c:v>
                </c:pt>
                <c:pt idx="20">
                  <c:v>1.15139721134705E-6</c:v>
                </c:pt>
                <c:pt idx="21">
                  <c:v>5.2841425937382703E-7</c:v>
                </c:pt>
                <c:pt idx="22">
                  <c:v>1.7855251164295901E-6</c:v>
                </c:pt>
                <c:pt idx="23">
                  <c:v>1.3071675897467701E-6</c:v>
                </c:pt>
                <c:pt idx="24">
                  <c:v>1.5281840985100499E-6</c:v>
                </c:pt>
                <c:pt idx="25">
                  <c:v>2.9217183692556502E-6</c:v>
                </c:pt>
                <c:pt idx="26">
                  <c:v>2.0953554395251601E-6</c:v>
                </c:pt>
                <c:pt idx="27">
                  <c:v>2.21332664915632E-6</c:v>
                </c:pt>
                <c:pt idx="28">
                  <c:v>2.13890931391493E-6</c:v>
                </c:pt>
                <c:pt idx="29">
                  <c:v>4.4836490391318096E-6</c:v>
                </c:pt>
                <c:pt idx="30">
                  <c:v>9.1855824248549602E-5</c:v>
                </c:pt>
                <c:pt idx="31">
                  <c:v>2.2907494548936301E-7</c:v>
                </c:pt>
                <c:pt idx="32">
                  <c:v>1.6595704209614301E-6</c:v>
                </c:pt>
                <c:pt idx="33">
                  <c:v>1.94473864219641E-6</c:v>
                </c:pt>
                <c:pt idx="34">
                  <c:v>1.19937575539768E-6</c:v>
                </c:pt>
                <c:pt idx="35">
                  <c:v>1.6347810098509799E-6</c:v>
                </c:pt>
                <c:pt idx="36">
                  <c:v>1.8816952261822499E-6</c:v>
                </c:pt>
                <c:pt idx="37">
                  <c:v>4.0193446706856802E-6</c:v>
                </c:pt>
                <c:pt idx="38">
                  <c:v>2.2273686664494599E-6</c:v>
                </c:pt>
                <c:pt idx="39">
                  <c:v>2.5623322075796099E-6</c:v>
                </c:pt>
                <c:pt idx="40">
                  <c:v>5.5307770306070003E-6</c:v>
                </c:pt>
                <c:pt idx="41">
                  <c:v>4.2028200353275203E-6</c:v>
                </c:pt>
                <c:pt idx="42">
                  <c:v>2.2066695723932E-6</c:v>
                </c:pt>
                <c:pt idx="43">
                  <c:v>9.1892330741952194E-6</c:v>
                </c:pt>
                <c:pt idx="44">
                  <c:v>6.4620538666668204E-6</c:v>
                </c:pt>
                <c:pt idx="45">
                  <c:v>1.4200754146786001E-4</c:v>
                </c:pt>
                <c:pt idx="46">
                  <c:v>2.4200411361904201E-5</c:v>
                </c:pt>
                <c:pt idx="47">
                  <c:v>2.9917863752121898E-5</c:v>
                </c:pt>
                <c:pt idx="48">
                  <c:v>1.05798757118555E-5</c:v>
                </c:pt>
                <c:pt idx="49">
                  <c:v>4.2312838213302998E-6</c:v>
                </c:pt>
                <c:pt idx="50">
                  <c:v>3.8294917459750598E-6</c:v>
                </c:pt>
                <c:pt idx="51">
                  <c:v>8.44952115390723E-6</c:v>
                </c:pt>
                <c:pt idx="52">
                  <c:v>1.1002311255968799E-5</c:v>
                </c:pt>
                <c:pt idx="53">
                  <c:v>1.1695574154571399E-5</c:v>
                </c:pt>
                <c:pt idx="54">
                  <c:v>4.4917955040371802E-6</c:v>
                </c:pt>
                <c:pt idx="55">
                  <c:v>1.3629350585062E-5</c:v>
                </c:pt>
                <c:pt idx="56">
                  <c:v>6.7907778053343003E-6</c:v>
                </c:pt>
                <c:pt idx="57">
                  <c:v>2.1850376627104601E-5</c:v>
                </c:pt>
                <c:pt idx="58">
                  <c:v>2.5858431313330499E-5</c:v>
                </c:pt>
                <c:pt idx="59">
                  <c:v>1.94563741605376E-5</c:v>
                </c:pt>
                <c:pt idx="60">
                  <c:v>3.0660720038913098E-5</c:v>
                </c:pt>
                <c:pt idx="61">
                  <c:v>7.4846783281026001E-6</c:v>
                </c:pt>
                <c:pt idx="62">
                  <c:v>5.18685589711125E-6</c:v>
                </c:pt>
                <c:pt idx="63">
                  <c:v>1.22760942580088E-5</c:v>
                </c:pt>
                <c:pt idx="64">
                  <c:v>1.34029736436117E-5</c:v>
                </c:pt>
                <c:pt idx="65">
                  <c:v>3.4826233407679803E-5</c:v>
                </c:pt>
                <c:pt idx="66">
                  <c:v>2.0382392515520099E-5</c:v>
                </c:pt>
                <c:pt idx="67">
                  <c:v>4.0459208083760699E-5</c:v>
                </c:pt>
                <c:pt idx="68">
                  <c:v>3.0474588414624101E-4</c:v>
                </c:pt>
                <c:pt idx="69">
                  <c:v>5.0827734043865499E-5</c:v>
                </c:pt>
                <c:pt idx="70">
                  <c:v>5.84846948731262E-5</c:v>
                </c:pt>
                <c:pt idx="71">
                  <c:v>4.6095031439512701E-5</c:v>
                </c:pt>
                <c:pt idx="72">
                  <c:v>4.1780160078776999E-5</c:v>
                </c:pt>
                <c:pt idx="73">
                  <c:v>2.6417033534745799E-5</c:v>
                </c:pt>
                <c:pt idx="74">
                  <c:v>5.3921431311200299E-6</c:v>
                </c:pt>
                <c:pt idx="75">
                  <c:v>3.76024732904009E-5</c:v>
                </c:pt>
                <c:pt idx="76">
                  <c:v>1.26343733674252E-5</c:v>
                </c:pt>
                <c:pt idx="77">
                  <c:v>3.7385329630945201E-6</c:v>
                </c:pt>
                <c:pt idx="78">
                  <c:v>1.48802548001502E-5</c:v>
                </c:pt>
                <c:pt idx="79">
                  <c:v>3.4059145795002999E-6</c:v>
                </c:pt>
                <c:pt idx="80">
                  <c:v>5.9485034874714403E-6</c:v>
                </c:pt>
                <c:pt idx="81">
                  <c:v>5.6949422198317604E-6</c:v>
                </c:pt>
                <c:pt idx="82">
                  <c:v>4.0092666106840601E-6</c:v>
                </c:pt>
                <c:pt idx="83">
                  <c:v>8.5981852864195806E-6</c:v>
                </c:pt>
                <c:pt idx="84">
                  <c:v>1.02325003901949E-5</c:v>
                </c:pt>
                <c:pt idx="85">
                  <c:v>1.7512810975076E-6</c:v>
                </c:pt>
                <c:pt idx="86">
                  <c:v>2.03630427838615E-6</c:v>
                </c:pt>
                <c:pt idx="87">
                  <c:v>2.6260233276896499E-6</c:v>
                </c:pt>
                <c:pt idx="88">
                  <c:v>2.8802042334174398E-6</c:v>
                </c:pt>
                <c:pt idx="89">
                  <c:v>5.0187796727706798E-6</c:v>
                </c:pt>
                <c:pt idx="90">
                  <c:v>1.128800770786E-5</c:v>
                </c:pt>
                <c:pt idx="91">
                  <c:v>2.4730682038005199E-6</c:v>
                </c:pt>
                <c:pt idx="92">
                  <c:v>3.82983452704742E-6</c:v>
                </c:pt>
                <c:pt idx="93">
                  <c:v>1.74813350499038E-6</c:v>
                </c:pt>
                <c:pt idx="94">
                  <c:v>1.4592965530554699E-6</c:v>
                </c:pt>
                <c:pt idx="95">
                  <c:v>4.1419814463044602E-6</c:v>
                </c:pt>
                <c:pt idx="96">
                  <c:v>4.3635703377022897E-6</c:v>
                </c:pt>
                <c:pt idx="97">
                  <c:v>2.7711004708840799E-6</c:v>
                </c:pt>
                <c:pt idx="98">
                  <c:v>2.6219396835080401E-6</c:v>
                </c:pt>
                <c:pt idx="99">
                  <c:v>4.7644973929272001E-6</c:v>
                </c:pt>
                <c:pt idx="100">
                  <c:v>1.72354491689209E-6</c:v>
                </c:pt>
                <c:pt idx="101">
                  <c:v>2.7135908433883499E-6</c:v>
                </c:pt>
                <c:pt idx="102">
                  <c:v>4.5994356281292602E-6</c:v>
                </c:pt>
                <c:pt idx="103">
                  <c:v>5.1766300173371704E-6</c:v>
                </c:pt>
                <c:pt idx="104">
                  <c:v>1.54710428193245E-6</c:v>
                </c:pt>
                <c:pt idx="105">
                  <c:v>3.37617790165906E-6</c:v>
                </c:pt>
                <c:pt idx="106">
                  <c:v>3.6299501905804301E-6</c:v>
                </c:pt>
                <c:pt idx="107">
                  <c:v>6.0304743720876703E-6</c:v>
                </c:pt>
                <c:pt idx="108">
                  <c:v>1.7293486467088001E-6</c:v>
                </c:pt>
                <c:pt idx="109">
                  <c:v>2.3629639063352499E-6</c:v>
                </c:pt>
                <c:pt idx="110">
                  <c:v>1.13325968918827E-6</c:v>
                </c:pt>
                <c:pt idx="111">
                  <c:v>1.8719542361121999E-6</c:v>
                </c:pt>
                <c:pt idx="112">
                  <c:v>1.5510412258401099E-6</c:v>
                </c:pt>
                <c:pt idx="113">
                  <c:v>7.1947472100255004E-7</c:v>
                </c:pt>
                <c:pt idx="114">
                  <c:v>1.89278729421993E-6</c:v>
                </c:pt>
                <c:pt idx="115">
                  <c:v>1.6902914977413001E-6</c:v>
                </c:pt>
                <c:pt idx="116">
                  <c:v>1.46149636073307E-6</c:v>
                </c:pt>
                <c:pt idx="117">
                  <c:v>1.2039282008708101E-6</c:v>
                </c:pt>
                <c:pt idx="118">
                  <c:v>6.0349006827294704E-7</c:v>
                </c:pt>
                <c:pt idx="119">
                  <c:v>6.7130558695982298E-7</c:v>
                </c:pt>
                <c:pt idx="120">
                  <c:v>2.46755962812487E-6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24-4E52-842F-AC561FBCFFD1}"/>
            </c:ext>
          </c:extLst>
        </c:ser>
        <c:ser>
          <c:idx val="1"/>
          <c:order val="1"/>
          <c:tx>
            <c:strRef>
              <c:f>'Y - 1a_t1_b1 ts=0.0005'!$S$2:$U$2</c:f>
              <c:strCache>
                <c:ptCount val="1"/>
                <c:pt idx="0">
                  <c:v>Adams Vy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'Y - 1a_t1_b1 ts=0.0005'!$N$4:$N$124</c:f>
              <c:numCache>
                <c:formatCode>0.00</c:formatCode>
                <c:ptCount val="121"/>
                <c:pt idx="0">
                  <c:v>0</c:v>
                </c:pt>
                <c:pt idx="1">
                  <c:v>4.158004</c:v>
                </c:pt>
                <c:pt idx="2">
                  <c:v>8.3160080000000001</c:v>
                </c:pt>
                <c:pt idx="3">
                  <c:v>12.47401</c:v>
                </c:pt>
                <c:pt idx="4">
                  <c:v>16.632020000000001</c:v>
                </c:pt>
                <c:pt idx="5">
                  <c:v>20.790019999999998</c:v>
                </c:pt>
                <c:pt idx="6">
                  <c:v>24.94802</c:v>
                </c:pt>
                <c:pt idx="7">
                  <c:v>29.106030000000001</c:v>
                </c:pt>
                <c:pt idx="8">
                  <c:v>33.264029999999998</c:v>
                </c:pt>
                <c:pt idx="9">
                  <c:v>37.422040000000003</c:v>
                </c:pt>
                <c:pt idx="10">
                  <c:v>41.580039999999997</c:v>
                </c:pt>
                <c:pt idx="11">
                  <c:v>45.738050000000001</c:v>
                </c:pt>
                <c:pt idx="12">
                  <c:v>49.896050000000002</c:v>
                </c:pt>
                <c:pt idx="13">
                  <c:v>54.054049999999997</c:v>
                </c:pt>
                <c:pt idx="14">
                  <c:v>58.212060000000001</c:v>
                </c:pt>
                <c:pt idx="15">
                  <c:v>62.370060000000002</c:v>
                </c:pt>
                <c:pt idx="16">
                  <c:v>66.52807</c:v>
                </c:pt>
                <c:pt idx="17">
                  <c:v>70.686070000000001</c:v>
                </c:pt>
                <c:pt idx="18">
                  <c:v>74.844070000000002</c:v>
                </c:pt>
                <c:pt idx="19">
                  <c:v>79.002080000000007</c:v>
                </c:pt>
                <c:pt idx="20">
                  <c:v>83.160079999999994</c:v>
                </c:pt>
                <c:pt idx="21">
                  <c:v>87.318089999999998</c:v>
                </c:pt>
                <c:pt idx="22">
                  <c:v>91.476089999999999</c:v>
                </c:pt>
                <c:pt idx="23">
                  <c:v>95.634100000000004</c:v>
                </c:pt>
                <c:pt idx="24">
                  <c:v>99.792100000000005</c:v>
                </c:pt>
                <c:pt idx="25">
                  <c:v>103.95010000000001</c:v>
                </c:pt>
                <c:pt idx="26">
                  <c:v>108.10809999999999</c:v>
                </c:pt>
                <c:pt idx="27">
                  <c:v>112.26609999999999</c:v>
                </c:pt>
                <c:pt idx="28">
                  <c:v>116.4241</c:v>
                </c:pt>
                <c:pt idx="29">
                  <c:v>120.5821</c:v>
                </c:pt>
                <c:pt idx="30">
                  <c:v>124.7401</c:v>
                </c:pt>
                <c:pt idx="31">
                  <c:v>128.8981</c:v>
                </c:pt>
                <c:pt idx="32">
                  <c:v>133.05609999999999</c:v>
                </c:pt>
                <c:pt idx="33">
                  <c:v>137.2141</c:v>
                </c:pt>
                <c:pt idx="34">
                  <c:v>141.37209999999999</c:v>
                </c:pt>
                <c:pt idx="35">
                  <c:v>145.5301</c:v>
                </c:pt>
                <c:pt idx="36">
                  <c:v>149.68809999999999</c:v>
                </c:pt>
                <c:pt idx="37">
                  <c:v>153.84620000000001</c:v>
                </c:pt>
                <c:pt idx="38">
                  <c:v>158.0042</c:v>
                </c:pt>
                <c:pt idx="39">
                  <c:v>162.16220000000001</c:v>
                </c:pt>
                <c:pt idx="40">
                  <c:v>166.3202</c:v>
                </c:pt>
                <c:pt idx="41">
                  <c:v>170.47819999999999</c:v>
                </c:pt>
                <c:pt idx="42">
                  <c:v>174.6362</c:v>
                </c:pt>
                <c:pt idx="43">
                  <c:v>178.79419999999999</c:v>
                </c:pt>
                <c:pt idx="44">
                  <c:v>182.9522</c:v>
                </c:pt>
                <c:pt idx="45">
                  <c:v>187.11019999999999</c:v>
                </c:pt>
                <c:pt idx="46">
                  <c:v>191.26820000000001</c:v>
                </c:pt>
                <c:pt idx="47">
                  <c:v>195.42619999999999</c:v>
                </c:pt>
                <c:pt idx="48">
                  <c:v>199.58420000000001</c:v>
                </c:pt>
                <c:pt idx="49">
                  <c:v>203.7422</c:v>
                </c:pt>
                <c:pt idx="50">
                  <c:v>207.90020000000001</c:v>
                </c:pt>
                <c:pt idx="51">
                  <c:v>212.0582</c:v>
                </c:pt>
                <c:pt idx="52">
                  <c:v>216.21619999999999</c:v>
                </c:pt>
                <c:pt idx="53">
                  <c:v>220.3742</c:v>
                </c:pt>
                <c:pt idx="54">
                  <c:v>224.53219999999999</c:v>
                </c:pt>
                <c:pt idx="55">
                  <c:v>228.6902</c:v>
                </c:pt>
                <c:pt idx="56">
                  <c:v>232.84819999999999</c:v>
                </c:pt>
                <c:pt idx="57">
                  <c:v>237.00620000000001</c:v>
                </c:pt>
                <c:pt idx="58">
                  <c:v>241.16419999999999</c:v>
                </c:pt>
                <c:pt idx="59">
                  <c:v>245.32220000000001</c:v>
                </c:pt>
                <c:pt idx="60">
                  <c:v>249.4802</c:v>
                </c:pt>
                <c:pt idx="61">
                  <c:v>253.63829999999999</c:v>
                </c:pt>
                <c:pt idx="62">
                  <c:v>257.79629999999997</c:v>
                </c:pt>
                <c:pt idx="63">
                  <c:v>261.95429999999999</c:v>
                </c:pt>
                <c:pt idx="64">
                  <c:v>266.1123</c:v>
                </c:pt>
                <c:pt idx="65">
                  <c:v>270.27030000000002</c:v>
                </c:pt>
                <c:pt idx="66">
                  <c:v>274.42829999999998</c:v>
                </c:pt>
                <c:pt idx="67">
                  <c:v>278.58629999999999</c:v>
                </c:pt>
                <c:pt idx="68">
                  <c:v>282.74430000000001</c:v>
                </c:pt>
                <c:pt idx="69">
                  <c:v>286.90230000000003</c:v>
                </c:pt>
                <c:pt idx="70">
                  <c:v>291.06029999999998</c:v>
                </c:pt>
                <c:pt idx="71">
                  <c:v>295.2183</c:v>
                </c:pt>
                <c:pt idx="72">
                  <c:v>299.37630000000001</c:v>
                </c:pt>
                <c:pt idx="73">
                  <c:v>303.53429999999997</c:v>
                </c:pt>
                <c:pt idx="74">
                  <c:v>307.69229999999999</c:v>
                </c:pt>
                <c:pt idx="75">
                  <c:v>311.8503</c:v>
                </c:pt>
                <c:pt idx="76">
                  <c:v>316.00830000000002</c:v>
                </c:pt>
                <c:pt idx="77">
                  <c:v>320.16629999999998</c:v>
                </c:pt>
                <c:pt idx="78">
                  <c:v>324.32429999999999</c:v>
                </c:pt>
                <c:pt idx="79">
                  <c:v>328.48230000000001</c:v>
                </c:pt>
                <c:pt idx="80">
                  <c:v>332.64030000000002</c:v>
                </c:pt>
                <c:pt idx="81">
                  <c:v>336.79829999999998</c:v>
                </c:pt>
                <c:pt idx="82">
                  <c:v>340.9563</c:v>
                </c:pt>
                <c:pt idx="83">
                  <c:v>345.11430000000001</c:v>
                </c:pt>
                <c:pt idx="84">
                  <c:v>349.27229999999997</c:v>
                </c:pt>
                <c:pt idx="85">
                  <c:v>353.43040000000002</c:v>
                </c:pt>
                <c:pt idx="86">
                  <c:v>357.58839999999998</c:v>
                </c:pt>
                <c:pt idx="87">
                  <c:v>361.74639999999999</c:v>
                </c:pt>
                <c:pt idx="88">
                  <c:v>365.90440000000001</c:v>
                </c:pt>
                <c:pt idx="89">
                  <c:v>370.06240000000003</c:v>
                </c:pt>
                <c:pt idx="90">
                  <c:v>374.22039999999998</c:v>
                </c:pt>
                <c:pt idx="91">
                  <c:v>378.3784</c:v>
                </c:pt>
                <c:pt idx="92">
                  <c:v>382.53640000000001</c:v>
                </c:pt>
                <c:pt idx="93">
                  <c:v>386.69439999999997</c:v>
                </c:pt>
                <c:pt idx="94">
                  <c:v>390.85239999999999</c:v>
                </c:pt>
                <c:pt idx="95">
                  <c:v>395.0104</c:v>
                </c:pt>
                <c:pt idx="96">
                  <c:v>399.16840000000002</c:v>
                </c:pt>
                <c:pt idx="97">
                  <c:v>403.32639999999998</c:v>
                </c:pt>
                <c:pt idx="98">
                  <c:v>407.48439999999999</c:v>
                </c:pt>
                <c:pt idx="99">
                  <c:v>411.64240000000001</c:v>
                </c:pt>
                <c:pt idx="100">
                  <c:v>415.80040000000002</c:v>
                </c:pt>
                <c:pt idx="101">
                  <c:v>419.95839999999998</c:v>
                </c:pt>
                <c:pt idx="102">
                  <c:v>424.1164</c:v>
                </c:pt>
                <c:pt idx="103">
                  <c:v>428.27440000000001</c:v>
                </c:pt>
                <c:pt idx="104">
                  <c:v>432.43239999999997</c:v>
                </c:pt>
                <c:pt idx="105">
                  <c:v>436.59039999999999</c:v>
                </c:pt>
                <c:pt idx="106">
                  <c:v>440.7484</c:v>
                </c:pt>
                <c:pt idx="107">
                  <c:v>444.90640000000002</c:v>
                </c:pt>
                <c:pt idx="108">
                  <c:v>449.06439999999998</c:v>
                </c:pt>
                <c:pt idx="109">
                  <c:v>453.22250000000003</c:v>
                </c:pt>
                <c:pt idx="110">
                  <c:v>457.38049999999998</c:v>
                </c:pt>
                <c:pt idx="111">
                  <c:v>461.5385</c:v>
                </c:pt>
                <c:pt idx="112">
                  <c:v>465.69650000000001</c:v>
                </c:pt>
                <c:pt idx="113">
                  <c:v>469.85449999999997</c:v>
                </c:pt>
                <c:pt idx="114">
                  <c:v>474.01249999999999</c:v>
                </c:pt>
                <c:pt idx="115">
                  <c:v>478.1705</c:v>
                </c:pt>
                <c:pt idx="116">
                  <c:v>482.32850000000002</c:v>
                </c:pt>
                <c:pt idx="117">
                  <c:v>486.48649999999998</c:v>
                </c:pt>
                <c:pt idx="118">
                  <c:v>490.64449999999999</c:v>
                </c:pt>
                <c:pt idx="119">
                  <c:v>494.80250000000001</c:v>
                </c:pt>
                <c:pt idx="120">
                  <c:v>498.96050000000002</c:v>
                </c:pt>
              </c:numCache>
            </c:numRef>
          </c:xVal>
          <c:yVal>
            <c:numRef>
              <c:f>'Y - 1a_t1_b1 ts=0.0005'!$S$4:$S$124</c:f>
              <c:numCache>
                <c:formatCode>0.00E+00</c:formatCode>
                <c:ptCount val="121"/>
                <c:pt idx="0">
                  <c:v>2.3503460000000002E-6</c:v>
                </c:pt>
                <c:pt idx="1">
                  <c:v>3.5081599999999999E-6</c:v>
                </c:pt>
                <c:pt idx="2">
                  <c:v>5.0512629999999999E-6</c:v>
                </c:pt>
                <c:pt idx="3">
                  <c:v>5.1678449999999996E-6</c:v>
                </c:pt>
                <c:pt idx="4">
                  <c:v>2.3050490000000002E-5</c:v>
                </c:pt>
                <c:pt idx="5">
                  <c:v>6.1459389999999999E-6</c:v>
                </c:pt>
                <c:pt idx="6">
                  <c:v>1.6661729999999999E-5</c:v>
                </c:pt>
                <c:pt idx="7">
                  <c:v>6.9337829999999997E-6</c:v>
                </c:pt>
                <c:pt idx="8">
                  <c:v>6.5650120000000002E-6</c:v>
                </c:pt>
                <c:pt idx="9">
                  <c:v>9.2068460000000005E-6</c:v>
                </c:pt>
                <c:pt idx="10">
                  <c:v>2.2857059999999999E-5</c:v>
                </c:pt>
                <c:pt idx="11">
                  <c:v>2.086383E-5</c:v>
                </c:pt>
                <c:pt idx="12">
                  <c:v>8.512099E-6</c:v>
                </c:pt>
                <c:pt idx="13">
                  <c:v>6.0142939999999996E-6</c:v>
                </c:pt>
                <c:pt idx="14">
                  <c:v>3.6361109999999999E-6</c:v>
                </c:pt>
                <c:pt idx="15">
                  <c:v>5.360879E-5</c:v>
                </c:pt>
                <c:pt idx="16">
                  <c:v>3.2133830000000002E-6</c:v>
                </c:pt>
                <c:pt idx="17">
                  <c:v>4.4172139999999998E-6</c:v>
                </c:pt>
                <c:pt idx="18">
                  <c:v>1.9955740000000001E-6</c:v>
                </c:pt>
                <c:pt idx="19">
                  <c:v>3.687849E-6</c:v>
                </c:pt>
                <c:pt idx="20">
                  <c:v>2.8842770000000001E-6</c:v>
                </c:pt>
                <c:pt idx="21">
                  <c:v>2.3575260000000002E-6</c:v>
                </c:pt>
                <c:pt idx="22">
                  <c:v>3.6158359999999999E-6</c:v>
                </c:pt>
                <c:pt idx="23">
                  <c:v>2.9493260000000002E-6</c:v>
                </c:pt>
                <c:pt idx="24">
                  <c:v>3.0405010000000002E-6</c:v>
                </c:pt>
                <c:pt idx="25">
                  <c:v>1.2917799999999999E-6</c:v>
                </c:pt>
                <c:pt idx="26">
                  <c:v>3.2191630000000001E-6</c:v>
                </c:pt>
                <c:pt idx="27">
                  <c:v>3.4857899999999999E-6</c:v>
                </c:pt>
                <c:pt idx="28">
                  <c:v>3.084867E-6</c:v>
                </c:pt>
                <c:pt idx="29">
                  <c:v>8.9626240000000002E-6</c:v>
                </c:pt>
                <c:pt idx="30">
                  <c:v>8.9794420000000003E-5</c:v>
                </c:pt>
                <c:pt idx="31">
                  <c:v>7.5783409999999996E-6</c:v>
                </c:pt>
                <c:pt idx="32">
                  <c:v>6.3037609999999997E-6</c:v>
                </c:pt>
                <c:pt idx="33">
                  <c:v>4.7206689999999997E-6</c:v>
                </c:pt>
                <c:pt idx="34">
                  <c:v>2.7328560000000002E-6</c:v>
                </c:pt>
                <c:pt idx="35">
                  <c:v>3.0259670000000001E-6</c:v>
                </c:pt>
                <c:pt idx="36">
                  <c:v>5.0687439999999998E-6</c:v>
                </c:pt>
                <c:pt idx="37">
                  <c:v>4.3514149999999997E-6</c:v>
                </c:pt>
                <c:pt idx="38">
                  <c:v>2.1038129999999998E-6</c:v>
                </c:pt>
                <c:pt idx="39">
                  <c:v>6.655666E-6</c:v>
                </c:pt>
                <c:pt idx="40">
                  <c:v>7.1079350000000001E-6</c:v>
                </c:pt>
                <c:pt idx="41">
                  <c:v>4.0871299999999998E-6</c:v>
                </c:pt>
                <c:pt idx="42">
                  <c:v>8.0456130000000002E-6</c:v>
                </c:pt>
                <c:pt idx="43">
                  <c:v>1.643556E-5</c:v>
                </c:pt>
                <c:pt idx="44">
                  <c:v>1.446954E-5</c:v>
                </c:pt>
                <c:pt idx="45">
                  <c:v>1.3985190000000001E-4</c:v>
                </c:pt>
                <c:pt idx="46">
                  <c:v>3.3305800000000002E-5</c:v>
                </c:pt>
                <c:pt idx="47">
                  <c:v>2.658431E-5</c:v>
                </c:pt>
                <c:pt idx="48">
                  <c:v>4.2670419999999999E-6</c:v>
                </c:pt>
                <c:pt idx="49">
                  <c:v>7.3044699999999997E-6</c:v>
                </c:pt>
                <c:pt idx="50">
                  <c:v>6.394265E-6</c:v>
                </c:pt>
                <c:pt idx="51">
                  <c:v>5.7787210000000002E-6</c:v>
                </c:pt>
                <c:pt idx="52">
                  <c:v>5.1918900000000004E-6</c:v>
                </c:pt>
                <c:pt idx="53">
                  <c:v>1.7263780000000001E-5</c:v>
                </c:pt>
                <c:pt idx="54">
                  <c:v>5.4161100000000004E-6</c:v>
                </c:pt>
                <c:pt idx="55">
                  <c:v>9.985831E-6</c:v>
                </c:pt>
                <c:pt idx="56">
                  <c:v>1.479817E-5</c:v>
                </c:pt>
                <c:pt idx="57">
                  <c:v>2.5953459999999999E-5</c:v>
                </c:pt>
                <c:pt idx="58">
                  <c:v>2.6648139999999999E-5</c:v>
                </c:pt>
                <c:pt idx="59">
                  <c:v>1.701443E-5</c:v>
                </c:pt>
                <c:pt idx="60">
                  <c:v>3.0123089999999999E-5</c:v>
                </c:pt>
                <c:pt idx="61">
                  <c:v>1.406209E-5</c:v>
                </c:pt>
                <c:pt idx="62">
                  <c:v>1.304736E-5</c:v>
                </c:pt>
                <c:pt idx="63">
                  <c:v>1.5834889999999999E-5</c:v>
                </c:pt>
                <c:pt idx="64">
                  <c:v>2.489508E-5</c:v>
                </c:pt>
                <c:pt idx="65">
                  <c:v>4.0782969999999997E-5</c:v>
                </c:pt>
                <c:pt idx="66">
                  <c:v>2.971051E-5</c:v>
                </c:pt>
                <c:pt idx="67">
                  <c:v>2.770394E-5</c:v>
                </c:pt>
                <c:pt idx="68">
                  <c:v>2.958635E-4</c:v>
                </c:pt>
                <c:pt idx="69">
                  <c:v>7.1067980000000003E-5</c:v>
                </c:pt>
                <c:pt idx="70">
                  <c:v>4.2876339999999997E-5</c:v>
                </c:pt>
                <c:pt idx="71">
                  <c:v>6.0079769999999998E-5</c:v>
                </c:pt>
                <c:pt idx="72">
                  <c:v>5.7029559999999997E-5</c:v>
                </c:pt>
                <c:pt idx="73">
                  <c:v>2.8968839999999999E-5</c:v>
                </c:pt>
                <c:pt idx="74">
                  <c:v>5.7775659999999999E-6</c:v>
                </c:pt>
                <c:pt idx="75">
                  <c:v>3.1374390000000002E-5</c:v>
                </c:pt>
                <c:pt idx="76">
                  <c:v>2.3346890000000001E-5</c:v>
                </c:pt>
                <c:pt idx="77">
                  <c:v>1.0333559999999999E-5</c:v>
                </c:pt>
                <c:pt idx="78">
                  <c:v>1.9081180000000002E-5</c:v>
                </c:pt>
                <c:pt idx="79">
                  <c:v>5.4231849999999998E-6</c:v>
                </c:pt>
                <c:pt idx="80">
                  <c:v>8.3294810000000002E-6</c:v>
                </c:pt>
                <c:pt idx="81">
                  <c:v>7.7091300000000008E-6</c:v>
                </c:pt>
                <c:pt idx="82">
                  <c:v>4.5448070000000001E-6</c:v>
                </c:pt>
                <c:pt idx="83">
                  <c:v>1.0645000000000001E-5</c:v>
                </c:pt>
                <c:pt idx="84">
                  <c:v>9.1938160000000004E-6</c:v>
                </c:pt>
                <c:pt idx="85">
                  <c:v>3.7374890000000001E-6</c:v>
                </c:pt>
                <c:pt idx="86">
                  <c:v>2.4643380000000001E-6</c:v>
                </c:pt>
                <c:pt idx="87">
                  <c:v>2.9663910000000001E-6</c:v>
                </c:pt>
                <c:pt idx="88">
                  <c:v>4.1043660000000004E-6</c:v>
                </c:pt>
                <c:pt idx="89">
                  <c:v>4.5749619999999996E-6</c:v>
                </c:pt>
                <c:pt idx="90">
                  <c:v>9.4931879999999997E-6</c:v>
                </c:pt>
                <c:pt idx="91">
                  <c:v>6.4380110000000001E-6</c:v>
                </c:pt>
                <c:pt idx="92">
                  <c:v>5.3718820000000001E-6</c:v>
                </c:pt>
                <c:pt idx="93">
                  <c:v>2.662141E-6</c:v>
                </c:pt>
                <c:pt idx="94">
                  <c:v>5.3679129999999998E-7</c:v>
                </c:pt>
                <c:pt idx="95">
                  <c:v>3.091578E-6</c:v>
                </c:pt>
                <c:pt idx="96">
                  <c:v>7.4289400000000004E-6</c:v>
                </c:pt>
                <c:pt idx="97">
                  <c:v>4.3773020000000001E-6</c:v>
                </c:pt>
                <c:pt idx="98">
                  <c:v>4.251313E-6</c:v>
                </c:pt>
                <c:pt idx="99">
                  <c:v>5.476079E-6</c:v>
                </c:pt>
                <c:pt idx="100">
                  <c:v>2.2104099999999999E-6</c:v>
                </c:pt>
                <c:pt idx="101">
                  <c:v>3.2118950000000002E-6</c:v>
                </c:pt>
                <c:pt idx="102">
                  <c:v>5.00744E-6</c:v>
                </c:pt>
                <c:pt idx="103">
                  <c:v>4.2157540000000004E-6</c:v>
                </c:pt>
                <c:pt idx="104">
                  <c:v>2.9976520000000001E-6</c:v>
                </c:pt>
                <c:pt idx="105">
                  <c:v>2.271278E-6</c:v>
                </c:pt>
                <c:pt idx="106">
                  <c:v>3.5971249999999999E-6</c:v>
                </c:pt>
                <c:pt idx="107">
                  <c:v>7.0098439999999997E-6</c:v>
                </c:pt>
                <c:pt idx="108">
                  <c:v>3.1304979999999999E-6</c:v>
                </c:pt>
                <c:pt idx="109">
                  <c:v>2.8917650000000001E-6</c:v>
                </c:pt>
                <c:pt idx="110">
                  <c:v>7.9379959999999995E-7</c:v>
                </c:pt>
                <c:pt idx="111">
                  <c:v>1.8429510000000001E-6</c:v>
                </c:pt>
                <c:pt idx="112">
                  <c:v>2.8566520000000001E-6</c:v>
                </c:pt>
                <c:pt idx="113">
                  <c:v>1.5292220000000001E-6</c:v>
                </c:pt>
                <c:pt idx="114">
                  <c:v>1.3688970000000001E-6</c:v>
                </c:pt>
                <c:pt idx="115">
                  <c:v>3.219352E-6</c:v>
                </c:pt>
                <c:pt idx="116">
                  <c:v>2.3246179999999998E-6</c:v>
                </c:pt>
                <c:pt idx="117">
                  <c:v>1.7478659999999999E-6</c:v>
                </c:pt>
                <c:pt idx="118">
                  <c:v>8.6400990000000003E-7</c:v>
                </c:pt>
                <c:pt idx="119">
                  <c:v>1.6965180000000001E-6</c:v>
                </c:pt>
                <c:pt idx="120">
                  <c:v>1.9172870000000001E-6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24-4E52-842F-AC561FBCF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018416"/>
        <c:axId val="1222015536"/>
      </c:scatterChart>
      <c:valAx>
        <c:axId val="1222018416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015536"/>
        <c:crosses val="autoZero"/>
        <c:crossBetween val="midCat"/>
      </c:valAx>
      <c:valAx>
        <c:axId val="122201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018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Fy Phase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'Y - 1a_t1_b1 ts=0.0005'!$B$2:$D$2</c:f>
              <c:strCache>
                <c:ptCount val="1"/>
                <c:pt idx="0">
                  <c:v>Python Fy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'Y - 1a_t1_b1 ts=0.0005'!$A$4:$A$124</c:f>
              <c:numCache>
                <c:formatCode>0.00</c:formatCode>
                <c:ptCount val="121"/>
                <c:pt idx="0">
                  <c:v>0</c:v>
                </c:pt>
                <c:pt idx="1">
                  <c:v>4.1666666666666599</c:v>
                </c:pt>
                <c:pt idx="2">
                  <c:v>8.3333333333333304</c:v>
                </c:pt>
                <c:pt idx="3">
                  <c:v>12.5</c:v>
                </c:pt>
                <c:pt idx="4">
                  <c:v>16.6666666666666</c:v>
                </c:pt>
                <c:pt idx="5">
                  <c:v>20.8333333333333</c:v>
                </c:pt>
                <c:pt idx="6">
                  <c:v>25</c:v>
                </c:pt>
                <c:pt idx="7">
                  <c:v>29.1666666666666</c:v>
                </c:pt>
                <c:pt idx="8">
                  <c:v>33.3333333333333</c:v>
                </c:pt>
                <c:pt idx="9">
                  <c:v>37.5</c:v>
                </c:pt>
                <c:pt idx="10">
                  <c:v>41.6666666666666</c:v>
                </c:pt>
                <c:pt idx="11">
                  <c:v>45.8333333333333</c:v>
                </c:pt>
                <c:pt idx="12">
                  <c:v>50</c:v>
                </c:pt>
                <c:pt idx="13">
                  <c:v>54.1666666666666</c:v>
                </c:pt>
                <c:pt idx="14">
                  <c:v>58.3333333333333</c:v>
                </c:pt>
                <c:pt idx="15">
                  <c:v>62.5</c:v>
                </c:pt>
                <c:pt idx="16">
                  <c:v>66.6666666666666</c:v>
                </c:pt>
                <c:pt idx="17">
                  <c:v>70.8333333333333</c:v>
                </c:pt>
                <c:pt idx="18">
                  <c:v>75</c:v>
                </c:pt>
                <c:pt idx="19">
                  <c:v>79.1666666666666</c:v>
                </c:pt>
                <c:pt idx="20">
                  <c:v>83.3333333333333</c:v>
                </c:pt>
                <c:pt idx="21">
                  <c:v>87.5</c:v>
                </c:pt>
                <c:pt idx="22">
                  <c:v>91.6666666666666</c:v>
                </c:pt>
                <c:pt idx="23">
                  <c:v>95.8333333333333</c:v>
                </c:pt>
                <c:pt idx="24">
                  <c:v>100</c:v>
                </c:pt>
                <c:pt idx="25">
                  <c:v>104.166666666666</c:v>
                </c:pt>
                <c:pt idx="26">
                  <c:v>108.333333333333</c:v>
                </c:pt>
                <c:pt idx="27">
                  <c:v>112.5</c:v>
                </c:pt>
                <c:pt idx="28">
                  <c:v>116.666666666666</c:v>
                </c:pt>
                <c:pt idx="29">
                  <c:v>120.833333333333</c:v>
                </c:pt>
                <c:pt idx="30">
                  <c:v>125</c:v>
                </c:pt>
                <c:pt idx="31">
                  <c:v>129.166666666666</c:v>
                </c:pt>
                <c:pt idx="32">
                  <c:v>133.333333333333</c:v>
                </c:pt>
                <c:pt idx="33">
                  <c:v>137.5</c:v>
                </c:pt>
                <c:pt idx="34">
                  <c:v>141.666666666666</c:v>
                </c:pt>
                <c:pt idx="35">
                  <c:v>145.833333333333</c:v>
                </c:pt>
                <c:pt idx="36">
                  <c:v>150</c:v>
                </c:pt>
                <c:pt idx="37">
                  <c:v>154.166666666666</c:v>
                </c:pt>
                <c:pt idx="38">
                  <c:v>158.333333333333</c:v>
                </c:pt>
                <c:pt idx="39">
                  <c:v>162.5</c:v>
                </c:pt>
                <c:pt idx="40">
                  <c:v>166.666666666666</c:v>
                </c:pt>
                <c:pt idx="41">
                  <c:v>170.833333333333</c:v>
                </c:pt>
                <c:pt idx="42">
                  <c:v>175</c:v>
                </c:pt>
                <c:pt idx="43">
                  <c:v>179.166666666666</c:v>
                </c:pt>
                <c:pt idx="44">
                  <c:v>183.333333333333</c:v>
                </c:pt>
                <c:pt idx="45">
                  <c:v>187.5</c:v>
                </c:pt>
                <c:pt idx="46">
                  <c:v>191.666666666666</c:v>
                </c:pt>
                <c:pt idx="47">
                  <c:v>195.833333333333</c:v>
                </c:pt>
                <c:pt idx="48">
                  <c:v>200</c:v>
                </c:pt>
                <c:pt idx="49">
                  <c:v>204.166666666666</c:v>
                </c:pt>
                <c:pt idx="50">
                  <c:v>208.333333333333</c:v>
                </c:pt>
                <c:pt idx="51">
                  <c:v>212.5</c:v>
                </c:pt>
                <c:pt idx="52">
                  <c:v>216.666666666666</c:v>
                </c:pt>
                <c:pt idx="53">
                  <c:v>220.833333333333</c:v>
                </c:pt>
                <c:pt idx="54">
                  <c:v>225</c:v>
                </c:pt>
                <c:pt idx="55">
                  <c:v>229.166666666666</c:v>
                </c:pt>
                <c:pt idx="56">
                  <c:v>233.333333333333</c:v>
                </c:pt>
                <c:pt idx="57">
                  <c:v>237.5</c:v>
                </c:pt>
                <c:pt idx="58">
                  <c:v>241.666666666666</c:v>
                </c:pt>
                <c:pt idx="59">
                  <c:v>245.833333333333</c:v>
                </c:pt>
                <c:pt idx="60">
                  <c:v>250</c:v>
                </c:pt>
                <c:pt idx="61">
                  <c:v>254.166666666666</c:v>
                </c:pt>
                <c:pt idx="62">
                  <c:v>258.33333333333297</c:v>
                </c:pt>
                <c:pt idx="63">
                  <c:v>262.5</c:v>
                </c:pt>
                <c:pt idx="64">
                  <c:v>266.666666666666</c:v>
                </c:pt>
                <c:pt idx="65">
                  <c:v>270.83333333333297</c:v>
                </c:pt>
                <c:pt idx="66">
                  <c:v>275</c:v>
                </c:pt>
                <c:pt idx="67">
                  <c:v>279.166666666666</c:v>
                </c:pt>
                <c:pt idx="68">
                  <c:v>283.33333333333297</c:v>
                </c:pt>
                <c:pt idx="69">
                  <c:v>287.5</c:v>
                </c:pt>
                <c:pt idx="70">
                  <c:v>291.666666666666</c:v>
                </c:pt>
                <c:pt idx="71">
                  <c:v>295.83333333333297</c:v>
                </c:pt>
                <c:pt idx="72">
                  <c:v>300</c:v>
                </c:pt>
                <c:pt idx="73">
                  <c:v>304.166666666666</c:v>
                </c:pt>
                <c:pt idx="74">
                  <c:v>308.33333333333297</c:v>
                </c:pt>
                <c:pt idx="75">
                  <c:v>312.5</c:v>
                </c:pt>
                <c:pt idx="76">
                  <c:v>316.666666666666</c:v>
                </c:pt>
                <c:pt idx="77">
                  <c:v>320.83333333333297</c:v>
                </c:pt>
                <c:pt idx="78">
                  <c:v>325</c:v>
                </c:pt>
                <c:pt idx="79">
                  <c:v>329.166666666666</c:v>
                </c:pt>
                <c:pt idx="80">
                  <c:v>333.33333333333297</c:v>
                </c:pt>
                <c:pt idx="81">
                  <c:v>337.5</c:v>
                </c:pt>
                <c:pt idx="82">
                  <c:v>341.666666666666</c:v>
                </c:pt>
                <c:pt idx="83">
                  <c:v>345.83333333333297</c:v>
                </c:pt>
                <c:pt idx="84">
                  <c:v>350</c:v>
                </c:pt>
                <c:pt idx="85">
                  <c:v>354.166666666666</c:v>
                </c:pt>
                <c:pt idx="86">
                  <c:v>358.33333333333297</c:v>
                </c:pt>
                <c:pt idx="87">
                  <c:v>362.5</c:v>
                </c:pt>
                <c:pt idx="88">
                  <c:v>366.666666666666</c:v>
                </c:pt>
                <c:pt idx="89">
                  <c:v>370.83333333333297</c:v>
                </c:pt>
                <c:pt idx="90">
                  <c:v>375</c:v>
                </c:pt>
                <c:pt idx="91">
                  <c:v>379.166666666666</c:v>
                </c:pt>
                <c:pt idx="92">
                  <c:v>383.33333333333297</c:v>
                </c:pt>
                <c:pt idx="93">
                  <c:v>387.5</c:v>
                </c:pt>
                <c:pt idx="94">
                  <c:v>391.666666666666</c:v>
                </c:pt>
                <c:pt idx="95">
                  <c:v>395.83333333333297</c:v>
                </c:pt>
                <c:pt idx="96">
                  <c:v>400</c:v>
                </c:pt>
                <c:pt idx="97">
                  <c:v>404.166666666666</c:v>
                </c:pt>
                <c:pt idx="98">
                  <c:v>408.33333333333297</c:v>
                </c:pt>
                <c:pt idx="99">
                  <c:v>412.5</c:v>
                </c:pt>
                <c:pt idx="100">
                  <c:v>416.666666666666</c:v>
                </c:pt>
                <c:pt idx="101">
                  <c:v>420.83333333333297</c:v>
                </c:pt>
                <c:pt idx="102">
                  <c:v>425</c:v>
                </c:pt>
                <c:pt idx="103">
                  <c:v>429.166666666666</c:v>
                </c:pt>
                <c:pt idx="104">
                  <c:v>433.33333333333297</c:v>
                </c:pt>
                <c:pt idx="105">
                  <c:v>437.5</c:v>
                </c:pt>
                <c:pt idx="106">
                  <c:v>441.666666666666</c:v>
                </c:pt>
                <c:pt idx="107">
                  <c:v>445.83333333333297</c:v>
                </c:pt>
                <c:pt idx="108">
                  <c:v>450</c:v>
                </c:pt>
                <c:pt idx="109">
                  <c:v>454.166666666666</c:v>
                </c:pt>
                <c:pt idx="110">
                  <c:v>458.33333333333297</c:v>
                </c:pt>
                <c:pt idx="111">
                  <c:v>462.5</c:v>
                </c:pt>
                <c:pt idx="112">
                  <c:v>466.666666666666</c:v>
                </c:pt>
                <c:pt idx="113">
                  <c:v>470.83333333333297</c:v>
                </c:pt>
                <c:pt idx="114">
                  <c:v>475</c:v>
                </c:pt>
                <c:pt idx="115">
                  <c:v>479.166666666666</c:v>
                </c:pt>
                <c:pt idx="116">
                  <c:v>483.33333333333297</c:v>
                </c:pt>
                <c:pt idx="117">
                  <c:v>487.5</c:v>
                </c:pt>
                <c:pt idx="118">
                  <c:v>491.666666666666</c:v>
                </c:pt>
                <c:pt idx="119">
                  <c:v>495.83333333333297</c:v>
                </c:pt>
                <c:pt idx="120">
                  <c:v>500</c:v>
                </c:pt>
              </c:numCache>
            </c:numRef>
          </c:xVal>
          <c:yVal>
            <c:numRef>
              <c:f>'Y - 1a_t1_b1 ts=0.0005'!$D$4:$D$124</c:f>
              <c:numCache>
                <c:formatCode>0.000</c:formatCode>
                <c:ptCount val="121"/>
                <c:pt idx="0">
                  <c:v>179.99999999999983</c:v>
                </c:pt>
                <c:pt idx="1">
                  <c:v>69.920031301682727</c:v>
                </c:pt>
                <c:pt idx="2">
                  <c:v>115.66557083727653</c:v>
                </c:pt>
                <c:pt idx="3">
                  <c:v>-145.40096447675967</c:v>
                </c:pt>
                <c:pt idx="4">
                  <c:v>-63.874506883850245</c:v>
                </c:pt>
                <c:pt idx="5">
                  <c:v>-160.1573031881999</c:v>
                </c:pt>
                <c:pt idx="6">
                  <c:v>-122.44302583933219</c:v>
                </c:pt>
                <c:pt idx="7">
                  <c:v>145.0410200920081</c:v>
                </c:pt>
                <c:pt idx="8">
                  <c:v>-69.026214929671283</c:v>
                </c:pt>
                <c:pt idx="9">
                  <c:v>-109.26855449306055</c:v>
                </c:pt>
                <c:pt idx="10">
                  <c:v>3.7516389997400865</c:v>
                </c:pt>
                <c:pt idx="11">
                  <c:v>156.97929462457904</c:v>
                </c:pt>
                <c:pt idx="12">
                  <c:v>8.8977830134047711</c:v>
                </c:pt>
                <c:pt idx="13">
                  <c:v>-43.03763929432327</c:v>
                </c:pt>
                <c:pt idx="14">
                  <c:v>18.631970440993477</c:v>
                </c:pt>
                <c:pt idx="15">
                  <c:v>-136.70708485852398</c:v>
                </c:pt>
                <c:pt idx="16">
                  <c:v>79.227230268405108</c:v>
                </c:pt>
                <c:pt idx="17">
                  <c:v>-110.4036016853822</c:v>
                </c:pt>
                <c:pt idx="18">
                  <c:v>-165.45610517713607</c:v>
                </c:pt>
                <c:pt idx="19">
                  <c:v>-54.224645323665712</c:v>
                </c:pt>
                <c:pt idx="20">
                  <c:v>-114.50924402895777</c:v>
                </c:pt>
                <c:pt idx="21">
                  <c:v>176.27508919919515</c:v>
                </c:pt>
                <c:pt idx="22">
                  <c:v>30.997676856777378</c:v>
                </c:pt>
                <c:pt idx="23">
                  <c:v>-93.599629287086941</c:v>
                </c:pt>
                <c:pt idx="24">
                  <c:v>-172.06274226614732</c:v>
                </c:pt>
                <c:pt idx="25">
                  <c:v>-58.03380830242515</c:v>
                </c:pt>
                <c:pt idx="26">
                  <c:v>-30.632685565022946</c:v>
                </c:pt>
                <c:pt idx="27">
                  <c:v>-34.149785049824992</c:v>
                </c:pt>
                <c:pt idx="28">
                  <c:v>142.79177498734302</c:v>
                </c:pt>
                <c:pt idx="29">
                  <c:v>-68.933518692247802</c:v>
                </c:pt>
                <c:pt idx="30">
                  <c:v>-56.889742150976794</c:v>
                </c:pt>
                <c:pt idx="31">
                  <c:v>-143.40387211768865</c:v>
                </c:pt>
                <c:pt idx="32">
                  <c:v>-81.025769866668369</c:v>
                </c:pt>
                <c:pt idx="33">
                  <c:v>-99.353690492979482</c:v>
                </c:pt>
                <c:pt idx="34">
                  <c:v>-170.53307337397621</c:v>
                </c:pt>
                <c:pt idx="35">
                  <c:v>-166.84658014202188</c:v>
                </c:pt>
                <c:pt idx="36">
                  <c:v>-95.252052009571841</c:v>
                </c:pt>
                <c:pt idx="37">
                  <c:v>-44.431813566300868</c:v>
                </c:pt>
                <c:pt idx="38">
                  <c:v>-150.70293665523607</c:v>
                </c:pt>
                <c:pt idx="39">
                  <c:v>-66.981751919242356</c:v>
                </c:pt>
                <c:pt idx="40">
                  <c:v>-144.58881663654421</c:v>
                </c:pt>
                <c:pt idx="41">
                  <c:v>-126.0739191105415</c:v>
                </c:pt>
                <c:pt idx="42">
                  <c:v>-81.718244565015397</c:v>
                </c:pt>
                <c:pt idx="43">
                  <c:v>-110.03484229184795</c:v>
                </c:pt>
                <c:pt idx="44">
                  <c:v>-116.41962108750822</c:v>
                </c:pt>
                <c:pt idx="45">
                  <c:v>19.008117066835759</c:v>
                </c:pt>
                <c:pt idx="46">
                  <c:v>-55.097740685719408</c:v>
                </c:pt>
                <c:pt idx="47">
                  <c:v>-5.9592101214026361</c:v>
                </c:pt>
                <c:pt idx="48">
                  <c:v>164.02342893924697</c:v>
                </c:pt>
                <c:pt idx="49">
                  <c:v>-114.67260198246665</c:v>
                </c:pt>
                <c:pt idx="50">
                  <c:v>-147.38032433313202</c:v>
                </c:pt>
                <c:pt idx="51">
                  <c:v>-87.253661168301306</c:v>
                </c:pt>
                <c:pt idx="52">
                  <c:v>-122.51715133186615</c:v>
                </c:pt>
                <c:pt idx="53">
                  <c:v>-148.15767424178088</c:v>
                </c:pt>
                <c:pt idx="54">
                  <c:v>-95.467551091553787</c:v>
                </c:pt>
                <c:pt idx="55">
                  <c:v>-120.39412321909145</c:v>
                </c:pt>
                <c:pt idx="56">
                  <c:v>20.680063203208299</c:v>
                </c:pt>
                <c:pt idx="57">
                  <c:v>-135.00988817444662</c:v>
                </c:pt>
                <c:pt idx="58">
                  <c:v>127.93741853193065</c:v>
                </c:pt>
                <c:pt idx="59">
                  <c:v>-57.532576852691882</c:v>
                </c:pt>
                <c:pt idx="60">
                  <c:v>-73.832059043913659</c:v>
                </c:pt>
                <c:pt idx="61">
                  <c:v>-161.98045488142287</c:v>
                </c:pt>
                <c:pt idx="62">
                  <c:v>143.23201122325898</c:v>
                </c:pt>
                <c:pt idx="63">
                  <c:v>-156.03450243654015</c:v>
                </c:pt>
                <c:pt idx="64">
                  <c:v>-104.64850726746451</c:v>
                </c:pt>
                <c:pt idx="65">
                  <c:v>88.048897354750963</c:v>
                </c:pt>
                <c:pt idx="66">
                  <c:v>-112.08680805412959</c:v>
                </c:pt>
                <c:pt idx="67">
                  <c:v>-53.339820005417501</c:v>
                </c:pt>
                <c:pt idx="68">
                  <c:v>127.56398690721329</c:v>
                </c:pt>
                <c:pt idx="69">
                  <c:v>63.899723770091455</c:v>
                </c:pt>
                <c:pt idx="70">
                  <c:v>-175.12892858755518</c:v>
                </c:pt>
                <c:pt idx="71">
                  <c:v>-1.5602769431852093</c:v>
                </c:pt>
                <c:pt idx="72">
                  <c:v>-38.311383166368685</c:v>
                </c:pt>
                <c:pt idx="73">
                  <c:v>-109.71164976836366</c:v>
                </c:pt>
                <c:pt idx="74">
                  <c:v>-161.22080029514007</c:v>
                </c:pt>
                <c:pt idx="75">
                  <c:v>-147.08063572465525</c:v>
                </c:pt>
                <c:pt idx="76">
                  <c:v>20.154470225768772</c:v>
                </c:pt>
                <c:pt idx="77">
                  <c:v>34.914670814237567</c:v>
                </c:pt>
                <c:pt idx="78">
                  <c:v>14.400356982296575</c:v>
                </c:pt>
                <c:pt idx="79">
                  <c:v>129.34669696946926</c:v>
                </c:pt>
                <c:pt idx="80">
                  <c:v>37.993547166196258</c:v>
                </c:pt>
                <c:pt idx="81">
                  <c:v>25.350222920621025</c:v>
                </c:pt>
                <c:pt idx="82">
                  <c:v>-47.649542852448853</c:v>
                </c:pt>
                <c:pt idx="83">
                  <c:v>120.54049854406929</c:v>
                </c:pt>
                <c:pt idx="84">
                  <c:v>133.69423940396442</c:v>
                </c:pt>
                <c:pt idx="85">
                  <c:v>98.404827634222229</c:v>
                </c:pt>
                <c:pt idx="86">
                  <c:v>-36.742776715242982</c:v>
                </c:pt>
                <c:pt idx="87">
                  <c:v>130.37629106692947</c:v>
                </c:pt>
                <c:pt idx="88">
                  <c:v>128.87316354568313</c:v>
                </c:pt>
                <c:pt idx="89">
                  <c:v>116.12827542288824</c:v>
                </c:pt>
                <c:pt idx="90">
                  <c:v>-106.94709274040142</c:v>
                </c:pt>
                <c:pt idx="91">
                  <c:v>97.107131135458474</c:v>
                </c:pt>
                <c:pt idx="92">
                  <c:v>141.98988069974786</c:v>
                </c:pt>
                <c:pt idx="93">
                  <c:v>122.89493641435791</c:v>
                </c:pt>
                <c:pt idx="94">
                  <c:v>106.80819610883979</c:v>
                </c:pt>
                <c:pt idx="95">
                  <c:v>-142.79973873050557</c:v>
                </c:pt>
                <c:pt idx="96">
                  <c:v>157.84019266274123</c:v>
                </c:pt>
                <c:pt idx="97">
                  <c:v>-11.913729215448489</c:v>
                </c:pt>
                <c:pt idx="98">
                  <c:v>37.149072282975439</c:v>
                </c:pt>
                <c:pt idx="99">
                  <c:v>109.59045631908164</c:v>
                </c:pt>
                <c:pt idx="100">
                  <c:v>-14.443413144544889</c:v>
                </c:pt>
                <c:pt idx="101">
                  <c:v>61.442090430729458</c:v>
                </c:pt>
                <c:pt idx="102">
                  <c:v>-165.21774681575147</c:v>
                </c:pt>
                <c:pt idx="103">
                  <c:v>15.680985887871097</c:v>
                </c:pt>
                <c:pt idx="104">
                  <c:v>116.92893548986711</c:v>
                </c:pt>
                <c:pt idx="105">
                  <c:v>-90.315347384517523</c:v>
                </c:pt>
                <c:pt idx="106">
                  <c:v>-2.9758099939327001</c:v>
                </c:pt>
                <c:pt idx="107">
                  <c:v>-151.99071600389863</c:v>
                </c:pt>
                <c:pt idx="108">
                  <c:v>76.152721948178183</c:v>
                </c:pt>
                <c:pt idx="109">
                  <c:v>100.76499050313309</c:v>
                </c:pt>
                <c:pt idx="110">
                  <c:v>79.19680850842181</c:v>
                </c:pt>
                <c:pt idx="111">
                  <c:v>89.681452640375227</c:v>
                </c:pt>
                <c:pt idx="112">
                  <c:v>118.59838989152891</c:v>
                </c:pt>
                <c:pt idx="113">
                  <c:v>93.766326515960841</c:v>
                </c:pt>
                <c:pt idx="114">
                  <c:v>62.60975342034893</c:v>
                </c:pt>
                <c:pt idx="115">
                  <c:v>84.683765663731734</c:v>
                </c:pt>
                <c:pt idx="116">
                  <c:v>76.501853912199138</c:v>
                </c:pt>
                <c:pt idx="117">
                  <c:v>99.399303987471725</c:v>
                </c:pt>
                <c:pt idx="118">
                  <c:v>94.331813143402755</c:v>
                </c:pt>
                <c:pt idx="119">
                  <c:v>142.1821604509189</c:v>
                </c:pt>
                <c:pt idx="120">
                  <c:v>8.643696869051853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4F-48C9-A58F-F8127CF6DDED}"/>
            </c:ext>
          </c:extLst>
        </c:ser>
        <c:ser>
          <c:idx val="1"/>
          <c:order val="1"/>
          <c:tx>
            <c:strRef>
              <c:f>'Y - 1a_t1_b1 ts=0.0005'!$O$2:$Q$2</c:f>
              <c:strCache>
                <c:ptCount val="1"/>
                <c:pt idx="0">
                  <c:v>Adams Fy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'Y - 1a_t1_b1 ts=0.0005'!$N$4:$N$124</c:f>
              <c:numCache>
                <c:formatCode>0.00</c:formatCode>
                <c:ptCount val="121"/>
                <c:pt idx="0">
                  <c:v>0</c:v>
                </c:pt>
                <c:pt idx="1">
                  <c:v>4.158004</c:v>
                </c:pt>
                <c:pt idx="2">
                  <c:v>8.3160080000000001</c:v>
                </c:pt>
                <c:pt idx="3">
                  <c:v>12.47401</c:v>
                </c:pt>
                <c:pt idx="4">
                  <c:v>16.632020000000001</c:v>
                </c:pt>
                <c:pt idx="5">
                  <c:v>20.790019999999998</c:v>
                </c:pt>
                <c:pt idx="6">
                  <c:v>24.94802</c:v>
                </c:pt>
                <c:pt idx="7">
                  <c:v>29.106030000000001</c:v>
                </c:pt>
                <c:pt idx="8">
                  <c:v>33.264029999999998</c:v>
                </c:pt>
                <c:pt idx="9">
                  <c:v>37.422040000000003</c:v>
                </c:pt>
                <c:pt idx="10">
                  <c:v>41.580039999999997</c:v>
                </c:pt>
                <c:pt idx="11">
                  <c:v>45.738050000000001</c:v>
                </c:pt>
                <c:pt idx="12">
                  <c:v>49.896050000000002</c:v>
                </c:pt>
                <c:pt idx="13">
                  <c:v>54.054049999999997</c:v>
                </c:pt>
                <c:pt idx="14">
                  <c:v>58.212060000000001</c:v>
                </c:pt>
                <c:pt idx="15">
                  <c:v>62.370060000000002</c:v>
                </c:pt>
                <c:pt idx="16">
                  <c:v>66.52807</c:v>
                </c:pt>
                <c:pt idx="17">
                  <c:v>70.686070000000001</c:v>
                </c:pt>
                <c:pt idx="18">
                  <c:v>74.844070000000002</c:v>
                </c:pt>
                <c:pt idx="19">
                  <c:v>79.002080000000007</c:v>
                </c:pt>
                <c:pt idx="20">
                  <c:v>83.160079999999994</c:v>
                </c:pt>
                <c:pt idx="21">
                  <c:v>87.318089999999998</c:v>
                </c:pt>
                <c:pt idx="22">
                  <c:v>91.476089999999999</c:v>
                </c:pt>
                <c:pt idx="23">
                  <c:v>95.634100000000004</c:v>
                </c:pt>
                <c:pt idx="24">
                  <c:v>99.792100000000005</c:v>
                </c:pt>
                <c:pt idx="25">
                  <c:v>103.95010000000001</c:v>
                </c:pt>
                <c:pt idx="26">
                  <c:v>108.10809999999999</c:v>
                </c:pt>
                <c:pt idx="27">
                  <c:v>112.26609999999999</c:v>
                </c:pt>
                <c:pt idx="28">
                  <c:v>116.4241</c:v>
                </c:pt>
                <c:pt idx="29">
                  <c:v>120.5821</c:v>
                </c:pt>
                <c:pt idx="30">
                  <c:v>124.7401</c:v>
                </c:pt>
                <c:pt idx="31">
                  <c:v>128.8981</c:v>
                </c:pt>
                <c:pt idx="32">
                  <c:v>133.05609999999999</c:v>
                </c:pt>
                <c:pt idx="33">
                  <c:v>137.2141</c:v>
                </c:pt>
                <c:pt idx="34">
                  <c:v>141.37209999999999</c:v>
                </c:pt>
                <c:pt idx="35">
                  <c:v>145.5301</c:v>
                </c:pt>
                <c:pt idx="36">
                  <c:v>149.68809999999999</c:v>
                </c:pt>
                <c:pt idx="37">
                  <c:v>153.84620000000001</c:v>
                </c:pt>
                <c:pt idx="38">
                  <c:v>158.0042</c:v>
                </c:pt>
                <c:pt idx="39">
                  <c:v>162.16220000000001</c:v>
                </c:pt>
                <c:pt idx="40">
                  <c:v>166.3202</c:v>
                </c:pt>
                <c:pt idx="41">
                  <c:v>170.47819999999999</c:v>
                </c:pt>
                <c:pt idx="42">
                  <c:v>174.6362</c:v>
                </c:pt>
                <c:pt idx="43">
                  <c:v>178.79419999999999</c:v>
                </c:pt>
                <c:pt idx="44">
                  <c:v>182.9522</c:v>
                </c:pt>
                <c:pt idx="45">
                  <c:v>187.11019999999999</c:v>
                </c:pt>
                <c:pt idx="46">
                  <c:v>191.26820000000001</c:v>
                </c:pt>
                <c:pt idx="47">
                  <c:v>195.42619999999999</c:v>
                </c:pt>
                <c:pt idx="48">
                  <c:v>199.58420000000001</c:v>
                </c:pt>
                <c:pt idx="49">
                  <c:v>203.7422</c:v>
                </c:pt>
                <c:pt idx="50">
                  <c:v>207.90020000000001</c:v>
                </c:pt>
                <c:pt idx="51">
                  <c:v>212.0582</c:v>
                </c:pt>
                <c:pt idx="52">
                  <c:v>216.21619999999999</c:v>
                </c:pt>
                <c:pt idx="53">
                  <c:v>220.3742</c:v>
                </c:pt>
                <c:pt idx="54">
                  <c:v>224.53219999999999</c:v>
                </c:pt>
                <c:pt idx="55">
                  <c:v>228.6902</c:v>
                </c:pt>
                <c:pt idx="56">
                  <c:v>232.84819999999999</c:v>
                </c:pt>
                <c:pt idx="57">
                  <c:v>237.00620000000001</c:v>
                </c:pt>
                <c:pt idx="58">
                  <c:v>241.16419999999999</c:v>
                </c:pt>
                <c:pt idx="59">
                  <c:v>245.32220000000001</c:v>
                </c:pt>
                <c:pt idx="60">
                  <c:v>249.4802</c:v>
                </c:pt>
                <c:pt idx="61">
                  <c:v>253.63829999999999</c:v>
                </c:pt>
                <c:pt idx="62">
                  <c:v>257.79629999999997</c:v>
                </c:pt>
                <c:pt idx="63">
                  <c:v>261.95429999999999</c:v>
                </c:pt>
                <c:pt idx="64">
                  <c:v>266.1123</c:v>
                </c:pt>
                <c:pt idx="65">
                  <c:v>270.27030000000002</c:v>
                </c:pt>
                <c:pt idx="66">
                  <c:v>274.42829999999998</c:v>
                </c:pt>
                <c:pt idx="67">
                  <c:v>278.58629999999999</c:v>
                </c:pt>
                <c:pt idx="68">
                  <c:v>282.74430000000001</c:v>
                </c:pt>
                <c:pt idx="69">
                  <c:v>286.90230000000003</c:v>
                </c:pt>
                <c:pt idx="70">
                  <c:v>291.06029999999998</c:v>
                </c:pt>
                <c:pt idx="71">
                  <c:v>295.2183</c:v>
                </c:pt>
                <c:pt idx="72">
                  <c:v>299.37630000000001</c:v>
                </c:pt>
                <c:pt idx="73">
                  <c:v>303.53429999999997</c:v>
                </c:pt>
                <c:pt idx="74">
                  <c:v>307.69229999999999</c:v>
                </c:pt>
                <c:pt idx="75">
                  <c:v>311.8503</c:v>
                </c:pt>
                <c:pt idx="76">
                  <c:v>316.00830000000002</c:v>
                </c:pt>
                <c:pt idx="77">
                  <c:v>320.16629999999998</c:v>
                </c:pt>
                <c:pt idx="78">
                  <c:v>324.32429999999999</c:v>
                </c:pt>
                <c:pt idx="79">
                  <c:v>328.48230000000001</c:v>
                </c:pt>
                <c:pt idx="80">
                  <c:v>332.64030000000002</c:v>
                </c:pt>
                <c:pt idx="81">
                  <c:v>336.79829999999998</c:v>
                </c:pt>
                <c:pt idx="82">
                  <c:v>340.9563</c:v>
                </c:pt>
                <c:pt idx="83">
                  <c:v>345.11430000000001</c:v>
                </c:pt>
                <c:pt idx="84">
                  <c:v>349.27229999999997</c:v>
                </c:pt>
                <c:pt idx="85">
                  <c:v>353.43040000000002</c:v>
                </c:pt>
                <c:pt idx="86">
                  <c:v>357.58839999999998</c:v>
                </c:pt>
                <c:pt idx="87">
                  <c:v>361.74639999999999</c:v>
                </c:pt>
                <c:pt idx="88">
                  <c:v>365.90440000000001</c:v>
                </c:pt>
                <c:pt idx="89">
                  <c:v>370.06240000000003</c:v>
                </c:pt>
                <c:pt idx="90">
                  <c:v>374.22039999999998</c:v>
                </c:pt>
                <c:pt idx="91">
                  <c:v>378.3784</c:v>
                </c:pt>
                <c:pt idx="92">
                  <c:v>382.53640000000001</c:v>
                </c:pt>
                <c:pt idx="93">
                  <c:v>386.69439999999997</c:v>
                </c:pt>
                <c:pt idx="94">
                  <c:v>390.85239999999999</c:v>
                </c:pt>
                <c:pt idx="95">
                  <c:v>395.0104</c:v>
                </c:pt>
                <c:pt idx="96">
                  <c:v>399.16840000000002</c:v>
                </c:pt>
                <c:pt idx="97">
                  <c:v>403.32639999999998</c:v>
                </c:pt>
                <c:pt idx="98">
                  <c:v>407.48439999999999</c:v>
                </c:pt>
                <c:pt idx="99">
                  <c:v>411.64240000000001</c:v>
                </c:pt>
                <c:pt idx="100">
                  <c:v>415.80040000000002</c:v>
                </c:pt>
                <c:pt idx="101">
                  <c:v>419.95839999999998</c:v>
                </c:pt>
                <c:pt idx="102">
                  <c:v>424.1164</c:v>
                </c:pt>
                <c:pt idx="103">
                  <c:v>428.27440000000001</c:v>
                </c:pt>
                <c:pt idx="104">
                  <c:v>432.43239999999997</c:v>
                </c:pt>
                <c:pt idx="105">
                  <c:v>436.59039999999999</c:v>
                </c:pt>
                <c:pt idx="106">
                  <c:v>440.7484</c:v>
                </c:pt>
                <c:pt idx="107">
                  <c:v>444.90640000000002</c:v>
                </c:pt>
                <c:pt idx="108">
                  <c:v>449.06439999999998</c:v>
                </c:pt>
                <c:pt idx="109">
                  <c:v>453.22250000000003</c:v>
                </c:pt>
                <c:pt idx="110">
                  <c:v>457.38049999999998</c:v>
                </c:pt>
                <c:pt idx="111">
                  <c:v>461.5385</c:v>
                </c:pt>
                <c:pt idx="112">
                  <c:v>465.69650000000001</c:v>
                </c:pt>
                <c:pt idx="113">
                  <c:v>469.85449999999997</c:v>
                </c:pt>
                <c:pt idx="114">
                  <c:v>474.01249999999999</c:v>
                </c:pt>
                <c:pt idx="115">
                  <c:v>478.1705</c:v>
                </c:pt>
                <c:pt idx="116">
                  <c:v>482.32850000000002</c:v>
                </c:pt>
                <c:pt idx="117">
                  <c:v>486.48649999999998</c:v>
                </c:pt>
                <c:pt idx="118">
                  <c:v>490.64449999999999</c:v>
                </c:pt>
                <c:pt idx="119">
                  <c:v>494.80250000000001</c:v>
                </c:pt>
                <c:pt idx="120">
                  <c:v>498.96050000000002</c:v>
                </c:pt>
              </c:numCache>
            </c:numRef>
          </c:xVal>
          <c:yVal>
            <c:numRef>
              <c:f>'Y - 1a_t1_b1 ts=0.0005'!$Q$4:$Q$124</c:f>
              <c:numCache>
                <c:formatCode>0.00</c:formatCode>
                <c:ptCount val="121"/>
                <c:pt idx="0">
                  <c:v>180</c:v>
                </c:pt>
                <c:pt idx="1">
                  <c:v>67.567899999999995</c:v>
                </c:pt>
                <c:pt idx="2">
                  <c:v>114.8203</c:v>
                </c:pt>
                <c:pt idx="3">
                  <c:v>-85.466080000000005</c:v>
                </c:pt>
                <c:pt idx="4">
                  <c:v>-65.255350000000007</c:v>
                </c:pt>
                <c:pt idx="5">
                  <c:v>135.06270000000001</c:v>
                </c:pt>
                <c:pt idx="6">
                  <c:v>-125.4205</c:v>
                </c:pt>
                <c:pt idx="7">
                  <c:v>78.986040000000003</c:v>
                </c:pt>
                <c:pt idx="8">
                  <c:v>-67.113860000000003</c:v>
                </c:pt>
                <c:pt idx="9">
                  <c:v>41.773650000000004</c:v>
                </c:pt>
                <c:pt idx="10">
                  <c:v>3.380074</c:v>
                </c:pt>
                <c:pt idx="11">
                  <c:v>124.1122</c:v>
                </c:pt>
                <c:pt idx="12">
                  <c:v>22.831939999999999</c:v>
                </c:pt>
                <c:pt idx="13">
                  <c:v>0.2461277</c:v>
                </c:pt>
                <c:pt idx="14">
                  <c:v>27.106829999999999</c:v>
                </c:pt>
                <c:pt idx="15">
                  <c:v>-145.62899999999999</c:v>
                </c:pt>
                <c:pt idx="16">
                  <c:v>64.404160000000005</c:v>
                </c:pt>
                <c:pt idx="17">
                  <c:v>-106.76130000000001</c:v>
                </c:pt>
                <c:pt idx="18">
                  <c:v>161.17359999999999</c:v>
                </c:pt>
                <c:pt idx="19">
                  <c:v>-21.222439999999999</c:v>
                </c:pt>
                <c:pt idx="20">
                  <c:v>64.793719999999993</c:v>
                </c:pt>
                <c:pt idx="21">
                  <c:v>92.478880000000004</c:v>
                </c:pt>
                <c:pt idx="22">
                  <c:v>40.743989999999997</c:v>
                </c:pt>
                <c:pt idx="23">
                  <c:v>14.405150000000001</c:v>
                </c:pt>
                <c:pt idx="24">
                  <c:v>93.678799999999995</c:v>
                </c:pt>
                <c:pt idx="25">
                  <c:v>5.2227759999999996</c:v>
                </c:pt>
                <c:pt idx="26">
                  <c:v>-7.4075300000000004</c:v>
                </c:pt>
                <c:pt idx="27">
                  <c:v>-2.3474629999999999</c:v>
                </c:pt>
                <c:pt idx="28">
                  <c:v>104.5873</c:v>
                </c:pt>
                <c:pt idx="29">
                  <c:v>-53.96508</c:v>
                </c:pt>
                <c:pt idx="30">
                  <c:v>-51.945210000000003</c:v>
                </c:pt>
                <c:pt idx="31">
                  <c:v>160.57159999999999</c:v>
                </c:pt>
                <c:pt idx="32">
                  <c:v>65.706869999999995</c:v>
                </c:pt>
                <c:pt idx="33">
                  <c:v>127.25149999999999</c:v>
                </c:pt>
                <c:pt idx="34">
                  <c:v>92.172030000000007</c:v>
                </c:pt>
                <c:pt idx="35">
                  <c:v>122.3008</c:v>
                </c:pt>
                <c:pt idx="36">
                  <c:v>71.542119999999997</c:v>
                </c:pt>
                <c:pt idx="37">
                  <c:v>48.841169999999998</c:v>
                </c:pt>
                <c:pt idx="38">
                  <c:v>99.208870000000005</c:v>
                </c:pt>
                <c:pt idx="39">
                  <c:v>52.057110000000002</c:v>
                </c:pt>
                <c:pt idx="40">
                  <c:v>96.163430000000005</c:v>
                </c:pt>
                <c:pt idx="41">
                  <c:v>159.31720000000001</c:v>
                </c:pt>
                <c:pt idx="42">
                  <c:v>59.88091</c:v>
                </c:pt>
                <c:pt idx="43">
                  <c:v>73.315770000000001</c:v>
                </c:pt>
                <c:pt idx="44">
                  <c:v>61.444090000000003</c:v>
                </c:pt>
                <c:pt idx="45">
                  <c:v>11.598839999999999</c:v>
                </c:pt>
                <c:pt idx="46">
                  <c:v>155.59639999999999</c:v>
                </c:pt>
                <c:pt idx="47">
                  <c:v>15.92478</c:v>
                </c:pt>
                <c:pt idx="48">
                  <c:v>122.7595</c:v>
                </c:pt>
                <c:pt idx="49">
                  <c:v>126.8259</c:v>
                </c:pt>
                <c:pt idx="50">
                  <c:v>115.8783</c:v>
                </c:pt>
                <c:pt idx="51">
                  <c:v>158.57990000000001</c:v>
                </c:pt>
                <c:pt idx="52">
                  <c:v>109.0228</c:v>
                </c:pt>
                <c:pt idx="53">
                  <c:v>136.51509999999999</c:v>
                </c:pt>
                <c:pt idx="54">
                  <c:v>102.8218</c:v>
                </c:pt>
                <c:pt idx="55">
                  <c:v>123.0089</c:v>
                </c:pt>
                <c:pt idx="56">
                  <c:v>80.118709999999993</c:v>
                </c:pt>
                <c:pt idx="57">
                  <c:v>132.15110000000001</c:v>
                </c:pt>
                <c:pt idx="58">
                  <c:v>98.835819999999998</c:v>
                </c:pt>
                <c:pt idx="59">
                  <c:v>32.744370000000004</c:v>
                </c:pt>
                <c:pt idx="60">
                  <c:v>135.85810000000001</c:v>
                </c:pt>
                <c:pt idx="61">
                  <c:v>121.61750000000001</c:v>
                </c:pt>
                <c:pt idx="62">
                  <c:v>102.5996</c:v>
                </c:pt>
                <c:pt idx="63">
                  <c:v>132.7662</c:v>
                </c:pt>
                <c:pt idx="64">
                  <c:v>103.67700000000001</c:v>
                </c:pt>
                <c:pt idx="65">
                  <c:v>77.084519999999998</c:v>
                </c:pt>
                <c:pt idx="66">
                  <c:v>109.46120000000001</c:v>
                </c:pt>
                <c:pt idx="67">
                  <c:v>92.148359999999997</c:v>
                </c:pt>
                <c:pt idx="68">
                  <c:v>101.4562</c:v>
                </c:pt>
                <c:pt idx="69">
                  <c:v>-43.494489999999999</c:v>
                </c:pt>
                <c:pt idx="70">
                  <c:v>-119.6418</c:v>
                </c:pt>
                <c:pt idx="71">
                  <c:v>-57.008360000000003</c:v>
                </c:pt>
                <c:pt idx="72">
                  <c:v>-79.630160000000004</c:v>
                </c:pt>
                <c:pt idx="73">
                  <c:v>-95.049030000000002</c:v>
                </c:pt>
                <c:pt idx="74">
                  <c:v>-113.1777</c:v>
                </c:pt>
                <c:pt idx="75">
                  <c:v>-147.03819999999999</c:v>
                </c:pt>
                <c:pt idx="76">
                  <c:v>-37.019860000000001</c:v>
                </c:pt>
                <c:pt idx="77">
                  <c:v>-46.823349999999998</c:v>
                </c:pt>
                <c:pt idx="78">
                  <c:v>-38.564010000000003</c:v>
                </c:pt>
                <c:pt idx="79">
                  <c:v>-58.93383</c:v>
                </c:pt>
                <c:pt idx="80">
                  <c:v>-52.723410000000001</c:v>
                </c:pt>
                <c:pt idx="81">
                  <c:v>-48.322890000000001</c:v>
                </c:pt>
                <c:pt idx="82">
                  <c:v>-77.827539999999999</c:v>
                </c:pt>
                <c:pt idx="83">
                  <c:v>-2.5825230000000001</c:v>
                </c:pt>
                <c:pt idx="84">
                  <c:v>63.890450000000001</c:v>
                </c:pt>
                <c:pt idx="85">
                  <c:v>-52.779769999999999</c:v>
                </c:pt>
                <c:pt idx="86">
                  <c:v>-73.44014</c:v>
                </c:pt>
                <c:pt idx="87">
                  <c:v>-65.243859999999998</c:v>
                </c:pt>
                <c:pt idx="88">
                  <c:v>-70.233159999999998</c:v>
                </c:pt>
                <c:pt idx="89">
                  <c:v>-60.683019999999999</c:v>
                </c:pt>
                <c:pt idx="90">
                  <c:v>-102.0611</c:v>
                </c:pt>
                <c:pt idx="91">
                  <c:v>-45.879770000000001</c:v>
                </c:pt>
                <c:pt idx="92">
                  <c:v>-50.8217</c:v>
                </c:pt>
                <c:pt idx="93">
                  <c:v>-40.624220000000001</c:v>
                </c:pt>
                <c:pt idx="94">
                  <c:v>-41.085340000000002</c:v>
                </c:pt>
                <c:pt idx="95">
                  <c:v>-80.238879999999995</c:v>
                </c:pt>
                <c:pt idx="96">
                  <c:v>-54.453249999999997</c:v>
                </c:pt>
                <c:pt idx="97">
                  <c:v>-52.611960000000003</c:v>
                </c:pt>
                <c:pt idx="98">
                  <c:v>-34.938650000000003</c:v>
                </c:pt>
                <c:pt idx="99">
                  <c:v>-55.652439999999999</c:v>
                </c:pt>
                <c:pt idx="100">
                  <c:v>-57.778440000000003</c:v>
                </c:pt>
                <c:pt idx="101">
                  <c:v>-47.121110000000002</c:v>
                </c:pt>
                <c:pt idx="102">
                  <c:v>-63.8889</c:v>
                </c:pt>
                <c:pt idx="103">
                  <c:v>-38.371310000000001</c:v>
                </c:pt>
                <c:pt idx="104">
                  <c:v>-44.045879999999997</c:v>
                </c:pt>
                <c:pt idx="105">
                  <c:v>-98.732740000000007</c:v>
                </c:pt>
                <c:pt idx="106">
                  <c:v>-30.99126</c:v>
                </c:pt>
                <c:pt idx="107">
                  <c:v>-7.9792820000000004</c:v>
                </c:pt>
                <c:pt idx="108">
                  <c:v>5.2942039999999997</c:v>
                </c:pt>
                <c:pt idx="109">
                  <c:v>22.978179999999998</c:v>
                </c:pt>
                <c:pt idx="110">
                  <c:v>-13.43993</c:v>
                </c:pt>
                <c:pt idx="111">
                  <c:v>8.1439430000000002</c:v>
                </c:pt>
                <c:pt idx="112">
                  <c:v>-19.890889999999999</c:v>
                </c:pt>
                <c:pt idx="113">
                  <c:v>-4.5365469999999997</c:v>
                </c:pt>
                <c:pt idx="114">
                  <c:v>-19.886569999999999</c:v>
                </c:pt>
                <c:pt idx="115">
                  <c:v>-51.926029999999997</c:v>
                </c:pt>
                <c:pt idx="116">
                  <c:v>-17.5306</c:v>
                </c:pt>
                <c:pt idx="117">
                  <c:v>-33.132930000000002</c:v>
                </c:pt>
                <c:pt idx="118">
                  <c:v>-15.193580000000001</c:v>
                </c:pt>
                <c:pt idx="119">
                  <c:v>-16.366589999999999</c:v>
                </c:pt>
                <c:pt idx="120">
                  <c:v>-67.535790000000006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4F-48C9-A58F-F8127CF6DD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018416"/>
        <c:axId val="1222015536"/>
      </c:scatterChart>
      <c:valAx>
        <c:axId val="1222018416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015536"/>
        <c:crosses val="autoZero"/>
        <c:crossBetween val="midCat"/>
      </c:valAx>
      <c:valAx>
        <c:axId val="122201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018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Vy Phase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'Y - 1a_t1_b1 ts=0.0005'!$F$2:$H$2</c:f>
              <c:strCache>
                <c:ptCount val="1"/>
                <c:pt idx="0">
                  <c:v>Python Vy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'Y - 1a_t1_b1 ts=0.0005'!$A$4:$A$124</c:f>
              <c:numCache>
                <c:formatCode>0.00</c:formatCode>
                <c:ptCount val="121"/>
                <c:pt idx="0">
                  <c:v>0</c:v>
                </c:pt>
                <c:pt idx="1">
                  <c:v>4.1666666666666599</c:v>
                </c:pt>
                <c:pt idx="2">
                  <c:v>8.3333333333333304</c:v>
                </c:pt>
                <c:pt idx="3">
                  <c:v>12.5</c:v>
                </c:pt>
                <c:pt idx="4">
                  <c:v>16.6666666666666</c:v>
                </c:pt>
                <c:pt idx="5">
                  <c:v>20.8333333333333</c:v>
                </c:pt>
                <c:pt idx="6">
                  <c:v>25</c:v>
                </c:pt>
                <c:pt idx="7">
                  <c:v>29.1666666666666</c:v>
                </c:pt>
                <c:pt idx="8">
                  <c:v>33.3333333333333</c:v>
                </c:pt>
                <c:pt idx="9">
                  <c:v>37.5</c:v>
                </c:pt>
                <c:pt idx="10">
                  <c:v>41.6666666666666</c:v>
                </c:pt>
                <c:pt idx="11">
                  <c:v>45.8333333333333</c:v>
                </c:pt>
                <c:pt idx="12">
                  <c:v>50</c:v>
                </c:pt>
                <c:pt idx="13">
                  <c:v>54.1666666666666</c:v>
                </c:pt>
                <c:pt idx="14">
                  <c:v>58.3333333333333</c:v>
                </c:pt>
                <c:pt idx="15">
                  <c:v>62.5</c:v>
                </c:pt>
                <c:pt idx="16">
                  <c:v>66.6666666666666</c:v>
                </c:pt>
                <c:pt idx="17">
                  <c:v>70.8333333333333</c:v>
                </c:pt>
                <c:pt idx="18">
                  <c:v>75</c:v>
                </c:pt>
                <c:pt idx="19">
                  <c:v>79.1666666666666</c:v>
                </c:pt>
                <c:pt idx="20">
                  <c:v>83.3333333333333</c:v>
                </c:pt>
                <c:pt idx="21">
                  <c:v>87.5</c:v>
                </c:pt>
                <c:pt idx="22">
                  <c:v>91.6666666666666</c:v>
                </c:pt>
                <c:pt idx="23">
                  <c:v>95.8333333333333</c:v>
                </c:pt>
                <c:pt idx="24">
                  <c:v>100</c:v>
                </c:pt>
                <c:pt idx="25">
                  <c:v>104.166666666666</c:v>
                </c:pt>
                <c:pt idx="26">
                  <c:v>108.333333333333</c:v>
                </c:pt>
                <c:pt idx="27">
                  <c:v>112.5</c:v>
                </c:pt>
                <c:pt idx="28">
                  <c:v>116.666666666666</c:v>
                </c:pt>
                <c:pt idx="29">
                  <c:v>120.833333333333</c:v>
                </c:pt>
                <c:pt idx="30">
                  <c:v>125</c:v>
                </c:pt>
                <c:pt idx="31">
                  <c:v>129.166666666666</c:v>
                </c:pt>
                <c:pt idx="32">
                  <c:v>133.333333333333</c:v>
                </c:pt>
                <c:pt idx="33">
                  <c:v>137.5</c:v>
                </c:pt>
                <c:pt idx="34">
                  <c:v>141.666666666666</c:v>
                </c:pt>
                <c:pt idx="35">
                  <c:v>145.833333333333</c:v>
                </c:pt>
                <c:pt idx="36">
                  <c:v>150</c:v>
                </c:pt>
                <c:pt idx="37">
                  <c:v>154.166666666666</c:v>
                </c:pt>
                <c:pt idx="38">
                  <c:v>158.333333333333</c:v>
                </c:pt>
                <c:pt idx="39">
                  <c:v>162.5</c:v>
                </c:pt>
                <c:pt idx="40">
                  <c:v>166.666666666666</c:v>
                </c:pt>
                <c:pt idx="41">
                  <c:v>170.833333333333</c:v>
                </c:pt>
                <c:pt idx="42">
                  <c:v>175</c:v>
                </c:pt>
                <c:pt idx="43">
                  <c:v>179.166666666666</c:v>
                </c:pt>
                <c:pt idx="44">
                  <c:v>183.333333333333</c:v>
                </c:pt>
                <c:pt idx="45">
                  <c:v>187.5</c:v>
                </c:pt>
                <c:pt idx="46">
                  <c:v>191.666666666666</c:v>
                </c:pt>
                <c:pt idx="47">
                  <c:v>195.833333333333</c:v>
                </c:pt>
                <c:pt idx="48">
                  <c:v>200</c:v>
                </c:pt>
                <c:pt idx="49">
                  <c:v>204.166666666666</c:v>
                </c:pt>
                <c:pt idx="50">
                  <c:v>208.333333333333</c:v>
                </c:pt>
                <c:pt idx="51">
                  <c:v>212.5</c:v>
                </c:pt>
                <c:pt idx="52">
                  <c:v>216.666666666666</c:v>
                </c:pt>
                <c:pt idx="53">
                  <c:v>220.833333333333</c:v>
                </c:pt>
                <c:pt idx="54">
                  <c:v>225</c:v>
                </c:pt>
                <c:pt idx="55">
                  <c:v>229.166666666666</c:v>
                </c:pt>
                <c:pt idx="56">
                  <c:v>233.333333333333</c:v>
                </c:pt>
                <c:pt idx="57">
                  <c:v>237.5</c:v>
                </c:pt>
                <c:pt idx="58">
                  <c:v>241.666666666666</c:v>
                </c:pt>
                <c:pt idx="59">
                  <c:v>245.833333333333</c:v>
                </c:pt>
                <c:pt idx="60">
                  <c:v>250</c:v>
                </c:pt>
                <c:pt idx="61">
                  <c:v>254.166666666666</c:v>
                </c:pt>
                <c:pt idx="62">
                  <c:v>258.33333333333297</c:v>
                </c:pt>
                <c:pt idx="63">
                  <c:v>262.5</c:v>
                </c:pt>
                <c:pt idx="64">
                  <c:v>266.666666666666</c:v>
                </c:pt>
                <c:pt idx="65">
                  <c:v>270.83333333333297</c:v>
                </c:pt>
                <c:pt idx="66">
                  <c:v>275</c:v>
                </c:pt>
                <c:pt idx="67">
                  <c:v>279.166666666666</c:v>
                </c:pt>
                <c:pt idx="68">
                  <c:v>283.33333333333297</c:v>
                </c:pt>
                <c:pt idx="69">
                  <c:v>287.5</c:v>
                </c:pt>
                <c:pt idx="70">
                  <c:v>291.666666666666</c:v>
                </c:pt>
                <c:pt idx="71">
                  <c:v>295.83333333333297</c:v>
                </c:pt>
                <c:pt idx="72">
                  <c:v>300</c:v>
                </c:pt>
                <c:pt idx="73">
                  <c:v>304.166666666666</c:v>
                </c:pt>
                <c:pt idx="74">
                  <c:v>308.33333333333297</c:v>
                </c:pt>
                <c:pt idx="75">
                  <c:v>312.5</c:v>
                </c:pt>
                <c:pt idx="76">
                  <c:v>316.666666666666</c:v>
                </c:pt>
                <c:pt idx="77">
                  <c:v>320.83333333333297</c:v>
                </c:pt>
                <c:pt idx="78">
                  <c:v>325</c:v>
                </c:pt>
                <c:pt idx="79">
                  <c:v>329.166666666666</c:v>
                </c:pt>
                <c:pt idx="80">
                  <c:v>333.33333333333297</c:v>
                </c:pt>
                <c:pt idx="81">
                  <c:v>337.5</c:v>
                </c:pt>
                <c:pt idx="82">
                  <c:v>341.666666666666</c:v>
                </c:pt>
                <c:pt idx="83">
                  <c:v>345.83333333333297</c:v>
                </c:pt>
                <c:pt idx="84">
                  <c:v>350</c:v>
                </c:pt>
                <c:pt idx="85">
                  <c:v>354.166666666666</c:v>
                </c:pt>
                <c:pt idx="86">
                  <c:v>358.33333333333297</c:v>
                </c:pt>
                <c:pt idx="87">
                  <c:v>362.5</c:v>
                </c:pt>
                <c:pt idx="88">
                  <c:v>366.666666666666</c:v>
                </c:pt>
                <c:pt idx="89">
                  <c:v>370.83333333333297</c:v>
                </c:pt>
                <c:pt idx="90">
                  <c:v>375</c:v>
                </c:pt>
                <c:pt idx="91">
                  <c:v>379.166666666666</c:v>
                </c:pt>
                <c:pt idx="92">
                  <c:v>383.33333333333297</c:v>
                </c:pt>
                <c:pt idx="93">
                  <c:v>387.5</c:v>
                </c:pt>
                <c:pt idx="94">
                  <c:v>391.666666666666</c:v>
                </c:pt>
                <c:pt idx="95">
                  <c:v>395.83333333333297</c:v>
                </c:pt>
                <c:pt idx="96">
                  <c:v>400</c:v>
                </c:pt>
                <c:pt idx="97">
                  <c:v>404.166666666666</c:v>
                </c:pt>
                <c:pt idx="98">
                  <c:v>408.33333333333297</c:v>
                </c:pt>
                <c:pt idx="99">
                  <c:v>412.5</c:v>
                </c:pt>
                <c:pt idx="100">
                  <c:v>416.666666666666</c:v>
                </c:pt>
                <c:pt idx="101">
                  <c:v>420.83333333333297</c:v>
                </c:pt>
                <c:pt idx="102">
                  <c:v>425</c:v>
                </c:pt>
                <c:pt idx="103">
                  <c:v>429.166666666666</c:v>
                </c:pt>
                <c:pt idx="104">
                  <c:v>433.33333333333297</c:v>
                </c:pt>
                <c:pt idx="105">
                  <c:v>437.5</c:v>
                </c:pt>
                <c:pt idx="106">
                  <c:v>441.666666666666</c:v>
                </c:pt>
                <c:pt idx="107">
                  <c:v>445.83333333333297</c:v>
                </c:pt>
                <c:pt idx="108">
                  <c:v>450</c:v>
                </c:pt>
                <c:pt idx="109">
                  <c:v>454.166666666666</c:v>
                </c:pt>
                <c:pt idx="110">
                  <c:v>458.33333333333297</c:v>
                </c:pt>
                <c:pt idx="111">
                  <c:v>462.5</c:v>
                </c:pt>
                <c:pt idx="112">
                  <c:v>466.666666666666</c:v>
                </c:pt>
                <c:pt idx="113">
                  <c:v>470.83333333333297</c:v>
                </c:pt>
                <c:pt idx="114">
                  <c:v>475</c:v>
                </c:pt>
                <c:pt idx="115">
                  <c:v>479.166666666666</c:v>
                </c:pt>
                <c:pt idx="116">
                  <c:v>483.33333333333297</c:v>
                </c:pt>
                <c:pt idx="117">
                  <c:v>487.5</c:v>
                </c:pt>
                <c:pt idx="118">
                  <c:v>491.666666666666</c:v>
                </c:pt>
                <c:pt idx="119">
                  <c:v>495.83333333333297</c:v>
                </c:pt>
                <c:pt idx="120">
                  <c:v>500</c:v>
                </c:pt>
              </c:numCache>
            </c:numRef>
          </c:xVal>
          <c:yVal>
            <c:numRef>
              <c:f>'Y - 1a_t1_b1 ts=0.0005'!$H$4:$H$124</c:f>
              <c:numCache>
                <c:formatCode>0.000</c:formatCode>
                <c:ptCount val="121"/>
                <c:pt idx="0">
                  <c:v>0</c:v>
                </c:pt>
                <c:pt idx="1">
                  <c:v>-24.816917876569526</c:v>
                </c:pt>
                <c:pt idx="2">
                  <c:v>-2.2773243178530955</c:v>
                </c:pt>
                <c:pt idx="3">
                  <c:v>-74.109660157974162</c:v>
                </c:pt>
                <c:pt idx="4">
                  <c:v>177.25616138035033</c:v>
                </c:pt>
                <c:pt idx="5">
                  <c:v>169.28123651611892</c:v>
                </c:pt>
                <c:pt idx="6">
                  <c:v>42.403265636312582</c:v>
                </c:pt>
                <c:pt idx="7">
                  <c:v>-174.10764029188761</c:v>
                </c:pt>
                <c:pt idx="8">
                  <c:v>174.80357030014429</c:v>
                </c:pt>
                <c:pt idx="9">
                  <c:v>-172.55463471844422</c:v>
                </c:pt>
                <c:pt idx="10">
                  <c:v>-169.33395618736367</c:v>
                </c:pt>
                <c:pt idx="11">
                  <c:v>21.11038099248703</c:v>
                </c:pt>
                <c:pt idx="12">
                  <c:v>45.660213752538553</c:v>
                </c:pt>
                <c:pt idx="13">
                  <c:v>51.154239525310992</c:v>
                </c:pt>
                <c:pt idx="14">
                  <c:v>84.844320227365401</c:v>
                </c:pt>
                <c:pt idx="15">
                  <c:v>133.1978414276565</c:v>
                </c:pt>
                <c:pt idx="16">
                  <c:v>96.719936770635442</c:v>
                </c:pt>
                <c:pt idx="17">
                  <c:v>38.399956713229059</c:v>
                </c:pt>
                <c:pt idx="18">
                  <c:v>126.72951414145989</c:v>
                </c:pt>
                <c:pt idx="19">
                  <c:v>20.298892526764803</c:v>
                </c:pt>
                <c:pt idx="20">
                  <c:v>68.213373223423062</c:v>
                </c:pt>
                <c:pt idx="21">
                  <c:v>70.293229118529439</c:v>
                </c:pt>
                <c:pt idx="22">
                  <c:v>22.466856550560752</c:v>
                </c:pt>
                <c:pt idx="23">
                  <c:v>79.097309003569904</c:v>
                </c:pt>
                <c:pt idx="24">
                  <c:v>83.613916197899215</c:v>
                </c:pt>
                <c:pt idx="25">
                  <c:v>-101.59540921697742</c:v>
                </c:pt>
                <c:pt idx="26">
                  <c:v>151.87301935816706</c:v>
                </c:pt>
                <c:pt idx="27">
                  <c:v>155.97196849926425</c:v>
                </c:pt>
                <c:pt idx="28">
                  <c:v>-157.45810494979651</c:v>
                </c:pt>
                <c:pt idx="29">
                  <c:v>145.36676257874026</c:v>
                </c:pt>
                <c:pt idx="30">
                  <c:v>155.07287298072819</c:v>
                </c:pt>
                <c:pt idx="31">
                  <c:v>175.19909172427566</c:v>
                </c:pt>
                <c:pt idx="32">
                  <c:v>-16.772295746737708</c:v>
                </c:pt>
                <c:pt idx="33">
                  <c:v>94.935208411062789</c:v>
                </c:pt>
                <c:pt idx="34">
                  <c:v>165.79594868050555</c:v>
                </c:pt>
                <c:pt idx="35">
                  <c:v>-86.202962863558781</c:v>
                </c:pt>
                <c:pt idx="36">
                  <c:v>86.133606770202931</c:v>
                </c:pt>
                <c:pt idx="37">
                  <c:v>155.51392427397982</c:v>
                </c:pt>
                <c:pt idx="38">
                  <c:v>-105.38297558985998</c:v>
                </c:pt>
                <c:pt idx="39">
                  <c:v>79.111562295545369</c:v>
                </c:pt>
                <c:pt idx="40">
                  <c:v>152.70074454309602</c:v>
                </c:pt>
                <c:pt idx="41">
                  <c:v>-164.58273863384906</c:v>
                </c:pt>
                <c:pt idx="42">
                  <c:v>28.347495375850059</c:v>
                </c:pt>
                <c:pt idx="43">
                  <c:v>107.1557684798734</c:v>
                </c:pt>
                <c:pt idx="44">
                  <c:v>-175.36375108309903</c:v>
                </c:pt>
                <c:pt idx="45">
                  <c:v>125.6472290409629</c:v>
                </c:pt>
                <c:pt idx="46">
                  <c:v>29.013324715459429</c:v>
                </c:pt>
                <c:pt idx="47">
                  <c:v>77.261294921112182</c:v>
                </c:pt>
                <c:pt idx="48">
                  <c:v>142.01072968952408</c:v>
                </c:pt>
                <c:pt idx="49">
                  <c:v>-117.61299544128876</c:v>
                </c:pt>
                <c:pt idx="50">
                  <c:v>-72.509853868988017</c:v>
                </c:pt>
                <c:pt idx="51">
                  <c:v>155.16202372802485</c:v>
                </c:pt>
                <c:pt idx="52">
                  <c:v>175.98381931314464</c:v>
                </c:pt>
                <c:pt idx="53">
                  <c:v>40.262619832951323</c:v>
                </c:pt>
                <c:pt idx="54">
                  <c:v>126.84339112355534</c:v>
                </c:pt>
                <c:pt idx="55">
                  <c:v>155.46610190213298</c:v>
                </c:pt>
                <c:pt idx="56">
                  <c:v>22.283732807138591</c:v>
                </c:pt>
                <c:pt idx="57">
                  <c:v>76.673056687502751</c:v>
                </c:pt>
                <c:pt idx="58">
                  <c:v>36.890563564847639</c:v>
                </c:pt>
                <c:pt idx="59">
                  <c:v>-126.97612900424419</c:v>
                </c:pt>
                <c:pt idx="60">
                  <c:v>132.82170570928076</c:v>
                </c:pt>
                <c:pt idx="61">
                  <c:v>73.573509202801233</c:v>
                </c:pt>
                <c:pt idx="62">
                  <c:v>15.661737268209157</c:v>
                </c:pt>
                <c:pt idx="63">
                  <c:v>120.50285371615448</c:v>
                </c:pt>
                <c:pt idx="64">
                  <c:v>37.593732967178433</c:v>
                </c:pt>
                <c:pt idx="65">
                  <c:v>13.632371510264873</c:v>
                </c:pt>
                <c:pt idx="66">
                  <c:v>122.60603122223338</c:v>
                </c:pt>
                <c:pt idx="67">
                  <c:v>-168.68806934337772</c:v>
                </c:pt>
                <c:pt idx="68">
                  <c:v>68.114404371220758</c:v>
                </c:pt>
                <c:pt idx="69">
                  <c:v>-22.327657196207763</c:v>
                </c:pt>
                <c:pt idx="70">
                  <c:v>121.11608338948747</c:v>
                </c:pt>
                <c:pt idx="71">
                  <c:v>-20.362911731716949</c:v>
                </c:pt>
                <c:pt idx="72">
                  <c:v>-98.150275670478791</c:v>
                </c:pt>
                <c:pt idx="73">
                  <c:v>-96.706851236604592</c:v>
                </c:pt>
                <c:pt idx="74">
                  <c:v>-108.46279152538952</c:v>
                </c:pt>
                <c:pt idx="75">
                  <c:v>131.56179594902247</c:v>
                </c:pt>
                <c:pt idx="76">
                  <c:v>-40.079242418234145</c:v>
                </c:pt>
                <c:pt idx="77">
                  <c:v>-47.756851256583481</c:v>
                </c:pt>
                <c:pt idx="78">
                  <c:v>-69.132507869809089</c:v>
                </c:pt>
                <c:pt idx="79">
                  <c:v>-30.644266510316054</c:v>
                </c:pt>
                <c:pt idx="80">
                  <c:v>-37.142034726995462</c:v>
                </c:pt>
                <c:pt idx="81">
                  <c:v>-80.612972828273044</c:v>
                </c:pt>
                <c:pt idx="82">
                  <c:v>-122.91436065752421</c:v>
                </c:pt>
                <c:pt idx="83">
                  <c:v>-31.293483068726474</c:v>
                </c:pt>
                <c:pt idx="84">
                  <c:v>18.586886031238592</c:v>
                </c:pt>
                <c:pt idx="85">
                  <c:v>-85.732474265590966</c:v>
                </c:pt>
                <c:pt idx="86">
                  <c:v>-147.426638467972</c:v>
                </c:pt>
                <c:pt idx="87">
                  <c:v>36.783423263656033</c:v>
                </c:pt>
                <c:pt idx="88">
                  <c:v>-85.17017855351969</c:v>
                </c:pt>
                <c:pt idx="89">
                  <c:v>-5.653465834035674</c:v>
                </c:pt>
                <c:pt idx="90">
                  <c:v>148.62410920416278</c:v>
                </c:pt>
                <c:pt idx="91">
                  <c:v>-13.412454265851986</c:v>
                </c:pt>
                <c:pt idx="92">
                  <c:v>-2.6555678011898456</c:v>
                </c:pt>
                <c:pt idx="93">
                  <c:v>-108.11028886081435</c:v>
                </c:pt>
                <c:pt idx="94">
                  <c:v>174.42200305910936</c:v>
                </c:pt>
                <c:pt idx="95">
                  <c:v>104.88306973691158</c:v>
                </c:pt>
                <c:pt idx="96">
                  <c:v>-32.95876645103413</c:v>
                </c:pt>
                <c:pt idx="97">
                  <c:v>12.816815999509632</c:v>
                </c:pt>
                <c:pt idx="98">
                  <c:v>1.4451652330521272</c:v>
                </c:pt>
                <c:pt idx="99">
                  <c:v>13.791138899891251</c:v>
                </c:pt>
                <c:pt idx="100">
                  <c:v>18.49966937339093</c:v>
                </c:pt>
                <c:pt idx="101">
                  <c:v>34.125319954956616</c:v>
                </c:pt>
                <c:pt idx="102">
                  <c:v>-23.739100948003141</c:v>
                </c:pt>
                <c:pt idx="103">
                  <c:v>83.073586897887552</c:v>
                </c:pt>
                <c:pt idx="104">
                  <c:v>-17.651622562700677</c:v>
                </c:pt>
                <c:pt idx="105">
                  <c:v>84.003540951967807</c:v>
                </c:pt>
                <c:pt idx="106">
                  <c:v>49.681902190361683</c:v>
                </c:pt>
                <c:pt idx="107">
                  <c:v>-19.616658599772062</c:v>
                </c:pt>
                <c:pt idx="108">
                  <c:v>-107.28246765332295</c:v>
                </c:pt>
                <c:pt idx="109">
                  <c:v>-55.281039747668984</c:v>
                </c:pt>
                <c:pt idx="110">
                  <c:v>38.376993014568129</c:v>
                </c:pt>
                <c:pt idx="111">
                  <c:v>-168.55179930271507</c:v>
                </c:pt>
                <c:pt idx="112">
                  <c:v>-51.726487875958725</c:v>
                </c:pt>
                <c:pt idx="113">
                  <c:v>-51.897582970564216</c:v>
                </c:pt>
                <c:pt idx="114">
                  <c:v>-144.31402535390518</c:v>
                </c:pt>
                <c:pt idx="115">
                  <c:v>7.1164254668295408</c:v>
                </c:pt>
                <c:pt idx="116">
                  <c:v>-11.596741897701408</c:v>
                </c:pt>
                <c:pt idx="117">
                  <c:v>-51.196403004311769</c:v>
                </c:pt>
                <c:pt idx="118">
                  <c:v>83.489571893576112</c:v>
                </c:pt>
                <c:pt idx="119">
                  <c:v>-33.205787366706893</c:v>
                </c:pt>
                <c:pt idx="120">
                  <c:v>-130.07364014599898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7B-43A6-907D-E8874993CC7E}"/>
            </c:ext>
          </c:extLst>
        </c:ser>
        <c:ser>
          <c:idx val="1"/>
          <c:order val="1"/>
          <c:tx>
            <c:strRef>
              <c:f>'Y - 1a_t1_b1 ts=0.0005'!$S$2:$U$2</c:f>
              <c:strCache>
                <c:ptCount val="1"/>
                <c:pt idx="0">
                  <c:v>Adams Vy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'Y - 1a_t1_b1 ts=0.0005'!$N$4:$N$124</c:f>
              <c:numCache>
                <c:formatCode>0.00</c:formatCode>
                <c:ptCount val="121"/>
                <c:pt idx="0">
                  <c:v>0</c:v>
                </c:pt>
                <c:pt idx="1">
                  <c:v>4.158004</c:v>
                </c:pt>
                <c:pt idx="2">
                  <c:v>8.3160080000000001</c:v>
                </c:pt>
                <c:pt idx="3">
                  <c:v>12.47401</c:v>
                </c:pt>
                <c:pt idx="4">
                  <c:v>16.632020000000001</c:v>
                </c:pt>
                <c:pt idx="5">
                  <c:v>20.790019999999998</c:v>
                </c:pt>
                <c:pt idx="6">
                  <c:v>24.94802</c:v>
                </c:pt>
                <c:pt idx="7">
                  <c:v>29.106030000000001</c:v>
                </c:pt>
                <c:pt idx="8">
                  <c:v>33.264029999999998</c:v>
                </c:pt>
                <c:pt idx="9">
                  <c:v>37.422040000000003</c:v>
                </c:pt>
                <c:pt idx="10">
                  <c:v>41.580039999999997</c:v>
                </c:pt>
                <c:pt idx="11">
                  <c:v>45.738050000000001</c:v>
                </c:pt>
                <c:pt idx="12">
                  <c:v>49.896050000000002</c:v>
                </c:pt>
                <c:pt idx="13">
                  <c:v>54.054049999999997</c:v>
                </c:pt>
                <c:pt idx="14">
                  <c:v>58.212060000000001</c:v>
                </c:pt>
                <c:pt idx="15">
                  <c:v>62.370060000000002</c:v>
                </c:pt>
                <c:pt idx="16">
                  <c:v>66.52807</c:v>
                </c:pt>
                <c:pt idx="17">
                  <c:v>70.686070000000001</c:v>
                </c:pt>
                <c:pt idx="18">
                  <c:v>74.844070000000002</c:v>
                </c:pt>
                <c:pt idx="19">
                  <c:v>79.002080000000007</c:v>
                </c:pt>
                <c:pt idx="20">
                  <c:v>83.160079999999994</c:v>
                </c:pt>
                <c:pt idx="21">
                  <c:v>87.318089999999998</c:v>
                </c:pt>
                <c:pt idx="22">
                  <c:v>91.476089999999999</c:v>
                </c:pt>
                <c:pt idx="23">
                  <c:v>95.634100000000004</c:v>
                </c:pt>
                <c:pt idx="24">
                  <c:v>99.792100000000005</c:v>
                </c:pt>
                <c:pt idx="25">
                  <c:v>103.95010000000001</c:v>
                </c:pt>
                <c:pt idx="26">
                  <c:v>108.10809999999999</c:v>
                </c:pt>
                <c:pt idx="27">
                  <c:v>112.26609999999999</c:v>
                </c:pt>
                <c:pt idx="28">
                  <c:v>116.4241</c:v>
                </c:pt>
                <c:pt idx="29">
                  <c:v>120.5821</c:v>
                </c:pt>
                <c:pt idx="30">
                  <c:v>124.7401</c:v>
                </c:pt>
                <c:pt idx="31">
                  <c:v>128.8981</c:v>
                </c:pt>
                <c:pt idx="32">
                  <c:v>133.05609999999999</c:v>
                </c:pt>
                <c:pt idx="33">
                  <c:v>137.2141</c:v>
                </c:pt>
                <c:pt idx="34">
                  <c:v>141.37209999999999</c:v>
                </c:pt>
                <c:pt idx="35">
                  <c:v>145.5301</c:v>
                </c:pt>
                <c:pt idx="36">
                  <c:v>149.68809999999999</c:v>
                </c:pt>
                <c:pt idx="37">
                  <c:v>153.84620000000001</c:v>
                </c:pt>
                <c:pt idx="38">
                  <c:v>158.0042</c:v>
                </c:pt>
                <c:pt idx="39">
                  <c:v>162.16220000000001</c:v>
                </c:pt>
                <c:pt idx="40">
                  <c:v>166.3202</c:v>
                </c:pt>
                <c:pt idx="41">
                  <c:v>170.47819999999999</c:v>
                </c:pt>
                <c:pt idx="42">
                  <c:v>174.6362</c:v>
                </c:pt>
                <c:pt idx="43">
                  <c:v>178.79419999999999</c:v>
                </c:pt>
                <c:pt idx="44">
                  <c:v>182.9522</c:v>
                </c:pt>
                <c:pt idx="45">
                  <c:v>187.11019999999999</c:v>
                </c:pt>
                <c:pt idx="46">
                  <c:v>191.26820000000001</c:v>
                </c:pt>
                <c:pt idx="47">
                  <c:v>195.42619999999999</c:v>
                </c:pt>
                <c:pt idx="48">
                  <c:v>199.58420000000001</c:v>
                </c:pt>
                <c:pt idx="49">
                  <c:v>203.7422</c:v>
                </c:pt>
                <c:pt idx="50">
                  <c:v>207.90020000000001</c:v>
                </c:pt>
                <c:pt idx="51">
                  <c:v>212.0582</c:v>
                </c:pt>
                <c:pt idx="52">
                  <c:v>216.21619999999999</c:v>
                </c:pt>
                <c:pt idx="53">
                  <c:v>220.3742</c:v>
                </c:pt>
                <c:pt idx="54">
                  <c:v>224.53219999999999</c:v>
                </c:pt>
                <c:pt idx="55">
                  <c:v>228.6902</c:v>
                </c:pt>
                <c:pt idx="56">
                  <c:v>232.84819999999999</c:v>
                </c:pt>
                <c:pt idx="57">
                  <c:v>237.00620000000001</c:v>
                </c:pt>
                <c:pt idx="58">
                  <c:v>241.16419999999999</c:v>
                </c:pt>
                <c:pt idx="59">
                  <c:v>245.32220000000001</c:v>
                </c:pt>
                <c:pt idx="60">
                  <c:v>249.4802</c:v>
                </c:pt>
                <c:pt idx="61">
                  <c:v>253.63829999999999</c:v>
                </c:pt>
                <c:pt idx="62">
                  <c:v>257.79629999999997</c:v>
                </c:pt>
                <c:pt idx="63">
                  <c:v>261.95429999999999</c:v>
                </c:pt>
                <c:pt idx="64">
                  <c:v>266.1123</c:v>
                </c:pt>
                <c:pt idx="65">
                  <c:v>270.27030000000002</c:v>
                </c:pt>
                <c:pt idx="66">
                  <c:v>274.42829999999998</c:v>
                </c:pt>
                <c:pt idx="67">
                  <c:v>278.58629999999999</c:v>
                </c:pt>
                <c:pt idx="68">
                  <c:v>282.74430000000001</c:v>
                </c:pt>
                <c:pt idx="69">
                  <c:v>286.90230000000003</c:v>
                </c:pt>
                <c:pt idx="70">
                  <c:v>291.06029999999998</c:v>
                </c:pt>
                <c:pt idx="71">
                  <c:v>295.2183</c:v>
                </c:pt>
                <c:pt idx="72">
                  <c:v>299.37630000000001</c:v>
                </c:pt>
                <c:pt idx="73">
                  <c:v>303.53429999999997</c:v>
                </c:pt>
                <c:pt idx="74">
                  <c:v>307.69229999999999</c:v>
                </c:pt>
                <c:pt idx="75">
                  <c:v>311.8503</c:v>
                </c:pt>
                <c:pt idx="76">
                  <c:v>316.00830000000002</c:v>
                </c:pt>
                <c:pt idx="77">
                  <c:v>320.16629999999998</c:v>
                </c:pt>
                <c:pt idx="78">
                  <c:v>324.32429999999999</c:v>
                </c:pt>
                <c:pt idx="79">
                  <c:v>328.48230000000001</c:v>
                </c:pt>
                <c:pt idx="80">
                  <c:v>332.64030000000002</c:v>
                </c:pt>
                <c:pt idx="81">
                  <c:v>336.79829999999998</c:v>
                </c:pt>
                <c:pt idx="82">
                  <c:v>340.9563</c:v>
                </c:pt>
                <c:pt idx="83">
                  <c:v>345.11430000000001</c:v>
                </c:pt>
                <c:pt idx="84">
                  <c:v>349.27229999999997</c:v>
                </c:pt>
                <c:pt idx="85">
                  <c:v>353.43040000000002</c:v>
                </c:pt>
                <c:pt idx="86">
                  <c:v>357.58839999999998</c:v>
                </c:pt>
                <c:pt idx="87">
                  <c:v>361.74639999999999</c:v>
                </c:pt>
                <c:pt idx="88">
                  <c:v>365.90440000000001</c:v>
                </c:pt>
                <c:pt idx="89">
                  <c:v>370.06240000000003</c:v>
                </c:pt>
                <c:pt idx="90">
                  <c:v>374.22039999999998</c:v>
                </c:pt>
                <c:pt idx="91">
                  <c:v>378.3784</c:v>
                </c:pt>
                <c:pt idx="92">
                  <c:v>382.53640000000001</c:v>
                </c:pt>
                <c:pt idx="93">
                  <c:v>386.69439999999997</c:v>
                </c:pt>
                <c:pt idx="94">
                  <c:v>390.85239999999999</c:v>
                </c:pt>
                <c:pt idx="95">
                  <c:v>395.0104</c:v>
                </c:pt>
                <c:pt idx="96">
                  <c:v>399.16840000000002</c:v>
                </c:pt>
                <c:pt idx="97">
                  <c:v>403.32639999999998</c:v>
                </c:pt>
                <c:pt idx="98">
                  <c:v>407.48439999999999</c:v>
                </c:pt>
                <c:pt idx="99">
                  <c:v>411.64240000000001</c:v>
                </c:pt>
                <c:pt idx="100">
                  <c:v>415.80040000000002</c:v>
                </c:pt>
                <c:pt idx="101">
                  <c:v>419.95839999999998</c:v>
                </c:pt>
                <c:pt idx="102">
                  <c:v>424.1164</c:v>
                </c:pt>
                <c:pt idx="103">
                  <c:v>428.27440000000001</c:v>
                </c:pt>
                <c:pt idx="104">
                  <c:v>432.43239999999997</c:v>
                </c:pt>
                <c:pt idx="105">
                  <c:v>436.59039999999999</c:v>
                </c:pt>
                <c:pt idx="106">
                  <c:v>440.7484</c:v>
                </c:pt>
                <c:pt idx="107">
                  <c:v>444.90640000000002</c:v>
                </c:pt>
                <c:pt idx="108">
                  <c:v>449.06439999999998</c:v>
                </c:pt>
                <c:pt idx="109">
                  <c:v>453.22250000000003</c:v>
                </c:pt>
                <c:pt idx="110">
                  <c:v>457.38049999999998</c:v>
                </c:pt>
                <c:pt idx="111">
                  <c:v>461.5385</c:v>
                </c:pt>
                <c:pt idx="112">
                  <c:v>465.69650000000001</c:v>
                </c:pt>
                <c:pt idx="113">
                  <c:v>469.85449999999997</c:v>
                </c:pt>
                <c:pt idx="114">
                  <c:v>474.01249999999999</c:v>
                </c:pt>
                <c:pt idx="115">
                  <c:v>478.1705</c:v>
                </c:pt>
                <c:pt idx="116">
                  <c:v>482.32850000000002</c:v>
                </c:pt>
                <c:pt idx="117">
                  <c:v>486.48649999999998</c:v>
                </c:pt>
                <c:pt idx="118">
                  <c:v>490.64449999999999</c:v>
                </c:pt>
                <c:pt idx="119">
                  <c:v>494.80250000000001</c:v>
                </c:pt>
                <c:pt idx="120">
                  <c:v>498.96050000000002</c:v>
                </c:pt>
              </c:numCache>
            </c:numRef>
          </c:xVal>
          <c:yVal>
            <c:numRef>
              <c:f>'Y - 1a_t1_b1 ts=0.0005'!$U$4:$U$124</c:f>
              <c:numCache>
                <c:formatCode>0.00</c:formatCode>
                <c:ptCount val="121"/>
                <c:pt idx="0">
                  <c:v>0</c:v>
                </c:pt>
                <c:pt idx="1">
                  <c:v>-13.285310000000001</c:v>
                </c:pt>
                <c:pt idx="2">
                  <c:v>-0.79240529999999998</c:v>
                </c:pt>
                <c:pt idx="3">
                  <c:v>-59.565469999999998</c:v>
                </c:pt>
                <c:pt idx="4">
                  <c:v>174.65260000000001</c:v>
                </c:pt>
                <c:pt idx="5">
                  <c:v>159.90049999999999</c:v>
                </c:pt>
                <c:pt idx="6">
                  <c:v>37.529789999999998</c:v>
                </c:pt>
                <c:pt idx="7">
                  <c:v>-178.6634</c:v>
                </c:pt>
                <c:pt idx="8">
                  <c:v>166.124</c:v>
                </c:pt>
                <c:pt idx="9">
                  <c:v>-178.5951</c:v>
                </c:pt>
                <c:pt idx="10">
                  <c:v>-174.4058</c:v>
                </c:pt>
                <c:pt idx="11">
                  <c:v>17.564900000000002</c:v>
                </c:pt>
                <c:pt idx="12">
                  <c:v>39.037770000000002</c:v>
                </c:pt>
                <c:pt idx="13">
                  <c:v>44.842089999999999</c:v>
                </c:pt>
                <c:pt idx="14">
                  <c:v>73.20823</c:v>
                </c:pt>
                <c:pt idx="15">
                  <c:v>125.6934</c:v>
                </c:pt>
                <c:pt idx="16">
                  <c:v>26.563960000000002</c:v>
                </c:pt>
                <c:pt idx="17">
                  <c:v>15.398569999999999</c:v>
                </c:pt>
                <c:pt idx="18">
                  <c:v>14.88335</c:v>
                </c:pt>
                <c:pt idx="19">
                  <c:v>13.94623</c:v>
                </c:pt>
                <c:pt idx="20">
                  <c:v>34.977200000000003</c:v>
                </c:pt>
                <c:pt idx="21">
                  <c:v>31.767520000000001</c:v>
                </c:pt>
                <c:pt idx="22">
                  <c:v>22.431909999999998</c:v>
                </c:pt>
                <c:pt idx="23">
                  <c:v>50.95046</c:v>
                </c:pt>
                <c:pt idx="24">
                  <c:v>56.798000000000002</c:v>
                </c:pt>
                <c:pt idx="25">
                  <c:v>-87.650099999999995</c:v>
                </c:pt>
                <c:pt idx="26">
                  <c:v>102.37569999999999</c:v>
                </c:pt>
                <c:pt idx="27">
                  <c:v>109.18210000000001</c:v>
                </c:pt>
                <c:pt idx="28">
                  <c:v>131.4469</c:v>
                </c:pt>
                <c:pt idx="29">
                  <c:v>123.486</c:v>
                </c:pt>
                <c:pt idx="30">
                  <c:v>142.29349999999999</c:v>
                </c:pt>
                <c:pt idx="31">
                  <c:v>-17.25403</c:v>
                </c:pt>
                <c:pt idx="32">
                  <c:v>-8.7859929999999995</c:v>
                </c:pt>
                <c:pt idx="33">
                  <c:v>31.453939999999999</c:v>
                </c:pt>
                <c:pt idx="34">
                  <c:v>29.506070000000001</c:v>
                </c:pt>
                <c:pt idx="35">
                  <c:v>-3.5361389999999999</c:v>
                </c:pt>
                <c:pt idx="36">
                  <c:v>46.490879999999997</c:v>
                </c:pt>
                <c:pt idx="37">
                  <c:v>92.782499999999999</c:v>
                </c:pt>
                <c:pt idx="38">
                  <c:v>13.66093</c:v>
                </c:pt>
                <c:pt idx="39">
                  <c:v>54.979590000000002</c:v>
                </c:pt>
                <c:pt idx="40">
                  <c:v>101.621</c:v>
                </c:pt>
                <c:pt idx="41">
                  <c:v>102.8351</c:v>
                </c:pt>
                <c:pt idx="42">
                  <c:v>50.575319999999998</c:v>
                </c:pt>
                <c:pt idx="43">
                  <c:v>84.067769999999996</c:v>
                </c:pt>
                <c:pt idx="44">
                  <c:v>111.1554</c:v>
                </c:pt>
                <c:pt idx="45">
                  <c:v>105.9342</c:v>
                </c:pt>
                <c:pt idx="46">
                  <c:v>-9.9337859999999996</c:v>
                </c:pt>
                <c:pt idx="47">
                  <c:v>48.177680000000002</c:v>
                </c:pt>
                <c:pt idx="48">
                  <c:v>150.26150000000001</c:v>
                </c:pt>
                <c:pt idx="49">
                  <c:v>-83.252470000000002</c:v>
                </c:pt>
                <c:pt idx="50">
                  <c:v>-54.055639999999997</c:v>
                </c:pt>
                <c:pt idx="51">
                  <c:v>109.3242</c:v>
                </c:pt>
                <c:pt idx="52">
                  <c:v>133.97810000000001</c:v>
                </c:pt>
                <c:pt idx="53">
                  <c:v>12.76721</c:v>
                </c:pt>
                <c:pt idx="54">
                  <c:v>58.238590000000002</c:v>
                </c:pt>
                <c:pt idx="55">
                  <c:v>106.77979999999999</c:v>
                </c:pt>
                <c:pt idx="56">
                  <c:v>3.5056069999999999</c:v>
                </c:pt>
                <c:pt idx="57">
                  <c:v>44.149639999999998</c:v>
                </c:pt>
                <c:pt idx="58">
                  <c:v>10.46285</c:v>
                </c:pt>
                <c:pt idx="59">
                  <c:v>-152.43379999999999</c:v>
                </c:pt>
                <c:pt idx="60">
                  <c:v>95.32329</c:v>
                </c:pt>
                <c:pt idx="61">
                  <c:v>14.1472</c:v>
                </c:pt>
                <c:pt idx="62">
                  <c:v>-0.2011056</c:v>
                </c:pt>
                <c:pt idx="63">
                  <c:v>58.259279999999997</c:v>
                </c:pt>
                <c:pt idx="64">
                  <c:v>10.045389999999999</c:v>
                </c:pt>
                <c:pt idx="65">
                  <c:v>-0.28144789999999997</c:v>
                </c:pt>
                <c:pt idx="66">
                  <c:v>82.616820000000004</c:v>
                </c:pt>
                <c:pt idx="67">
                  <c:v>111.2919</c:v>
                </c:pt>
                <c:pt idx="68">
                  <c:v>39.935000000000002</c:v>
                </c:pt>
                <c:pt idx="69">
                  <c:v>-90.127759999999995</c:v>
                </c:pt>
                <c:pt idx="70">
                  <c:v>122.3296</c:v>
                </c:pt>
                <c:pt idx="71">
                  <c:v>-74.801990000000004</c:v>
                </c:pt>
                <c:pt idx="72">
                  <c:v>-131.6687</c:v>
                </c:pt>
                <c:pt idx="73">
                  <c:v>-130.14660000000001</c:v>
                </c:pt>
                <c:pt idx="74">
                  <c:v>-168.59030000000001</c:v>
                </c:pt>
                <c:pt idx="75">
                  <c:v>106.592</c:v>
                </c:pt>
                <c:pt idx="76">
                  <c:v>-78.524850000000001</c:v>
                </c:pt>
                <c:pt idx="77">
                  <c:v>-93.530019999999993</c:v>
                </c:pt>
                <c:pt idx="78">
                  <c:v>-98.499600000000001</c:v>
                </c:pt>
                <c:pt idx="79">
                  <c:v>-73.952150000000003</c:v>
                </c:pt>
                <c:pt idx="80">
                  <c:v>-80.538740000000004</c:v>
                </c:pt>
                <c:pt idx="81">
                  <c:v>-110.2041</c:v>
                </c:pt>
                <c:pt idx="82">
                  <c:v>-120.8776</c:v>
                </c:pt>
                <c:pt idx="83">
                  <c:v>-57.865540000000003</c:v>
                </c:pt>
                <c:pt idx="84">
                  <c:v>-16.717120000000001</c:v>
                </c:pt>
                <c:pt idx="85">
                  <c:v>-142.6311</c:v>
                </c:pt>
                <c:pt idx="86">
                  <c:v>-153.8143</c:v>
                </c:pt>
                <c:pt idx="87">
                  <c:v>-29.566749999999999</c:v>
                </c:pt>
                <c:pt idx="88">
                  <c:v>-108.949</c:v>
                </c:pt>
                <c:pt idx="89">
                  <c:v>-39.578890000000001</c:v>
                </c:pt>
                <c:pt idx="90">
                  <c:v>118.4713</c:v>
                </c:pt>
                <c:pt idx="91">
                  <c:v>-61.43253</c:v>
                </c:pt>
                <c:pt idx="92">
                  <c:v>-53.982669999999999</c:v>
                </c:pt>
                <c:pt idx="93">
                  <c:v>-118.0535</c:v>
                </c:pt>
                <c:pt idx="94">
                  <c:v>-64.67483</c:v>
                </c:pt>
                <c:pt idx="95">
                  <c:v>16.72392</c:v>
                </c:pt>
                <c:pt idx="96">
                  <c:v>-68.231960000000001</c:v>
                </c:pt>
                <c:pt idx="97">
                  <c:v>-37.560360000000003</c:v>
                </c:pt>
                <c:pt idx="98">
                  <c:v>-46.80939</c:v>
                </c:pt>
                <c:pt idx="99">
                  <c:v>-34.298760000000001</c:v>
                </c:pt>
                <c:pt idx="100">
                  <c:v>-48.688659999999999</c:v>
                </c:pt>
                <c:pt idx="101">
                  <c:v>-31.939889999999998</c:v>
                </c:pt>
                <c:pt idx="102">
                  <c:v>-65.520690000000002</c:v>
                </c:pt>
                <c:pt idx="103">
                  <c:v>41.631929999999997</c:v>
                </c:pt>
                <c:pt idx="104">
                  <c:v>-84.212779999999995</c:v>
                </c:pt>
                <c:pt idx="105">
                  <c:v>13.254949999999999</c:v>
                </c:pt>
                <c:pt idx="106">
                  <c:v>-41.985300000000002</c:v>
                </c:pt>
                <c:pt idx="107">
                  <c:v>-80.350340000000003</c:v>
                </c:pt>
                <c:pt idx="108">
                  <c:v>-152.1994</c:v>
                </c:pt>
                <c:pt idx="109">
                  <c:v>-98.704040000000006</c:v>
                </c:pt>
                <c:pt idx="110">
                  <c:v>-33.556049999999999</c:v>
                </c:pt>
                <c:pt idx="111">
                  <c:v>-170.1217</c:v>
                </c:pt>
                <c:pt idx="112">
                  <c:v>-84.497789999999995</c:v>
                </c:pt>
                <c:pt idx="113">
                  <c:v>-84.666709999999995</c:v>
                </c:pt>
                <c:pt idx="114">
                  <c:v>-139.03460000000001</c:v>
                </c:pt>
                <c:pt idx="115">
                  <c:v>-44.271970000000003</c:v>
                </c:pt>
                <c:pt idx="116">
                  <c:v>-63.996679999999998</c:v>
                </c:pt>
                <c:pt idx="117">
                  <c:v>-85.311980000000005</c:v>
                </c:pt>
                <c:pt idx="118">
                  <c:v>-26.75883</c:v>
                </c:pt>
                <c:pt idx="119">
                  <c:v>-82.452129999999997</c:v>
                </c:pt>
                <c:pt idx="120">
                  <c:v>-141.95920000000001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7B-43A6-907D-E8874993C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018416"/>
        <c:axId val="1222015536"/>
      </c:scatterChart>
      <c:valAx>
        <c:axId val="1222018416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015536"/>
        <c:crosses val="autoZero"/>
        <c:crossBetween val="midCat"/>
      </c:valAx>
      <c:valAx>
        <c:axId val="122201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018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Wy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'Y - 1a_t1_b1 ts=0.0005'!$J$2:$L$2</c:f>
              <c:strCache>
                <c:ptCount val="1"/>
                <c:pt idx="0">
                  <c:v>Python Sound Power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'Y - 1a_t1_b1 ts=0.0005'!$A$4:$A$124</c:f>
              <c:numCache>
                <c:formatCode>0.00</c:formatCode>
                <c:ptCount val="121"/>
                <c:pt idx="0">
                  <c:v>0</c:v>
                </c:pt>
                <c:pt idx="1">
                  <c:v>4.1666666666666599</c:v>
                </c:pt>
                <c:pt idx="2">
                  <c:v>8.3333333333333304</c:v>
                </c:pt>
                <c:pt idx="3">
                  <c:v>12.5</c:v>
                </c:pt>
                <c:pt idx="4">
                  <c:v>16.6666666666666</c:v>
                </c:pt>
                <c:pt idx="5">
                  <c:v>20.8333333333333</c:v>
                </c:pt>
                <c:pt idx="6">
                  <c:v>25</c:v>
                </c:pt>
                <c:pt idx="7">
                  <c:v>29.1666666666666</c:v>
                </c:pt>
                <c:pt idx="8">
                  <c:v>33.3333333333333</c:v>
                </c:pt>
                <c:pt idx="9">
                  <c:v>37.5</c:v>
                </c:pt>
                <c:pt idx="10">
                  <c:v>41.6666666666666</c:v>
                </c:pt>
                <c:pt idx="11">
                  <c:v>45.8333333333333</c:v>
                </c:pt>
                <c:pt idx="12">
                  <c:v>50</c:v>
                </c:pt>
                <c:pt idx="13">
                  <c:v>54.1666666666666</c:v>
                </c:pt>
                <c:pt idx="14">
                  <c:v>58.3333333333333</c:v>
                </c:pt>
                <c:pt idx="15">
                  <c:v>62.5</c:v>
                </c:pt>
                <c:pt idx="16">
                  <c:v>66.6666666666666</c:v>
                </c:pt>
                <c:pt idx="17">
                  <c:v>70.8333333333333</c:v>
                </c:pt>
                <c:pt idx="18">
                  <c:v>75</c:v>
                </c:pt>
                <c:pt idx="19">
                  <c:v>79.1666666666666</c:v>
                </c:pt>
                <c:pt idx="20">
                  <c:v>83.3333333333333</c:v>
                </c:pt>
                <c:pt idx="21">
                  <c:v>87.5</c:v>
                </c:pt>
                <c:pt idx="22">
                  <c:v>91.6666666666666</c:v>
                </c:pt>
                <c:pt idx="23">
                  <c:v>95.8333333333333</c:v>
                </c:pt>
                <c:pt idx="24">
                  <c:v>100</c:v>
                </c:pt>
                <c:pt idx="25">
                  <c:v>104.166666666666</c:v>
                </c:pt>
                <c:pt idx="26">
                  <c:v>108.333333333333</c:v>
                </c:pt>
                <c:pt idx="27">
                  <c:v>112.5</c:v>
                </c:pt>
                <c:pt idx="28">
                  <c:v>116.666666666666</c:v>
                </c:pt>
                <c:pt idx="29">
                  <c:v>120.833333333333</c:v>
                </c:pt>
                <c:pt idx="30">
                  <c:v>125</c:v>
                </c:pt>
                <c:pt idx="31">
                  <c:v>129.166666666666</c:v>
                </c:pt>
                <c:pt idx="32">
                  <c:v>133.333333333333</c:v>
                </c:pt>
                <c:pt idx="33">
                  <c:v>137.5</c:v>
                </c:pt>
                <c:pt idx="34">
                  <c:v>141.666666666666</c:v>
                </c:pt>
                <c:pt idx="35">
                  <c:v>145.833333333333</c:v>
                </c:pt>
                <c:pt idx="36">
                  <c:v>150</c:v>
                </c:pt>
                <c:pt idx="37">
                  <c:v>154.166666666666</c:v>
                </c:pt>
                <c:pt idx="38">
                  <c:v>158.333333333333</c:v>
                </c:pt>
                <c:pt idx="39">
                  <c:v>162.5</c:v>
                </c:pt>
                <c:pt idx="40">
                  <c:v>166.666666666666</c:v>
                </c:pt>
                <c:pt idx="41">
                  <c:v>170.833333333333</c:v>
                </c:pt>
                <c:pt idx="42">
                  <c:v>175</c:v>
                </c:pt>
                <c:pt idx="43">
                  <c:v>179.166666666666</c:v>
                </c:pt>
                <c:pt idx="44">
                  <c:v>183.333333333333</c:v>
                </c:pt>
                <c:pt idx="45">
                  <c:v>187.5</c:v>
                </c:pt>
                <c:pt idx="46">
                  <c:v>191.666666666666</c:v>
                </c:pt>
                <c:pt idx="47">
                  <c:v>195.833333333333</c:v>
                </c:pt>
                <c:pt idx="48">
                  <c:v>200</c:v>
                </c:pt>
                <c:pt idx="49">
                  <c:v>204.166666666666</c:v>
                </c:pt>
                <c:pt idx="50">
                  <c:v>208.333333333333</c:v>
                </c:pt>
                <c:pt idx="51">
                  <c:v>212.5</c:v>
                </c:pt>
                <c:pt idx="52">
                  <c:v>216.666666666666</c:v>
                </c:pt>
                <c:pt idx="53">
                  <c:v>220.833333333333</c:v>
                </c:pt>
                <c:pt idx="54">
                  <c:v>225</c:v>
                </c:pt>
                <c:pt idx="55">
                  <c:v>229.166666666666</c:v>
                </c:pt>
                <c:pt idx="56">
                  <c:v>233.333333333333</c:v>
                </c:pt>
                <c:pt idx="57">
                  <c:v>237.5</c:v>
                </c:pt>
                <c:pt idx="58">
                  <c:v>241.666666666666</c:v>
                </c:pt>
                <c:pt idx="59">
                  <c:v>245.833333333333</c:v>
                </c:pt>
                <c:pt idx="60">
                  <c:v>250</c:v>
                </c:pt>
                <c:pt idx="61">
                  <c:v>254.166666666666</c:v>
                </c:pt>
                <c:pt idx="62">
                  <c:v>258.33333333333297</c:v>
                </c:pt>
                <c:pt idx="63">
                  <c:v>262.5</c:v>
                </c:pt>
                <c:pt idx="64">
                  <c:v>266.666666666666</c:v>
                </c:pt>
                <c:pt idx="65">
                  <c:v>270.83333333333297</c:v>
                </c:pt>
                <c:pt idx="66">
                  <c:v>275</c:v>
                </c:pt>
                <c:pt idx="67">
                  <c:v>279.166666666666</c:v>
                </c:pt>
                <c:pt idx="68">
                  <c:v>283.33333333333297</c:v>
                </c:pt>
                <c:pt idx="69">
                  <c:v>287.5</c:v>
                </c:pt>
                <c:pt idx="70">
                  <c:v>291.666666666666</c:v>
                </c:pt>
                <c:pt idx="71">
                  <c:v>295.83333333333297</c:v>
                </c:pt>
                <c:pt idx="72">
                  <c:v>300</c:v>
                </c:pt>
                <c:pt idx="73">
                  <c:v>304.166666666666</c:v>
                </c:pt>
                <c:pt idx="74">
                  <c:v>308.33333333333297</c:v>
                </c:pt>
                <c:pt idx="75">
                  <c:v>312.5</c:v>
                </c:pt>
                <c:pt idx="76">
                  <c:v>316.666666666666</c:v>
                </c:pt>
                <c:pt idx="77">
                  <c:v>320.83333333333297</c:v>
                </c:pt>
                <c:pt idx="78">
                  <c:v>325</c:v>
                </c:pt>
                <c:pt idx="79">
                  <c:v>329.166666666666</c:v>
                </c:pt>
                <c:pt idx="80">
                  <c:v>333.33333333333297</c:v>
                </c:pt>
                <c:pt idx="81">
                  <c:v>337.5</c:v>
                </c:pt>
                <c:pt idx="82">
                  <c:v>341.666666666666</c:v>
                </c:pt>
                <c:pt idx="83">
                  <c:v>345.83333333333297</c:v>
                </c:pt>
                <c:pt idx="84">
                  <c:v>350</c:v>
                </c:pt>
                <c:pt idx="85">
                  <c:v>354.166666666666</c:v>
                </c:pt>
                <c:pt idx="86">
                  <c:v>358.33333333333297</c:v>
                </c:pt>
                <c:pt idx="87">
                  <c:v>362.5</c:v>
                </c:pt>
                <c:pt idx="88">
                  <c:v>366.666666666666</c:v>
                </c:pt>
                <c:pt idx="89">
                  <c:v>370.83333333333297</c:v>
                </c:pt>
                <c:pt idx="90">
                  <c:v>375</c:v>
                </c:pt>
                <c:pt idx="91">
                  <c:v>379.166666666666</c:v>
                </c:pt>
                <c:pt idx="92">
                  <c:v>383.33333333333297</c:v>
                </c:pt>
                <c:pt idx="93">
                  <c:v>387.5</c:v>
                </c:pt>
                <c:pt idx="94">
                  <c:v>391.666666666666</c:v>
                </c:pt>
                <c:pt idx="95">
                  <c:v>395.83333333333297</c:v>
                </c:pt>
                <c:pt idx="96">
                  <c:v>400</c:v>
                </c:pt>
                <c:pt idx="97">
                  <c:v>404.166666666666</c:v>
                </c:pt>
                <c:pt idx="98">
                  <c:v>408.33333333333297</c:v>
                </c:pt>
                <c:pt idx="99">
                  <c:v>412.5</c:v>
                </c:pt>
                <c:pt idx="100">
                  <c:v>416.666666666666</c:v>
                </c:pt>
                <c:pt idx="101">
                  <c:v>420.83333333333297</c:v>
                </c:pt>
                <c:pt idx="102">
                  <c:v>425</c:v>
                </c:pt>
                <c:pt idx="103">
                  <c:v>429.166666666666</c:v>
                </c:pt>
                <c:pt idx="104">
                  <c:v>433.33333333333297</c:v>
                </c:pt>
                <c:pt idx="105">
                  <c:v>437.5</c:v>
                </c:pt>
                <c:pt idx="106">
                  <c:v>441.666666666666</c:v>
                </c:pt>
                <c:pt idx="107">
                  <c:v>445.83333333333297</c:v>
                </c:pt>
                <c:pt idx="108">
                  <c:v>450</c:v>
                </c:pt>
                <c:pt idx="109">
                  <c:v>454.166666666666</c:v>
                </c:pt>
                <c:pt idx="110">
                  <c:v>458.33333333333297</c:v>
                </c:pt>
                <c:pt idx="111">
                  <c:v>462.5</c:v>
                </c:pt>
                <c:pt idx="112">
                  <c:v>466.666666666666</c:v>
                </c:pt>
                <c:pt idx="113">
                  <c:v>470.83333333333297</c:v>
                </c:pt>
                <c:pt idx="114">
                  <c:v>475</c:v>
                </c:pt>
                <c:pt idx="115">
                  <c:v>479.166666666666</c:v>
                </c:pt>
                <c:pt idx="116">
                  <c:v>483.33333333333297</c:v>
                </c:pt>
                <c:pt idx="117">
                  <c:v>487.5</c:v>
                </c:pt>
                <c:pt idx="118">
                  <c:v>491.666666666666</c:v>
                </c:pt>
                <c:pt idx="119">
                  <c:v>495.83333333333297</c:v>
                </c:pt>
                <c:pt idx="120">
                  <c:v>500</c:v>
                </c:pt>
              </c:numCache>
            </c:numRef>
          </c:xVal>
          <c:yVal>
            <c:numRef>
              <c:f>'Y - 1a_t1_b1 ts=0.0005'!$L$4:$L$124</c:f>
              <c:numCache>
                <c:formatCode>0.000</c:formatCode>
                <c:ptCount val="121"/>
                <c:pt idx="0">
                  <c:v>3.8942612034983639E-18</c:v>
                </c:pt>
                <c:pt idx="1">
                  <c:v>9.811394313712834E-8</c:v>
                </c:pt>
                <c:pt idx="2">
                  <c:v>2.2354983639452286E-5</c:v>
                </c:pt>
                <c:pt idx="3">
                  <c:v>2.1104738039304197E-7</c:v>
                </c:pt>
                <c:pt idx="4">
                  <c:v>1.2781354147128776E-4</c:v>
                </c:pt>
                <c:pt idx="5">
                  <c:v>9.9466911510534294E-8</c:v>
                </c:pt>
                <c:pt idx="6">
                  <c:v>1.7028082062217773E-6</c:v>
                </c:pt>
                <c:pt idx="7">
                  <c:v>6.7794471299177707E-8</c:v>
                </c:pt>
                <c:pt idx="8">
                  <c:v>1.6267919187597756E-6</c:v>
                </c:pt>
                <c:pt idx="9">
                  <c:v>7.4955454064277947E-8</c:v>
                </c:pt>
                <c:pt idx="10">
                  <c:v>8.0687497508429081E-7</c:v>
                </c:pt>
                <c:pt idx="11">
                  <c:v>3.6281943849167329E-7</c:v>
                </c:pt>
                <c:pt idx="12">
                  <c:v>1.1837440859664973E-7</c:v>
                </c:pt>
                <c:pt idx="13">
                  <c:v>8.2812805472645333E-8</c:v>
                </c:pt>
                <c:pt idx="14">
                  <c:v>6.1177700792841927E-8</c:v>
                </c:pt>
                <c:pt idx="15">
                  <c:v>7.5937356842001845E-6</c:v>
                </c:pt>
                <c:pt idx="16">
                  <c:v>1.6717230464574931E-8</c:v>
                </c:pt>
                <c:pt idx="17">
                  <c:v>3.8678687936939216E-8</c:v>
                </c:pt>
                <c:pt idx="18">
                  <c:v>1.2595073445536746E-8</c:v>
                </c:pt>
                <c:pt idx="19">
                  <c:v>5.7401151190447157E-8</c:v>
                </c:pt>
                <c:pt idx="20">
                  <c:v>8.5867715082443902E-10</c:v>
                </c:pt>
                <c:pt idx="21">
                  <c:v>7.5449686924140712E-9</c:v>
                </c:pt>
                <c:pt idx="22">
                  <c:v>6.2346694477476879E-9</c:v>
                </c:pt>
                <c:pt idx="23">
                  <c:v>3.3034684254271051E-9</c:v>
                </c:pt>
                <c:pt idx="24">
                  <c:v>2.1486081465451017E-8</c:v>
                </c:pt>
                <c:pt idx="25">
                  <c:v>4.4104389539174208E-8</c:v>
                </c:pt>
                <c:pt idx="26">
                  <c:v>4.3839041241941369E-9</c:v>
                </c:pt>
                <c:pt idx="27">
                  <c:v>1.64685804452402E-8</c:v>
                </c:pt>
                <c:pt idx="28">
                  <c:v>5.8108565308141962E-8</c:v>
                </c:pt>
                <c:pt idx="29">
                  <c:v>1.3284702051505934E-7</c:v>
                </c:pt>
                <c:pt idx="30">
                  <c:v>4.3660445471770512E-6</c:v>
                </c:pt>
                <c:pt idx="31">
                  <c:v>8.3291370874280561E-9</c:v>
                </c:pt>
                <c:pt idx="32">
                  <c:v>2.4619159809246339E-8</c:v>
                </c:pt>
                <c:pt idx="33">
                  <c:v>1.7658987321165216E-8</c:v>
                </c:pt>
                <c:pt idx="34">
                  <c:v>5.1237854831793455E-9</c:v>
                </c:pt>
                <c:pt idx="35">
                  <c:v>5.8551683074264119E-8</c:v>
                </c:pt>
                <c:pt idx="36">
                  <c:v>1.5927992152114768E-9</c:v>
                </c:pt>
                <c:pt idx="37">
                  <c:v>3.1172543754649446E-8</c:v>
                </c:pt>
                <c:pt idx="38">
                  <c:v>2.8776298080947105E-8</c:v>
                </c:pt>
                <c:pt idx="39">
                  <c:v>4.227031749113142E-8</c:v>
                </c:pt>
                <c:pt idx="40">
                  <c:v>7.5771987061970258E-8</c:v>
                </c:pt>
                <c:pt idx="41">
                  <c:v>1.696008405820707E-7</c:v>
                </c:pt>
                <c:pt idx="42">
                  <c:v>6.2467960750496564E-8</c:v>
                </c:pt>
                <c:pt idx="43">
                  <c:v>8.7727124836978311E-8</c:v>
                </c:pt>
                <c:pt idx="44">
                  <c:v>9.0801352884860922E-8</c:v>
                </c:pt>
                <c:pt idx="45">
                  <c:v>4.9683566339141421E-5</c:v>
                </c:pt>
                <c:pt idx="46">
                  <c:v>1.6221483057315882E-6</c:v>
                </c:pt>
                <c:pt idx="47">
                  <c:v>4.0514701659513241E-6</c:v>
                </c:pt>
                <c:pt idx="48">
                  <c:v>1.9910831100205943E-7</c:v>
                </c:pt>
                <c:pt idx="49">
                  <c:v>7.8516975078738042E-9</c:v>
                </c:pt>
                <c:pt idx="50">
                  <c:v>9.466538828351168E-8</c:v>
                </c:pt>
                <c:pt idx="51">
                  <c:v>6.4779084561952191E-7</c:v>
                </c:pt>
                <c:pt idx="52">
                  <c:v>2.1700264776207225E-7</c:v>
                </c:pt>
                <c:pt idx="53">
                  <c:v>1.5869620755566919E-7</c:v>
                </c:pt>
                <c:pt idx="54">
                  <c:v>1.1471180940228007E-7</c:v>
                </c:pt>
                <c:pt idx="55">
                  <c:v>9.801493784926743E-7</c:v>
                </c:pt>
                <c:pt idx="56">
                  <c:v>7.5654128726720002E-9</c:v>
                </c:pt>
                <c:pt idx="57">
                  <c:v>1.197166636808411E-6</c:v>
                </c:pt>
                <c:pt idx="58">
                  <c:v>3.9728939049738046E-6</c:v>
                </c:pt>
                <c:pt idx="59">
                  <c:v>2.9659741064256666E-6</c:v>
                </c:pt>
                <c:pt idx="60">
                  <c:v>2.5667702908700042E-6</c:v>
                </c:pt>
                <c:pt idx="61">
                  <c:v>9.714814217465024E-7</c:v>
                </c:pt>
                <c:pt idx="62">
                  <c:v>5.1637486886775099E-7</c:v>
                </c:pt>
                <c:pt idx="63">
                  <c:v>3.7570123056451463E-6</c:v>
                </c:pt>
                <c:pt idx="64">
                  <c:v>1.6102620544982181E-6</c:v>
                </c:pt>
                <c:pt idx="65">
                  <c:v>2.1554745377588272E-5</c:v>
                </c:pt>
                <c:pt idx="66">
                  <c:v>2.1102102898428051E-6</c:v>
                </c:pt>
                <c:pt idx="67">
                  <c:v>4.4843184368087269E-5</c:v>
                </c:pt>
                <c:pt idx="68">
                  <c:v>3.542110764624881E-3</c:v>
                </c:pt>
                <c:pt idx="69">
                  <c:v>6.2991020690342716E-5</c:v>
                </c:pt>
                <c:pt idx="70">
                  <c:v>3.5376452844620324E-5</c:v>
                </c:pt>
                <c:pt idx="71">
                  <c:v>7.7575178959682815E-6</c:v>
                </c:pt>
                <c:pt idx="72">
                  <c:v>9.9778680437862897E-6</c:v>
                </c:pt>
                <c:pt idx="73">
                  <c:v>2.7492275281994267E-7</c:v>
                </c:pt>
                <c:pt idx="74">
                  <c:v>5.204268475544178E-7</c:v>
                </c:pt>
                <c:pt idx="75">
                  <c:v>2.1539431568511489E-5</c:v>
                </c:pt>
                <c:pt idx="76">
                  <c:v>1.1580290441659756E-6</c:v>
                </c:pt>
                <c:pt idx="77">
                  <c:v>2.0060688590494154E-7</c:v>
                </c:pt>
                <c:pt idx="78">
                  <c:v>2.8646575845561844E-6</c:v>
                </c:pt>
                <c:pt idx="79">
                  <c:v>1.2448887958959436E-7</c:v>
                </c:pt>
                <c:pt idx="80">
                  <c:v>3.135242037579071E-7</c:v>
                </c:pt>
                <c:pt idx="81">
                  <c:v>4.8616177842924024E-7</c:v>
                </c:pt>
                <c:pt idx="82">
                  <c:v>1.0230724481877903E-7</c:v>
                </c:pt>
                <c:pt idx="83">
                  <c:v>3.6109371569095102E-7</c:v>
                </c:pt>
                <c:pt idx="84">
                  <c:v>1.3257845254199576E-6</c:v>
                </c:pt>
                <c:pt idx="85">
                  <c:v>7.3755822899495175E-9</c:v>
                </c:pt>
                <c:pt idx="86">
                  <c:v>5.6776122956863895E-8</c:v>
                </c:pt>
                <c:pt idx="87">
                  <c:v>1.1267418063724777E-7</c:v>
                </c:pt>
                <c:pt idx="88">
                  <c:v>1.7649159892914574E-8</c:v>
                </c:pt>
                <c:pt idx="89">
                  <c:v>1.888126426748225E-7</c:v>
                </c:pt>
                <c:pt idx="90">
                  <c:v>1.0020476058159283E-6</c:v>
                </c:pt>
                <c:pt idx="91">
                  <c:v>2.059579525428321E-8</c:v>
                </c:pt>
                <c:pt idx="92">
                  <c:v>5.5518407314943726E-8</c:v>
                </c:pt>
                <c:pt idx="93">
                  <c:v>4.7567459019887853E-8</c:v>
                </c:pt>
                <c:pt idx="94">
                  <c:v>5.3085523948228092E-8</c:v>
                </c:pt>
                <c:pt idx="95">
                  <c:v>1.0169022609125445E-7</c:v>
                </c:pt>
                <c:pt idx="96">
                  <c:v>1.3404199833572379E-8</c:v>
                </c:pt>
                <c:pt idx="97">
                  <c:v>1.1471521313855095E-8</c:v>
                </c:pt>
                <c:pt idx="98">
                  <c:v>7.2609393277121355E-8</c:v>
                </c:pt>
                <c:pt idx="99">
                  <c:v>5.9653248928123049E-8</c:v>
                </c:pt>
                <c:pt idx="100">
                  <c:v>1.5444624096580407E-8</c:v>
                </c:pt>
                <c:pt idx="101">
                  <c:v>1.5214256729902765E-8</c:v>
                </c:pt>
                <c:pt idx="102">
                  <c:v>5.3917490008164322E-8</c:v>
                </c:pt>
                <c:pt idx="103">
                  <c:v>3.0241365218486275E-7</c:v>
                </c:pt>
                <c:pt idx="104">
                  <c:v>3.3742811500048728E-8</c:v>
                </c:pt>
                <c:pt idx="105">
                  <c:v>3.0073502319928217E-8</c:v>
                </c:pt>
                <c:pt idx="106">
                  <c:v>1.7678050881894747E-7</c:v>
                </c:pt>
                <c:pt idx="107">
                  <c:v>1.4105111640812301E-7</c:v>
                </c:pt>
                <c:pt idx="108">
                  <c:v>3.9218562202818143E-9</c:v>
                </c:pt>
                <c:pt idx="109">
                  <c:v>6.4934278237941475E-8</c:v>
                </c:pt>
                <c:pt idx="110">
                  <c:v>2.7178794302139427E-8</c:v>
                </c:pt>
                <c:pt idx="111">
                  <c:v>1.1597512360803002E-7</c:v>
                </c:pt>
                <c:pt idx="112">
                  <c:v>8.4303320373377665E-9</c:v>
                </c:pt>
                <c:pt idx="113">
                  <c:v>2.1260582922853993E-8</c:v>
                </c:pt>
                <c:pt idx="114">
                  <c:v>5.3435823137543443E-8</c:v>
                </c:pt>
                <c:pt idx="115">
                  <c:v>2.8932602270997432E-8</c:v>
                </c:pt>
                <c:pt idx="116">
                  <c:v>5.9765390694559464E-8</c:v>
                </c:pt>
                <c:pt idx="117">
                  <c:v>1.5441056081976769E-8</c:v>
                </c:pt>
                <c:pt idx="118">
                  <c:v>4.2867396022526125E-9</c:v>
                </c:pt>
                <c:pt idx="119">
                  <c:v>2.5409170834350302E-9</c:v>
                </c:pt>
                <c:pt idx="120">
                  <c:v>9.0288526885029376E-9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A8-48EE-807F-69306EC917B6}"/>
            </c:ext>
          </c:extLst>
        </c:ser>
        <c:ser>
          <c:idx val="1"/>
          <c:order val="1"/>
          <c:tx>
            <c:strRef>
              <c:f>'Y - 1a_t1_b1 ts=0.0005'!$W$2:$Y$2</c:f>
              <c:strCache>
                <c:ptCount val="1"/>
                <c:pt idx="0">
                  <c:v>Adams Sound Power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'Y - 1a_t1_b1 ts=0.0005'!$N$4:$N$124</c:f>
              <c:numCache>
                <c:formatCode>0.00</c:formatCode>
                <c:ptCount val="121"/>
                <c:pt idx="0">
                  <c:v>0</c:v>
                </c:pt>
                <c:pt idx="1">
                  <c:v>4.158004</c:v>
                </c:pt>
                <c:pt idx="2">
                  <c:v>8.3160080000000001</c:v>
                </c:pt>
                <c:pt idx="3">
                  <c:v>12.47401</c:v>
                </c:pt>
                <c:pt idx="4">
                  <c:v>16.632020000000001</c:v>
                </c:pt>
                <c:pt idx="5">
                  <c:v>20.790019999999998</c:v>
                </c:pt>
                <c:pt idx="6">
                  <c:v>24.94802</c:v>
                </c:pt>
                <c:pt idx="7">
                  <c:v>29.106030000000001</c:v>
                </c:pt>
                <c:pt idx="8">
                  <c:v>33.264029999999998</c:v>
                </c:pt>
                <c:pt idx="9">
                  <c:v>37.422040000000003</c:v>
                </c:pt>
                <c:pt idx="10">
                  <c:v>41.580039999999997</c:v>
                </c:pt>
                <c:pt idx="11">
                  <c:v>45.738050000000001</c:v>
                </c:pt>
                <c:pt idx="12">
                  <c:v>49.896050000000002</c:v>
                </c:pt>
                <c:pt idx="13">
                  <c:v>54.054049999999997</c:v>
                </c:pt>
                <c:pt idx="14">
                  <c:v>58.212060000000001</c:v>
                </c:pt>
                <c:pt idx="15">
                  <c:v>62.370060000000002</c:v>
                </c:pt>
                <c:pt idx="16">
                  <c:v>66.52807</c:v>
                </c:pt>
                <c:pt idx="17">
                  <c:v>70.686070000000001</c:v>
                </c:pt>
                <c:pt idx="18">
                  <c:v>74.844070000000002</c:v>
                </c:pt>
                <c:pt idx="19">
                  <c:v>79.002080000000007</c:v>
                </c:pt>
                <c:pt idx="20">
                  <c:v>83.160079999999994</c:v>
                </c:pt>
                <c:pt idx="21">
                  <c:v>87.318089999999998</c:v>
                </c:pt>
                <c:pt idx="22">
                  <c:v>91.476089999999999</c:v>
                </c:pt>
                <c:pt idx="23">
                  <c:v>95.634100000000004</c:v>
                </c:pt>
                <c:pt idx="24">
                  <c:v>99.792100000000005</c:v>
                </c:pt>
                <c:pt idx="25">
                  <c:v>103.95010000000001</c:v>
                </c:pt>
                <c:pt idx="26">
                  <c:v>108.10809999999999</c:v>
                </c:pt>
                <c:pt idx="27">
                  <c:v>112.26609999999999</c:v>
                </c:pt>
                <c:pt idx="28">
                  <c:v>116.4241</c:v>
                </c:pt>
                <c:pt idx="29">
                  <c:v>120.5821</c:v>
                </c:pt>
                <c:pt idx="30">
                  <c:v>124.7401</c:v>
                </c:pt>
                <c:pt idx="31">
                  <c:v>128.8981</c:v>
                </c:pt>
                <c:pt idx="32">
                  <c:v>133.05609999999999</c:v>
                </c:pt>
                <c:pt idx="33">
                  <c:v>137.2141</c:v>
                </c:pt>
                <c:pt idx="34">
                  <c:v>141.37209999999999</c:v>
                </c:pt>
                <c:pt idx="35">
                  <c:v>145.5301</c:v>
                </c:pt>
                <c:pt idx="36">
                  <c:v>149.68809999999999</c:v>
                </c:pt>
                <c:pt idx="37">
                  <c:v>153.84620000000001</c:v>
                </c:pt>
                <c:pt idx="38">
                  <c:v>158.0042</c:v>
                </c:pt>
                <c:pt idx="39">
                  <c:v>162.16220000000001</c:v>
                </c:pt>
                <c:pt idx="40">
                  <c:v>166.3202</c:v>
                </c:pt>
                <c:pt idx="41">
                  <c:v>170.47819999999999</c:v>
                </c:pt>
                <c:pt idx="42">
                  <c:v>174.6362</c:v>
                </c:pt>
                <c:pt idx="43">
                  <c:v>178.79419999999999</c:v>
                </c:pt>
                <c:pt idx="44">
                  <c:v>182.9522</c:v>
                </c:pt>
                <c:pt idx="45">
                  <c:v>187.11019999999999</c:v>
                </c:pt>
                <c:pt idx="46">
                  <c:v>191.26820000000001</c:v>
                </c:pt>
                <c:pt idx="47">
                  <c:v>195.42619999999999</c:v>
                </c:pt>
                <c:pt idx="48">
                  <c:v>199.58420000000001</c:v>
                </c:pt>
                <c:pt idx="49">
                  <c:v>203.7422</c:v>
                </c:pt>
                <c:pt idx="50">
                  <c:v>207.90020000000001</c:v>
                </c:pt>
                <c:pt idx="51">
                  <c:v>212.0582</c:v>
                </c:pt>
                <c:pt idx="52">
                  <c:v>216.21619999999999</c:v>
                </c:pt>
                <c:pt idx="53">
                  <c:v>220.3742</c:v>
                </c:pt>
                <c:pt idx="54">
                  <c:v>224.53219999999999</c:v>
                </c:pt>
                <c:pt idx="55">
                  <c:v>228.6902</c:v>
                </c:pt>
                <c:pt idx="56">
                  <c:v>232.84819999999999</c:v>
                </c:pt>
                <c:pt idx="57">
                  <c:v>237.00620000000001</c:v>
                </c:pt>
                <c:pt idx="58">
                  <c:v>241.16419999999999</c:v>
                </c:pt>
                <c:pt idx="59">
                  <c:v>245.32220000000001</c:v>
                </c:pt>
                <c:pt idx="60">
                  <c:v>249.4802</c:v>
                </c:pt>
                <c:pt idx="61">
                  <c:v>253.63829999999999</c:v>
                </c:pt>
                <c:pt idx="62">
                  <c:v>257.79629999999997</c:v>
                </c:pt>
                <c:pt idx="63">
                  <c:v>261.95429999999999</c:v>
                </c:pt>
                <c:pt idx="64">
                  <c:v>266.1123</c:v>
                </c:pt>
                <c:pt idx="65">
                  <c:v>270.27030000000002</c:v>
                </c:pt>
                <c:pt idx="66">
                  <c:v>274.42829999999998</c:v>
                </c:pt>
                <c:pt idx="67">
                  <c:v>278.58629999999999</c:v>
                </c:pt>
                <c:pt idx="68">
                  <c:v>282.74430000000001</c:v>
                </c:pt>
                <c:pt idx="69">
                  <c:v>286.90230000000003</c:v>
                </c:pt>
                <c:pt idx="70">
                  <c:v>291.06029999999998</c:v>
                </c:pt>
                <c:pt idx="71">
                  <c:v>295.2183</c:v>
                </c:pt>
                <c:pt idx="72">
                  <c:v>299.37630000000001</c:v>
                </c:pt>
                <c:pt idx="73">
                  <c:v>303.53429999999997</c:v>
                </c:pt>
                <c:pt idx="74">
                  <c:v>307.69229999999999</c:v>
                </c:pt>
                <c:pt idx="75">
                  <c:v>311.8503</c:v>
                </c:pt>
                <c:pt idx="76">
                  <c:v>316.00830000000002</c:v>
                </c:pt>
                <c:pt idx="77">
                  <c:v>320.16629999999998</c:v>
                </c:pt>
                <c:pt idx="78">
                  <c:v>324.32429999999999</c:v>
                </c:pt>
                <c:pt idx="79">
                  <c:v>328.48230000000001</c:v>
                </c:pt>
                <c:pt idx="80">
                  <c:v>332.64030000000002</c:v>
                </c:pt>
                <c:pt idx="81">
                  <c:v>336.79829999999998</c:v>
                </c:pt>
                <c:pt idx="82">
                  <c:v>340.9563</c:v>
                </c:pt>
                <c:pt idx="83">
                  <c:v>345.11430000000001</c:v>
                </c:pt>
                <c:pt idx="84">
                  <c:v>349.27229999999997</c:v>
                </c:pt>
                <c:pt idx="85">
                  <c:v>353.43040000000002</c:v>
                </c:pt>
                <c:pt idx="86">
                  <c:v>357.58839999999998</c:v>
                </c:pt>
                <c:pt idx="87">
                  <c:v>361.74639999999999</c:v>
                </c:pt>
                <c:pt idx="88">
                  <c:v>365.90440000000001</c:v>
                </c:pt>
                <c:pt idx="89">
                  <c:v>370.06240000000003</c:v>
                </c:pt>
                <c:pt idx="90">
                  <c:v>374.22039999999998</c:v>
                </c:pt>
                <c:pt idx="91">
                  <c:v>378.3784</c:v>
                </c:pt>
                <c:pt idx="92">
                  <c:v>382.53640000000001</c:v>
                </c:pt>
                <c:pt idx="93">
                  <c:v>386.69439999999997</c:v>
                </c:pt>
                <c:pt idx="94">
                  <c:v>390.85239999999999</c:v>
                </c:pt>
                <c:pt idx="95">
                  <c:v>395.0104</c:v>
                </c:pt>
                <c:pt idx="96">
                  <c:v>399.16840000000002</c:v>
                </c:pt>
                <c:pt idx="97">
                  <c:v>403.32639999999998</c:v>
                </c:pt>
                <c:pt idx="98">
                  <c:v>407.48439999999999</c:v>
                </c:pt>
                <c:pt idx="99">
                  <c:v>411.64240000000001</c:v>
                </c:pt>
                <c:pt idx="100">
                  <c:v>415.80040000000002</c:v>
                </c:pt>
                <c:pt idx="101">
                  <c:v>419.95839999999998</c:v>
                </c:pt>
                <c:pt idx="102">
                  <c:v>424.1164</c:v>
                </c:pt>
                <c:pt idx="103">
                  <c:v>428.27440000000001</c:v>
                </c:pt>
                <c:pt idx="104">
                  <c:v>432.43239999999997</c:v>
                </c:pt>
                <c:pt idx="105">
                  <c:v>436.59039999999999</c:v>
                </c:pt>
                <c:pt idx="106">
                  <c:v>440.7484</c:v>
                </c:pt>
                <c:pt idx="107">
                  <c:v>444.90640000000002</c:v>
                </c:pt>
                <c:pt idx="108">
                  <c:v>449.06439999999998</c:v>
                </c:pt>
                <c:pt idx="109">
                  <c:v>453.22250000000003</c:v>
                </c:pt>
                <c:pt idx="110">
                  <c:v>457.38049999999998</c:v>
                </c:pt>
                <c:pt idx="111">
                  <c:v>461.5385</c:v>
                </c:pt>
                <c:pt idx="112">
                  <c:v>465.69650000000001</c:v>
                </c:pt>
                <c:pt idx="113">
                  <c:v>469.85449999999997</c:v>
                </c:pt>
                <c:pt idx="114">
                  <c:v>474.01249999999999</c:v>
                </c:pt>
                <c:pt idx="115">
                  <c:v>478.1705</c:v>
                </c:pt>
                <c:pt idx="116">
                  <c:v>482.32850000000002</c:v>
                </c:pt>
                <c:pt idx="117">
                  <c:v>486.48649999999998</c:v>
                </c:pt>
                <c:pt idx="118">
                  <c:v>490.64449999999999</c:v>
                </c:pt>
                <c:pt idx="119">
                  <c:v>494.80250000000001</c:v>
                </c:pt>
                <c:pt idx="120">
                  <c:v>498.96050000000002</c:v>
                </c:pt>
              </c:numCache>
            </c:numRef>
          </c:xVal>
          <c:yVal>
            <c:numRef>
              <c:f>'Y - 1a_t1_b1 ts=0.0005'!$Y$4:$Y$124</c:f>
              <c:numCache>
                <c:formatCode>0.000</c:formatCode>
                <c:ptCount val="121"/>
                <c:pt idx="0">
                  <c:v>4.5178301301428796E-19</c:v>
                </c:pt>
                <c:pt idx="1">
                  <c:v>2.1572417912867597E-7</c:v>
                </c:pt>
                <c:pt idx="2">
                  <c:v>3.2463566479118561E-5</c:v>
                </c:pt>
                <c:pt idx="3">
                  <c:v>2.1584169520039557E-7</c:v>
                </c:pt>
                <c:pt idx="4">
                  <c:v>1.1884730663490744E-4</c:v>
                </c:pt>
                <c:pt idx="5">
                  <c:v>1.0515865458779807E-7</c:v>
                </c:pt>
                <c:pt idx="6">
                  <c:v>1.9861397909748122E-6</c:v>
                </c:pt>
                <c:pt idx="7">
                  <c:v>1.7311640405794299E-7</c:v>
                </c:pt>
                <c:pt idx="8">
                  <c:v>1.1433102053185072E-6</c:v>
                </c:pt>
                <c:pt idx="9">
                  <c:v>1.0225505159803801E-7</c:v>
                </c:pt>
                <c:pt idx="10">
                  <c:v>2.4340402293051562E-7</c:v>
                </c:pt>
                <c:pt idx="11">
                  <c:v>6.7462557734605097E-7</c:v>
                </c:pt>
                <c:pt idx="12">
                  <c:v>9.9168735430440502E-8</c:v>
                </c:pt>
                <c:pt idx="13">
                  <c:v>9.1031132159556396E-8</c:v>
                </c:pt>
                <c:pt idx="14">
                  <c:v>1.2694798658515848E-7</c:v>
                </c:pt>
                <c:pt idx="15">
                  <c:v>6.5756607428458281E-6</c:v>
                </c:pt>
                <c:pt idx="16">
                  <c:v>9.2251201688060385E-8</c:v>
                </c:pt>
                <c:pt idx="17">
                  <c:v>4.6141956870282132E-8</c:v>
                </c:pt>
                <c:pt idx="18">
                  <c:v>3.9784436275406642E-8</c:v>
                </c:pt>
                <c:pt idx="19">
                  <c:v>7.0056435153984705E-8</c:v>
                </c:pt>
                <c:pt idx="20">
                  <c:v>1.2771993765604354E-8</c:v>
                </c:pt>
                <c:pt idx="21">
                  <c:v>5.0575637930792789E-8</c:v>
                </c:pt>
                <c:pt idx="22">
                  <c:v>5.156220671110488E-8</c:v>
                </c:pt>
                <c:pt idx="23">
                  <c:v>1.2853448077627416E-8</c:v>
                </c:pt>
                <c:pt idx="24">
                  <c:v>4.0861416084027334E-8</c:v>
                </c:pt>
                <c:pt idx="25">
                  <c:v>2.9349711840522892E-8</c:v>
                </c:pt>
                <c:pt idx="26">
                  <c:v>1.475117984826135E-7</c:v>
                </c:pt>
                <c:pt idx="27">
                  <c:v>1.2310765463454063E-7</c:v>
                </c:pt>
                <c:pt idx="28">
                  <c:v>7.0428820710396683E-8</c:v>
                </c:pt>
                <c:pt idx="29">
                  <c:v>1.3397958949952715E-8</c:v>
                </c:pt>
                <c:pt idx="30">
                  <c:v>1.4036740068702456E-6</c:v>
                </c:pt>
                <c:pt idx="31">
                  <c:v>1.309351884857754E-8</c:v>
                </c:pt>
                <c:pt idx="32">
                  <c:v>1.4062358225271222E-7</c:v>
                </c:pt>
                <c:pt idx="33">
                  <c:v>3.4666397017687932E-8</c:v>
                </c:pt>
                <c:pt idx="34">
                  <c:v>1.0243641306594416E-7</c:v>
                </c:pt>
                <c:pt idx="35">
                  <c:v>1.1449988492858445E-7</c:v>
                </c:pt>
                <c:pt idx="36">
                  <c:v>1.9579595320645868E-8</c:v>
                </c:pt>
                <c:pt idx="37">
                  <c:v>1.0742708212786067E-7</c:v>
                </c:pt>
                <c:pt idx="38">
                  <c:v>8.8776853595283358E-8</c:v>
                </c:pt>
                <c:pt idx="39">
                  <c:v>8.3865732552986094E-9</c:v>
                </c:pt>
                <c:pt idx="40">
                  <c:v>3.072218703936702E-8</c:v>
                </c:pt>
                <c:pt idx="41">
                  <c:v>1.2642698613881065E-7</c:v>
                </c:pt>
                <c:pt idx="42">
                  <c:v>4.5267137024563643E-8</c:v>
                </c:pt>
                <c:pt idx="43">
                  <c:v>1.6028695459961394E-7</c:v>
                </c:pt>
                <c:pt idx="44">
                  <c:v>6.6171801547700287E-7</c:v>
                </c:pt>
                <c:pt idx="45">
                  <c:v>5.2639712011660726E-5</c:v>
                </c:pt>
                <c:pt idx="46">
                  <c:v>6.0804508316488126E-8</c:v>
                </c:pt>
                <c:pt idx="47">
                  <c:v>1.4523191125552993E-6</c:v>
                </c:pt>
                <c:pt idx="48">
                  <c:v>2.6010176583074657E-7</c:v>
                </c:pt>
                <c:pt idx="49">
                  <c:v>2.5163984323493815E-7</c:v>
                </c:pt>
                <c:pt idx="50">
                  <c:v>9.8327008136966108E-8</c:v>
                </c:pt>
                <c:pt idx="51">
                  <c:v>1.737659765628245E-7</c:v>
                </c:pt>
                <c:pt idx="52">
                  <c:v>2.2403402233570677E-7</c:v>
                </c:pt>
                <c:pt idx="53">
                  <c:v>1.9588213406944799E-6</c:v>
                </c:pt>
                <c:pt idx="54">
                  <c:v>3.4288752773091039E-7</c:v>
                </c:pt>
                <c:pt idx="55">
                  <c:v>3.0657929428574303E-7</c:v>
                </c:pt>
                <c:pt idx="56">
                  <c:v>2.1686085087897259E-6</c:v>
                </c:pt>
                <c:pt idx="57">
                  <c:v>4.3421065111551713E-6</c:v>
                </c:pt>
                <c:pt idx="58">
                  <c:v>8.149104067582015E-6</c:v>
                </c:pt>
                <c:pt idx="59">
                  <c:v>1.8318731433424715E-8</c:v>
                </c:pt>
                <c:pt idx="60">
                  <c:v>1.6718461580800651E-6</c:v>
                </c:pt>
                <c:pt idx="61">
                  <c:v>4.7938923522381579E-6</c:v>
                </c:pt>
                <c:pt idx="62">
                  <c:v>5.3055077895343317E-6</c:v>
                </c:pt>
                <c:pt idx="63">
                  <c:v>6.9349582250530955E-6</c:v>
                </c:pt>
                <c:pt idx="64">
                  <c:v>8.0678625406327924E-6</c:v>
                </c:pt>
                <c:pt idx="65">
                  <c:v>4.4709320766732418E-5</c:v>
                </c:pt>
                <c:pt idx="66">
                  <c:v>8.1539207838645399E-6</c:v>
                </c:pt>
                <c:pt idx="67">
                  <c:v>4.0753973031532969E-6</c:v>
                </c:pt>
                <c:pt idx="68">
                  <c:v>3.4582424193655209E-3</c:v>
                </c:pt>
                <c:pt idx="69">
                  <c:v>9.66052751897321E-5</c:v>
                </c:pt>
                <c:pt idx="70">
                  <c:v>3.7335942839921202E-5</c:v>
                </c:pt>
                <c:pt idx="71">
                  <c:v>2.1086936788055156E-5</c:v>
                </c:pt>
                <c:pt idx="72">
                  <c:v>3.1891428755698944E-5</c:v>
                </c:pt>
                <c:pt idx="73">
                  <c:v>5.9113709594772396E-6</c:v>
                </c:pt>
                <c:pt idx="74">
                  <c:v>1.3725885669878552E-6</c:v>
                </c:pt>
                <c:pt idx="75">
                  <c:v>1.6149268569203824E-5</c:v>
                </c:pt>
                <c:pt idx="76">
                  <c:v>5.5751575802852954E-6</c:v>
                </c:pt>
                <c:pt idx="77">
                  <c:v>1.8039617569407736E-6</c:v>
                </c:pt>
                <c:pt idx="78">
                  <c:v>5.2403674610156374E-6</c:v>
                </c:pt>
                <c:pt idx="79">
                  <c:v>6.1178887566475553E-8</c:v>
                </c:pt>
                <c:pt idx="80">
                  <c:v>6.9346180182094511E-7</c:v>
                </c:pt>
                <c:pt idx="81">
                  <c:v>1.2167368295767479E-6</c:v>
                </c:pt>
                <c:pt idx="82">
                  <c:v>3.8980564030552593E-7</c:v>
                </c:pt>
                <c:pt idx="83">
                  <c:v>2.6100200096969006E-7</c:v>
                </c:pt>
                <c:pt idx="84">
                  <c:v>1.8477912413599108E-7</c:v>
                </c:pt>
                <c:pt idx="85">
                  <c:v>3.9488718216350018E-7</c:v>
                </c:pt>
                <c:pt idx="86">
                  <c:v>3.5647536002462651E-7</c:v>
                </c:pt>
                <c:pt idx="87">
                  <c:v>1.0603331100858335E-7</c:v>
                </c:pt>
                <c:pt idx="88">
                  <c:v>2.3918702279200472E-7</c:v>
                </c:pt>
                <c:pt idx="89">
                  <c:v>1.0804283042807102E-7</c:v>
                </c:pt>
                <c:pt idx="90">
                  <c:v>9.0983117100039932E-7</c:v>
                </c:pt>
                <c:pt idx="91">
                  <c:v>1.3590035981697111E-7</c:v>
                </c:pt>
                <c:pt idx="92">
                  <c:v>1.6853592197524214E-8</c:v>
                </c:pt>
                <c:pt idx="93">
                  <c:v>1.5100058643932976E-7</c:v>
                </c:pt>
                <c:pt idx="94">
                  <c:v>1.3957559456088523E-8</c:v>
                </c:pt>
                <c:pt idx="95">
                  <c:v>2.414652484822928E-7</c:v>
                </c:pt>
                <c:pt idx="96">
                  <c:v>1.2374318095388966E-7</c:v>
                </c:pt>
                <c:pt idx="97">
                  <c:v>1.0566227143636545E-7</c:v>
                </c:pt>
                <c:pt idx="98">
                  <c:v>8.9868863155251175E-8</c:v>
                </c:pt>
                <c:pt idx="99">
                  <c:v>1.1623837512973466E-7</c:v>
                </c:pt>
                <c:pt idx="100">
                  <c:v>2.8531031775800559E-8</c:v>
                </c:pt>
                <c:pt idx="101">
                  <c:v>5.2810613753770776E-8</c:v>
                </c:pt>
                <c:pt idx="102">
                  <c:v>7.4138387561458512E-9</c:v>
                </c:pt>
                <c:pt idx="103">
                  <c:v>4.7612066279631656E-7</c:v>
                </c:pt>
                <c:pt idx="104">
                  <c:v>5.9172700645455517E-8</c:v>
                </c:pt>
                <c:pt idx="105">
                  <c:v>2.3778071647478325E-7</c:v>
                </c:pt>
                <c:pt idx="106">
                  <c:v>7.0350690337062739E-8</c:v>
                </c:pt>
                <c:pt idx="107">
                  <c:v>6.1170503388321615E-8</c:v>
                </c:pt>
                <c:pt idx="108">
                  <c:v>9.4609054388992279E-8</c:v>
                </c:pt>
                <c:pt idx="109">
                  <c:v>1.8355432453355824E-7</c:v>
                </c:pt>
                <c:pt idx="110">
                  <c:v>1.6480387578064511E-8</c:v>
                </c:pt>
                <c:pt idx="111">
                  <c:v>3.6554981835166601E-9</c:v>
                </c:pt>
                <c:pt idx="112">
                  <c:v>8.6430000048754396E-8</c:v>
                </c:pt>
                <c:pt idx="113">
                  <c:v>9.2571987935116111E-8</c:v>
                </c:pt>
                <c:pt idx="114">
                  <c:v>9.1640249709094898E-8</c:v>
                </c:pt>
                <c:pt idx="115">
                  <c:v>1.553892967570781E-8</c:v>
                </c:pt>
                <c:pt idx="116">
                  <c:v>8.0618016573147828E-8</c:v>
                </c:pt>
                <c:pt idx="117">
                  <c:v>3.8479079463E-8</c:v>
                </c:pt>
                <c:pt idx="118">
                  <c:v>5.5991689809075592E-9</c:v>
                </c:pt>
                <c:pt idx="119">
                  <c:v>5.5780251090708958E-9</c:v>
                </c:pt>
                <c:pt idx="120">
                  <c:v>9.4486124604289322E-8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A8-48EE-807F-69306EC917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018416"/>
        <c:axId val="1222015536"/>
      </c:scatterChart>
      <c:valAx>
        <c:axId val="1222018416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015536"/>
        <c:crosses val="autoZero"/>
        <c:crossBetween val="midCat"/>
      </c:valAx>
      <c:valAx>
        <c:axId val="122201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018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dWy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delta W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'Y - 1a_t1_b1 ts=0.0005'!$A$4:$A$244</c:f>
              <c:numCache>
                <c:formatCode>0.00</c:formatCode>
                <c:ptCount val="241"/>
                <c:pt idx="0">
                  <c:v>0</c:v>
                </c:pt>
                <c:pt idx="1">
                  <c:v>4.1666666666666599</c:v>
                </c:pt>
                <c:pt idx="2">
                  <c:v>8.3333333333333304</c:v>
                </c:pt>
                <c:pt idx="3">
                  <c:v>12.5</c:v>
                </c:pt>
                <c:pt idx="4">
                  <c:v>16.6666666666666</c:v>
                </c:pt>
                <c:pt idx="5">
                  <c:v>20.8333333333333</c:v>
                </c:pt>
                <c:pt idx="6">
                  <c:v>25</c:v>
                </c:pt>
                <c:pt idx="7">
                  <c:v>29.1666666666666</c:v>
                </c:pt>
                <c:pt idx="8">
                  <c:v>33.3333333333333</c:v>
                </c:pt>
                <c:pt idx="9">
                  <c:v>37.5</c:v>
                </c:pt>
                <c:pt idx="10">
                  <c:v>41.6666666666666</c:v>
                </c:pt>
                <c:pt idx="11">
                  <c:v>45.8333333333333</c:v>
                </c:pt>
                <c:pt idx="12">
                  <c:v>50</c:v>
                </c:pt>
                <c:pt idx="13">
                  <c:v>54.1666666666666</c:v>
                </c:pt>
                <c:pt idx="14">
                  <c:v>58.3333333333333</c:v>
                </c:pt>
                <c:pt idx="15">
                  <c:v>62.5</c:v>
                </c:pt>
                <c:pt idx="16">
                  <c:v>66.6666666666666</c:v>
                </c:pt>
                <c:pt idx="17">
                  <c:v>70.8333333333333</c:v>
                </c:pt>
                <c:pt idx="18">
                  <c:v>75</c:v>
                </c:pt>
                <c:pt idx="19">
                  <c:v>79.1666666666666</c:v>
                </c:pt>
                <c:pt idx="20">
                  <c:v>83.3333333333333</c:v>
                </c:pt>
                <c:pt idx="21">
                  <c:v>87.5</c:v>
                </c:pt>
                <c:pt idx="22">
                  <c:v>91.6666666666666</c:v>
                </c:pt>
                <c:pt idx="23">
                  <c:v>95.8333333333333</c:v>
                </c:pt>
                <c:pt idx="24">
                  <c:v>100</c:v>
                </c:pt>
                <c:pt idx="25">
                  <c:v>104.166666666666</c:v>
                </c:pt>
                <c:pt idx="26">
                  <c:v>108.333333333333</c:v>
                </c:pt>
                <c:pt idx="27">
                  <c:v>112.5</c:v>
                </c:pt>
                <c:pt idx="28">
                  <c:v>116.666666666666</c:v>
                </c:pt>
                <c:pt idx="29">
                  <c:v>120.833333333333</c:v>
                </c:pt>
                <c:pt idx="30">
                  <c:v>125</c:v>
                </c:pt>
                <c:pt idx="31">
                  <c:v>129.166666666666</c:v>
                </c:pt>
                <c:pt idx="32">
                  <c:v>133.333333333333</c:v>
                </c:pt>
                <c:pt idx="33">
                  <c:v>137.5</c:v>
                </c:pt>
                <c:pt idx="34">
                  <c:v>141.666666666666</c:v>
                </c:pt>
                <c:pt idx="35">
                  <c:v>145.833333333333</c:v>
                </c:pt>
                <c:pt idx="36">
                  <c:v>150</c:v>
                </c:pt>
                <c:pt idx="37">
                  <c:v>154.166666666666</c:v>
                </c:pt>
                <c:pt idx="38">
                  <c:v>158.333333333333</c:v>
                </c:pt>
                <c:pt idx="39">
                  <c:v>162.5</c:v>
                </c:pt>
                <c:pt idx="40">
                  <c:v>166.666666666666</c:v>
                </c:pt>
                <c:pt idx="41">
                  <c:v>170.833333333333</c:v>
                </c:pt>
                <c:pt idx="42">
                  <c:v>175</c:v>
                </c:pt>
                <c:pt idx="43">
                  <c:v>179.166666666666</c:v>
                </c:pt>
                <c:pt idx="44">
                  <c:v>183.333333333333</c:v>
                </c:pt>
                <c:pt idx="45">
                  <c:v>187.5</c:v>
                </c:pt>
                <c:pt idx="46">
                  <c:v>191.666666666666</c:v>
                </c:pt>
                <c:pt idx="47">
                  <c:v>195.833333333333</c:v>
                </c:pt>
                <c:pt idx="48">
                  <c:v>200</c:v>
                </c:pt>
                <c:pt idx="49">
                  <c:v>204.166666666666</c:v>
                </c:pt>
                <c:pt idx="50">
                  <c:v>208.333333333333</c:v>
                </c:pt>
                <c:pt idx="51">
                  <c:v>212.5</c:v>
                </c:pt>
                <c:pt idx="52">
                  <c:v>216.666666666666</c:v>
                </c:pt>
                <c:pt idx="53">
                  <c:v>220.833333333333</c:v>
                </c:pt>
                <c:pt idx="54">
                  <c:v>225</c:v>
                </c:pt>
                <c:pt idx="55">
                  <c:v>229.166666666666</c:v>
                </c:pt>
                <c:pt idx="56">
                  <c:v>233.333333333333</c:v>
                </c:pt>
                <c:pt idx="57">
                  <c:v>237.5</c:v>
                </c:pt>
                <c:pt idx="58">
                  <c:v>241.666666666666</c:v>
                </c:pt>
                <c:pt idx="59">
                  <c:v>245.833333333333</c:v>
                </c:pt>
                <c:pt idx="60">
                  <c:v>250</c:v>
                </c:pt>
                <c:pt idx="61">
                  <c:v>254.166666666666</c:v>
                </c:pt>
                <c:pt idx="62">
                  <c:v>258.33333333333297</c:v>
                </c:pt>
                <c:pt idx="63">
                  <c:v>262.5</c:v>
                </c:pt>
                <c:pt idx="64">
                  <c:v>266.666666666666</c:v>
                </c:pt>
                <c:pt idx="65">
                  <c:v>270.83333333333297</c:v>
                </c:pt>
                <c:pt idx="66">
                  <c:v>275</c:v>
                </c:pt>
                <c:pt idx="67">
                  <c:v>279.166666666666</c:v>
                </c:pt>
                <c:pt idx="68">
                  <c:v>283.33333333333297</c:v>
                </c:pt>
                <c:pt idx="69">
                  <c:v>287.5</c:v>
                </c:pt>
                <c:pt idx="70">
                  <c:v>291.666666666666</c:v>
                </c:pt>
                <c:pt idx="71">
                  <c:v>295.83333333333297</c:v>
                </c:pt>
                <c:pt idx="72">
                  <c:v>300</c:v>
                </c:pt>
                <c:pt idx="73">
                  <c:v>304.166666666666</c:v>
                </c:pt>
                <c:pt idx="74">
                  <c:v>308.33333333333297</c:v>
                </c:pt>
                <c:pt idx="75">
                  <c:v>312.5</c:v>
                </c:pt>
                <c:pt idx="76">
                  <c:v>316.666666666666</c:v>
                </c:pt>
                <c:pt idx="77">
                  <c:v>320.83333333333297</c:v>
                </c:pt>
                <c:pt idx="78">
                  <c:v>325</c:v>
                </c:pt>
                <c:pt idx="79">
                  <c:v>329.166666666666</c:v>
                </c:pt>
                <c:pt idx="80">
                  <c:v>333.33333333333297</c:v>
                </c:pt>
                <c:pt idx="81">
                  <c:v>337.5</c:v>
                </c:pt>
                <c:pt idx="82">
                  <c:v>341.666666666666</c:v>
                </c:pt>
                <c:pt idx="83">
                  <c:v>345.83333333333297</c:v>
                </c:pt>
                <c:pt idx="84">
                  <c:v>350</c:v>
                </c:pt>
                <c:pt idx="85">
                  <c:v>354.166666666666</c:v>
                </c:pt>
                <c:pt idx="86">
                  <c:v>358.33333333333297</c:v>
                </c:pt>
                <c:pt idx="87">
                  <c:v>362.5</c:v>
                </c:pt>
                <c:pt idx="88">
                  <c:v>366.666666666666</c:v>
                </c:pt>
                <c:pt idx="89">
                  <c:v>370.83333333333297</c:v>
                </c:pt>
                <c:pt idx="90">
                  <c:v>375</c:v>
                </c:pt>
                <c:pt idx="91">
                  <c:v>379.166666666666</c:v>
                </c:pt>
                <c:pt idx="92">
                  <c:v>383.33333333333297</c:v>
                </c:pt>
                <c:pt idx="93">
                  <c:v>387.5</c:v>
                </c:pt>
                <c:pt idx="94">
                  <c:v>391.666666666666</c:v>
                </c:pt>
                <c:pt idx="95">
                  <c:v>395.83333333333297</c:v>
                </c:pt>
                <c:pt idx="96">
                  <c:v>400</c:v>
                </c:pt>
                <c:pt idx="97">
                  <c:v>404.166666666666</c:v>
                </c:pt>
                <c:pt idx="98">
                  <c:v>408.33333333333297</c:v>
                </c:pt>
                <c:pt idx="99">
                  <c:v>412.5</c:v>
                </c:pt>
                <c:pt idx="100">
                  <c:v>416.666666666666</c:v>
                </c:pt>
                <c:pt idx="101">
                  <c:v>420.83333333333297</c:v>
                </c:pt>
                <c:pt idx="102">
                  <c:v>425</c:v>
                </c:pt>
                <c:pt idx="103">
                  <c:v>429.166666666666</c:v>
                </c:pt>
                <c:pt idx="104">
                  <c:v>433.33333333333297</c:v>
                </c:pt>
                <c:pt idx="105">
                  <c:v>437.5</c:v>
                </c:pt>
                <c:pt idx="106">
                  <c:v>441.666666666666</c:v>
                </c:pt>
                <c:pt idx="107">
                  <c:v>445.83333333333297</c:v>
                </c:pt>
                <c:pt idx="108">
                  <c:v>450</c:v>
                </c:pt>
                <c:pt idx="109">
                  <c:v>454.166666666666</c:v>
                </c:pt>
                <c:pt idx="110">
                  <c:v>458.33333333333297</c:v>
                </c:pt>
                <c:pt idx="111">
                  <c:v>462.5</c:v>
                </c:pt>
                <c:pt idx="112">
                  <c:v>466.666666666666</c:v>
                </c:pt>
                <c:pt idx="113">
                  <c:v>470.83333333333297</c:v>
                </c:pt>
                <c:pt idx="114">
                  <c:v>475</c:v>
                </c:pt>
                <c:pt idx="115">
                  <c:v>479.166666666666</c:v>
                </c:pt>
                <c:pt idx="116">
                  <c:v>483.33333333333297</c:v>
                </c:pt>
                <c:pt idx="117">
                  <c:v>487.5</c:v>
                </c:pt>
                <c:pt idx="118">
                  <c:v>491.666666666666</c:v>
                </c:pt>
                <c:pt idx="119">
                  <c:v>495.83333333333297</c:v>
                </c:pt>
                <c:pt idx="120">
                  <c:v>500</c:v>
                </c:pt>
                <c:pt idx="121">
                  <c:v>504.166666666666</c:v>
                </c:pt>
                <c:pt idx="122">
                  <c:v>508.33333333333297</c:v>
                </c:pt>
                <c:pt idx="123">
                  <c:v>512.5</c:v>
                </c:pt>
                <c:pt idx="124">
                  <c:v>516.66666666666595</c:v>
                </c:pt>
                <c:pt idx="125">
                  <c:v>520.83333333333303</c:v>
                </c:pt>
                <c:pt idx="126">
                  <c:v>525</c:v>
                </c:pt>
                <c:pt idx="127">
                  <c:v>529.16666666666595</c:v>
                </c:pt>
                <c:pt idx="128">
                  <c:v>533.33333333333303</c:v>
                </c:pt>
                <c:pt idx="129">
                  <c:v>537.5</c:v>
                </c:pt>
                <c:pt idx="130">
                  <c:v>541.66666666666595</c:v>
                </c:pt>
                <c:pt idx="131">
                  <c:v>545.83333333333303</c:v>
                </c:pt>
                <c:pt idx="132">
                  <c:v>550</c:v>
                </c:pt>
                <c:pt idx="133">
                  <c:v>554.16666666666595</c:v>
                </c:pt>
                <c:pt idx="134">
                  <c:v>558.33333333333303</c:v>
                </c:pt>
                <c:pt idx="135">
                  <c:v>562.5</c:v>
                </c:pt>
                <c:pt idx="136">
                  <c:v>566.66666666666595</c:v>
                </c:pt>
                <c:pt idx="137">
                  <c:v>570.83333333333303</c:v>
                </c:pt>
                <c:pt idx="138">
                  <c:v>575</c:v>
                </c:pt>
                <c:pt idx="139">
                  <c:v>579.16666666666595</c:v>
                </c:pt>
                <c:pt idx="140">
                  <c:v>583.33333333333303</c:v>
                </c:pt>
                <c:pt idx="141">
                  <c:v>587.5</c:v>
                </c:pt>
                <c:pt idx="142">
                  <c:v>591.66666666666595</c:v>
                </c:pt>
                <c:pt idx="143">
                  <c:v>595.83333333333303</c:v>
                </c:pt>
                <c:pt idx="144">
                  <c:v>600</c:v>
                </c:pt>
                <c:pt idx="145">
                  <c:v>604.16666666666595</c:v>
                </c:pt>
                <c:pt idx="146">
                  <c:v>608.33333333333303</c:v>
                </c:pt>
                <c:pt idx="147">
                  <c:v>612.5</c:v>
                </c:pt>
                <c:pt idx="148">
                  <c:v>616.66666666666595</c:v>
                </c:pt>
                <c:pt idx="149">
                  <c:v>620.83333333333303</c:v>
                </c:pt>
                <c:pt idx="150">
                  <c:v>625</c:v>
                </c:pt>
                <c:pt idx="151">
                  <c:v>629.16666666666595</c:v>
                </c:pt>
                <c:pt idx="152">
                  <c:v>633.33333333333303</c:v>
                </c:pt>
                <c:pt idx="153">
                  <c:v>637.5</c:v>
                </c:pt>
                <c:pt idx="154">
                  <c:v>641.66666666666595</c:v>
                </c:pt>
                <c:pt idx="155">
                  <c:v>645.83333333333303</c:v>
                </c:pt>
                <c:pt idx="156">
                  <c:v>650</c:v>
                </c:pt>
                <c:pt idx="157">
                  <c:v>654.16666666666595</c:v>
                </c:pt>
                <c:pt idx="158">
                  <c:v>658.33333333333303</c:v>
                </c:pt>
                <c:pt idx="159">
                  <c:v>662.5</c:v>
                </c:pt>
                <c:pt idx="160">
                  <c:v>666.66666666666595</c:v>
                </c:pt>
                <c:pt idx="161">
                  <c:v>670.83333333333303</c:v>
                </c:pt>
                <c:pt idx="162">
                  <c:v>675</c:v>
                </c:pt>
                <c:pt idx="163">
                  <c:v>679.16666666666595</c:v>
                </c:pt>
                <c:pt idx="164">
                  <c:v>683.33333333333303</c:v>
                </c:pt>
                <c:pt idx="165">
                  <c:v>687.5</c:v>
                </c:pt>
                <c:pt idx="166">
                  <c:v>691.66666666666595</c:v>
                </c:pt>
                <c:pt idx="167">
                  <c:v>695.83333333333303</c:v>
                </c:pt>
                <c:pt idx="168">
                  <c:v>700</c:v>
                </c:pt>
                <c:pt idx="169">
                  <c:v>704.16666666666595</c:v>
                </c:pt>
                <c:pt idx="170">
                  <c:v>708.33333333333303</c:v>
                </c:pt>
                <c:pt idx="171">
                  <c:v>712.5</c:v>
                </c:pt>
                <c:pt idx="172">
                  <c:v>716.66666666666595</c:v>
                </c:pt>
                <c:pt idx="173">
                  <c:v>720.83333333333303</c:v>
                </c:pt>
                <c:pt idx="174">
                  <c:v>725</c:v>
                </c:pt>
                <c:pt idx="175">
                  <c:v>729.16666666666595</c:v>
                </c:pt>
                <c:pt idx="176">
                  <c:v>733.33333333333303</c:v>
                </c:pt>
                <c:pt idx="177">
                  <c:v>737.5</c:v>
                </c:pt>
                <c:pt idx="178">
                  <c:v>741.66666666666595</c:v>
                </c:pt>
                <c:pt idx="179">
                  <c:v>745.83333333333303</c:v>
                </c:pt>
                <c:pt idx="180">
                  <c:v>750</c:v>
                </c:pt>
                <c:pt idx="181">
                  <c:v>754.16666666666595</c:v>
                </c:pt>
                <c:pt idx="182">
                  <c:v>758.33333333333303</c:v>
                </c:pt>
                <c:pt idx="183">
                  <c:v>762.5</c:v>
                </c:pt>
                <c:pt idx="184">
                  <c:v>766.66666666666595</c:v>
                </c:pt>
                <c:pt idx="185">
                  <c:v>770.83333333333303</c:v>
                </c:pt>
                <c:pt idx="186">
                  <c:v>775</c:v>
                </c:pt>
                <c:pt idx="187">
                  <c:v>779.16666666666595</c:v>
                </c:pt>
                <c:pt idx="188">
                  <c:v>783.33333333333303</c:v>
                </c:pt>
                <c:pt idx="189">
                  <c:v>787.5</c:v>
                </c:pt>
                <c:pt idx="190">
                  <c:v>791.66666666666595</c:v>
                </c:pt>
                <c:pt idx="191">
                  <c:v>795.83333333333303</c:v>
                </c:pt>
                <c:pt idx="192">
                  <c:v>800</c:v>
                </c:pt>
                <c:pt idx="193">
                  <c:v>804.16666666666595</c:v>
                </c:pt>
                <c:pt idx="194">
                  <c:v>808.33333333333303</c:v>
                </c:pt>
                <c:pt idx="195">
                  <c:v>812.5</c:v>
                </c:pt>
                <c:pt idx="196">
                  <c:v>816.66666666666595</c:v>
                </c:pt>
                <c:pt idx="197">
                  <c:v>820.83333333333303</c:v>
                </c:pt>
                <c:pt idx="198">
                  <c:v>825</c:v>
                </c:pt>
                <c:pt idx="199">
                  <c:v>829.16666666666595</c:v>
                </c:pt>
                <c:pt idx="200">
                  <c:v>833.33333333333303</c:v>
                </c:pt>
                <c:pt idx="201">
                  <c:v>837.5</c:v>
                </c:pt>
                <c:pt idx="202">
                  <c:v>841.66666666666595</c:v>
                </c:pt>
                <c:pt idx="203">
                  <c:v>845.83333333333303</c:v>
                </c:pt>
                <c:pt idx="204">
                  <c:v>850</c:v>
                </c:pt>
                <c:pt idx="205">
                  <c:v>854.16666666666595</c:v>
                </c:pt>
                <c:pt idx="206">
                  <c:v>858.33333333333303</c:v>
                </c:pt>
                <c:pt idx="207">
                  <c:v>862.5</c:v>
                </c:pt>
                <c:pt idx="208">
                  <c:v>866.66666666666595</c:v>
                </c:pt>
                <c:pt idx="209">
                  <c:v>870.83333333333303</c:v>
                </c:pt>
                <c:pt idx="210">
                  <c:v>875</c:v>
                </c:pt>
                <c:pt idx="211">
                  <c:v>879.16666666666595</c:v>
                </c:pt>
                <c:pt idx="212">
                  <c:v>883.33333333333303</c:v>
                </c:pt>
                <c:pt idx="213">
                  <c:v>887.5</c:v>
                </c:pt>
                <c:pt idx="214">
                  <c:v>891.66666666666595</c:v>
                </c:pt>
                <c:pt idx="215">
                  <c:v>895.83333333333303</c:v>
                </c:pt>
                <c:pt idx="216">
                  <c:v>900</c:v>
                </c:pt>
                <c:pt idx="217">
                  <c:v>904.16666666666595</c:v>
                </c:pt>
                <c:pt idx="218">
                  <c:v>908.33333333333303</c:v>
                </c:pt>
                <c:pt idx="219">
                  <c:v>912.5</c:v>
                </c:pt>
                <c:pt idx="220">
                  <c:v>916.66666666666595</c:v>
                </c:pt>
                <c:pt idx="221">
                  <c:v>920.83333333333303</c:v>
                </c:pt>
                <c:pt idx="222">
                  <c:v>925</c:v>
                </c:pt>
                <c:pt idx="223">
                  <c:v>929.16666666666595</c:v>
                </c:pt>
                <c:pt idx="224">
                  <c:v>933.33333333333303</c:v>
                </c:pt>
                <c:pt idx="225">
                  <c:v>937.5</c:v>
                </c:pt>
                <c:pt idx="226">
                  <c:v>941.66666666666595</c:v>
                </c:pt>
                <c:pt idx="227">
                  <c:v>945.83333333333303</c:v>
                </c:pt>
                <c:pt idx="228">
                  <c:v>950</c:v>
                </c:pt>
                <c:pt idx="229">
                  <c:v>954.16666666666595</c:v>
                </c:pt>
                <c:pt idx="230">
                  <c:v>958.33333333333303</c:v>
                </c:pt>
                <c:pt idx="231">
                  <c:v>962.5</c:v>
                </c:pt>
                <c:pt idx="232">
                  <c:v>966.66666666666595</c:v>
                </c:pt>
                <c:pt idx="233">
                  <c:v>970.83333333333303</c:v>
                </c:pt>
                <c:pt idx="234">
                  <c:v>975</c:v>
                </c:pt>
                <c:pt idx="235">
                  <c:v>979.16666666666595</c:v>
                </c:pt>
                <c:pt idx="236">
                  <c:v>983.33333333333303</c:v>
                </c:pt>
                <c:pt idx="237">
                  <c:v>987.5</c:v>
                </c:pt>
                <c:pt idx="238">
                  <c:v>991.66666666666595</c:v>
                </c:pt>
                <c:pt idx="239">
                  <c:v>995.83333333333303</c:v>
                </c:pt>
                <c:pt idx="240">
                  <c:v>1000</c:v>
                </c:pt>
              </c:numCache>
            </c:numRef>
          </c:xVal>
          <c:yVal>
            <c:numRef>
              <c:f>'Y - 1a_t1_b1 ts=0.0005'!$AD$4:$AD$244</c:f>
              <c:numCache>
                <c:formatCode>0%</c:formatCode>
                <c:ptCount val="241"/>
                <c:pt idx="0">
                  <c:v>9.718719766937169E-16</c:v>
                </c:pt>
                <c:pt idx="1">
                  <c:v>-3.3203432587744861E-5</c:v>
                </c:pt>
                <c:pt idx="2">
                  <c:v>-2.8538302473826794E-3</c:v>
                </c:pt>
                <c:pt idx="3">
                  <c:v>-1.3535191658133604E-6</c:v>
                </c:pt>
                <c:pt idx="4">
                  <c:v>2.5313253684572075E-3</c:v>
                </c:pt>
                <c:pt idx="5">
                  <c:v>-1.6068789079402354E-6</c:v>
                </c:pt>
                <c:pt idx="6">
                  <c:v>-7.9989476213638519E-5</c:v>
                </c:pt>
                <c:pt idx="7">
                  <c:v>-2.9734229039536869E-5</c:v>
                </c:pt>
                <c:pt idx="8">
                  <c:v>1.3649536831818141E-4</c:v>
                </c:pt>
                <c:pt idx="9">
                  <c:v>-7.707155238170867E-6</c:v>
                </c:pt>
                <c:pt idx="10">
                  <c:v>1.5907773347495762E-4</c:v>
                </c:pt>
                <c:pt idx="11">
                  <c:v>-8.8028342300413293E-5</c:v>
                </c:pt>
                <c:pt idx="12">
                  <c:v>5.4220984160113235E-6</c:v>
                </c:pt>
                <c:pt idx="13">
                  <c:v>-2.320177779020246E-6</c:v>
                </c:pt>
                <c:pt idx="14">
                  <c:v>-1.8568105336841943E-5</c:v>
                </c:pt>
                <c:pt idx="15">
                  <c:v>2.8742041370413587E-4</c:v>
                </c:pt>
                <c:pt idx="16">
                  <c:v>-2.1324564996059549E-5</c:v>
                </c:pt>
                <c:pt idx="17">
                  <c:v>-2.1070117309370182E-6</c:v>
                </c:pt>
                <c:pt idx="18">
                  <c:v>-7.67603404766743E-6</c:v>
                </c:pt>
                <c:pt idx="19">
                  <c:v>-3.5728086456036552E-6</c:v>
                </c:pt>
                <c:pt idx="20">
                  <c:v>-3.3633382484134617E-6</c:v>
                </c:pt>
                <c:pt idx="21">
                  <c:v>-1.2148312714590047E-5</c:v>
                </c:pt>
                <c:pt idx="22">
                  <c:v>-1.2796758846743038E-5</c:v>
                </c:pt>
                <c:pt idx="23">
                  <c:v>-2.6961267692631515E-6</c:v>
                </c:pt>
                <c:pt idx="24">
                  <c:v>-5.4699968199973039E-6</c:v>
                </c:pt>
                <c:pt idx="25">
                  <c:v>4.1655043218881031E-6</c:v>
                </c:pt>
                <c:pt idx="26">
                  <c:v>-4.0407515142620612E-5</c:v>
                </c:pt>
                <c:pt idx="27">
                  <c:v>-3.0106081168976037E-5</c:v>
                </c:pt>
                <c:pt idx="28">
                  <c:v>-3.4782242061138564E-6</c:v>
                </c:pt>
                <c:pt idx="29">
                  <c:v>3.3722565301471195E-5</c:v>
                </c:pt>
                <c:pt idx="30">
                  <c:v>8.3632916561843555E-4</c:v>
                </c:pt>
                <c:pt idx="31">
                  <c:v>-1.3450685418229839E-6</c:v>
                </c:pt>
                <c:pt idx="32">
                  <c:v>-3.2750083256007682E-5</c:v>
                </c:pt>
                <c:pt idx="33">
                  <c:v>-4.8014900794114062E-6</c:v>
                </c:pt>
                <c:pt idx="34">
                  <c:v>-2.7473061699432902E-5</c:v>
                </c:pt>
                <c:pt idx="35">
                  <c:v>-1.5795158754795572E-5</c:v>
                </c:pt>
                <c:pt idx="36">
                  <c:v>-5.0779880417825505E-6</c:v>
                </c:pt>
                <c:pt idx="37">
                  <c:v>-2.1527993741688305E-5</c:v>
                </c:pt>
                <c:pt idx="38">
                  <c:v>-1.6939209274188373E-5</c:v>
                </c:pt>
                <c:pt idx="39">
                  <c:v>9.5659753427900472E-6</c:v>
                </c:pt>
                <c:pt idx="40">
                  <c:v>1.2718348751969119E-5</c:v>
                </c:pt>
                <c:pt idx="41">
                  <c:v>1.2188736409498555E-5</c:v>
                </c:pt>
                <c:pt idx="42">
                  <c:v>4.8560942525337806E-6</c:v>
                </c:pt>
                <c:pt idx="43">
                  <c:v>-2.0484912693101484E-5</c:v>
                </c:pt>
                <c:pt idx="44">
                  <c:v>-1.6117978813477439E-4</c:v>
                </c:pt>
                <c:pt idx="45">
                  <c:v>-8.3457177625340822E-4</c:v>
                </c:pt>
                <c:pt idx="46">
                  <c:v>4.4079474109287223E-4</c:v>
                </c:pt>
                <c:pt idx="47">
                  <c:v>7.3378593333494528E-4</c:v>
                </c:pt>
                <c:pt idx="48">
                  <c:v>-1.7219522166790996E-5</c:v>
                </c:pt>
                <c:pt idx="49">
                  <c:v>-6.8825669756513724E-5</c:v>
                </c:pt>
                <c:pt idx="50">
                  <c:v>-1.0337395120511436E-6</c:v>
                </c:pt>
                <c:pt idx="51">
                  <c:v>1.3382553526862899E-4</c:v>
                </c:pt>
                <c:pt idx="52">
                  <c:v>-1.9850803774565649E-6</c:v>
                </c:pt>
                <c:pt idx="53">
                  <c:v>-5.0820690056242463E-4</c:v>
                </c:pt>
                <c:pt idx="54">
                  <c:v>-6.4418007648836106E-5</c:v>
                </c:pt>
                <c:pt idx="55">
                  <c:v>1.9016064967078018E-4</c:v>
                </c:pt>
                <c:pt idx="56">
                  <c:v>-6.1010037221292663E-4</c:v>
                </c:pt>
                <c:pt idx="57">
                  <c:v>-8.8787169101410578E-4</c:v>
                </c:pt>
                <c:pt idx="58">
                  <c:v>-1.1790173826059E-3</c:v>
                </c:pt>
                <c:pt idx="59">
                  <c:v>8.3217481633565075E-4</c:v>
                </c:pt>
                <c:pt idx="60">
                  <c:v>2.5265278029347959E-4</c:v>
                </c:pt>
                <c:pt idx="61">
                  <c:v>-1.0791336534888003E-3</c:v>
                </c:pt>
                <c:pt idx="62">
                  <c:v>-1.3520562283076325E-3</c:v>
                </c:pt>
                <c:pt idx="63">
                  <c:v>-8.9718987648442503E-4</c:v>
                </c:pt>
                <c:pt idx="64">
                  <c:v>-1.8230938881490487E-3</c:v>
                </c:pt>
                <c:pt idx="65">
                  <c:v>-6.5369427801042464E-3</c:v>
                </c:pt>
                <c:pt idx="66">
                  <c:v>-1.7062454834502556E-3</c:v>
                </c:pt>
                <c:pt idx="67">
                  <c:v>1.1509461384461078E-2</c:v>
                </c:pt>
                <c:pt idx="68">
                  <c:v>2.3677504977245401E-2</c:v>
                </c:pt>
                <c:pt idx="69">
                  <c:v>-9.4898936631500914E-3</c:v>
                </c:pt>
                <c:pt idx="70">
                  <c:v>-5.5319839652399829E-4</c:v>
                </c:pt>
                <c:pt idx="71">
                  <c:v>-3.7631287607400657E-3</c:v>
                </c:pt>
                <c:pt idx="72">
                  <c:v>-6.1865825684401937E-3</c:v>
                </c:pt>
                <c:pt idx="73">
                  <c:v>-1.5912681960565996E-3</c:v>
                </c:pt>
                <c:pt idx="74">
                  <c:v>-2.4058020091974271E-4</c:v>
                </c:pt>
                <c:pt idx="75">
                  <c:v>1.5217375620037953E-3</c:v>
                </c:pt>
                <c:pt idx="76">
                  <c:v>-1.2470328653280004E-3</c:v>
                </c:pt>
                <c:pt idx="77">
                  <c:v>-4.5265520408016704E-4</c:v>
                </c:pt>
                <c:pt idx="78">
                  <c:v>-6.7070456976831634E-4</c:v>
                </c:pt>
                <c:pt idx="79">
                  <c:v>1.7873521250491869E-5</c:v>
                </c:pt>
                <c:pt idx="80">
                  <c:v>-1.0726304830935302E-4</c:v>
                </c:pt>
                <c:pt idx="81">
                  <c:v>-2.0625415174583834E-4</c:v>
                </c:pt>
                <c:pt idx="82">
                  <c:v>-8.1165839972594355E-5</c:v>
                </c:pt>
                <c:pt idx="83">
                  <c:v>2.8257646745798742E-5</c:v>
                </c:pt>
                <c:pt idx="84">
                  <c:v>3.2212583883011408E-4</c:v>
                </c:pt>
                <c:pt idx="85">
                  <c:v>-1.0940132187384862E-4</c:v>
                </c:pt>
                <c:pt idx="86">
                  <c:v>-8.4610351562368929E-5</c:v>
                </c:pt>
                <c:pt idx="87">
                  <c:v>1.8748339817565528E-6</c:v>
                </c:pt>
                <c:pt idx="88">
                  <c:v>-6.2544024628363533E-5</c:v>
                </c:pt>
                <c:pt idx="89">
                  <c:v>2.280273475730938E-5</c:v>
                </c:pt>
                <c:pt idx="90">
                  <c:v>2.6034317090390297E-5</c:v>
                </c:pt>
                <c:pt idx="91">
                  <c:v>-3.2552501100258214E-5</c:v>
                </c:pt>
                <c:pt idx="92">
                  <c:v>1.091575551605152E-5</c:v>
                </c:pt>
                <c:pt idx="93">
                  <c:v>-2.9200986161254547E-5</c:v>
                </c:pt>
                <c:pt idx="94">
                  <c:v>1.1046510708504997E-5</c:v>
                </c:pt>
                <c:pt idx="95">
                  <c:v>-3.9460940574465893E-5</c:v>
                </c:pt>
                <c:pt idx="96">
                  <c:v>-3.1150629794605672E-5</c:v>
                </c:pt>
                <c:pt idx="97">
                  <c:v>-2.6591700932448229E-5</c:v>
                </c:pt>
                <c:pt idx="98">
                  <c:v>-4.8726510899942573E-6</c:v>
                </c:pt>
                <c:pt idx="99">
                  <c:v>-1.5974973670142732E-5</c:v>
                </c:pt>
                <c:pt idx="100">
                  <c:v>-3.6945224327579823E-6</c:v>
                </c:pt>
                <c:pt idx="101">
                  <c:v>-1.0614111054725746E-5</c:v>
                </c:pt>
                <c:pt idx="102">
                  <c:v>1.3128796455619403E-5</c:v>
                </c:pt>
                <c:pt idx="103">
                  <c:v>-4.9040536040337475E-5</c:v>
                </c:pt>
                <c:pt idx="104">
                  <c:v>-7.1793037641215269E-6</c:v>
                </c:pt>
                <c:pt idx="105">
                  <c:v>-5.8639389888433312E-5</c:v>
                </c:pt>
                <c:pt idx="106">
                  <c:v>3.0047004612278389E-5</c:v>
                </c:pt>
                <c:pt idx="107">
                  <c:v>2.2551698218353419E-5</c:v>
                </c:pt>
                <c:pt idx="108">
                  <c:v>-2.5602586761093136E-5</c:v>
                </c:pt>
                <c:pt idx="109">
                  <c:v>-3.3488519749375749E-5</c:v>
                </c:pt>
                <c:pt idx="110">
                  <c:v>3.0203478758823926E-6</c:v>
                </c:pt>
                <c:pt idx="111">
                  <c:v>3.1709800423592428E-5</c:v>
                </c:pt>
                <c:pt idx="112">
                  <c:v>-2.2020674449370866E-5</c:v>
                </c:pt>
                <c:pt idx="113">
                  <c:v>-2.013246048781148E-5</c:v>
                </c:pt>
                <c:pt idx="114">
                  <c:v>-1.0785779754009868E-5</c:v>
                </c:pt>
                <c:pt idx="115">
                  <c:v>3.781268708209933E-6</c:v>
                </c:pt>
                <c:pt idx="116">
                  <c:v>-5.8870620554399041E-6</c:v>
                </c:pt>
                <c:pt idx="117">
                  <c:v>-6.5040381038064513E-6</c:v>
                </c:pt>
                <c:pt idx="118">
                  <c:v>-3.7052183454063624E-7</c:v>
                </c:pt>
                <c:pt idx="119">
                  <c:v>-8.5742886867556875E-7</c:v>
                </c:pt>
                <c:pt idx="120">
                  <c:v>-2.4126086843260121E-5</c:v>
                </c:pt>
                <c:pt idx="121">
                  <c:v>-1.9263541926558571E-7</c:v>
                </c:pt>
                <c:pt idx="122">
                  <c:v>-3.3715804800893869E-6</c:v>
                </c:pt>
                <c:pt idx="123">
                  <c:v>-1.6083643857462936E-6</c:v>
                </c:pt>
                <c:pt idx="124">
                  <c:v>-1.8927319628780951E-6</c:v>
                </c:pt>
                <c:pt idx="125">
                  <c:v>3.2070046526503806E-6</c:v>
                </c:pt>
                <c:pt idx="126">
                  <c:v>-1.414202955958766E-5</c:v>
                </c:pt>
                <c:pt idx="127">
                  <c:v>-2.2118576829917443E-5</c:v>
                </c:pt>
                <c:pt idx="128">
                  <c:v>-2.1264105651342647E-6</c:v>
                </c:pt>
                <c:pt idx="129">
                  <c:v>-5.0385434865902698E-6</c:v>
                </c:pt>
                <c:pt idx="130">
                  <c:v>-2.5364778408996196E-6</c:v>
                </c:pt>
                <c:pt idx="131">
                  <c:v>1.7438218082848297E-6</c:v>
                </c:pt>
                <c:pt idx="132">
                  <c:v>1.1159997119812871E-5</c:v>
                </c:pt>
                <c:pt idx="133">
                  <c:v>1.6763412708942022E-5</c:v>
                </c:pt>
                <c:pt idx="134">
                  <c:v>-3.4881991845932127E-5</c:v>
                </c:pt>
                <c:pt idx="135">
                  <c:v>1.1708193334801895E-5</c:v>
                </c:pt>
                <c:pt idx="136">
                  <c:v>1.2056975963734567E-5</c:v>
                </c:pt>
                <c:pt idx="137">
                  <c:v>4.6976704795611747E-6</c:v>
                </c:pt>
                <c:pt idx="138">
                  <c:v>-4.2250069022083524E-5</c:v>
                </c:pt>
                <c:pt idx="139">
                  <c:v>6.4696787333593731E-6</c:v>
                </c:pt>
                <c:pt idx="140">
                  <c:v>-4.1820980291413949E-6</c:v>
                </c:pt>
                <c:pt idx="141">
                  <c:v>-1.3552904842379671E-6</c:v>
                </c:pt>
                <c:pt idx="142">
                  <c:v>-7.9085970694641667E-6</c:v>
                </c:pt>
                <c:pt idx="143">
                  <c:v>-1.9587565201139251E-6</c:v>
                </c:pt>
                <c:pt idx="144">
                  <c:v>2.3617405241836528E-8</c:v>
                </c:pt>
                <c:pt idx="145">
                  <c:v>1.6700270577963566E-6</c:v>
                </c:pt>
                <c:pt idx="146">
                  <c:v>-1.5611500331211703E-5</c:v>
                </c:pt>
                <c:pt idx="147">
                  <c:v>-1.1162064737839004E-5</c:v>
                </c:pt>
                <c:pt idx="148">
                  <c:v>4.7372645912358262E-6</c:v>
                </c:pt>
                <c:pt idx="149">
                  <c:v>6.518815093153261E-6</c:v>
                </c:pt>
                <c:pt idx="150">
                  <c:v>-1.7810958511751921E-5</c:v>
                </c:pt>
                <c:pt idx="151">
                  <c:v>-3.2291506921620846E-6</c:v>
                </c:pt>
                <c:pt idx="152">
                  <c:v>-1.4385349082824505E-5</c:v>
                </c:pt>
                <c:pt idx="153">
                  <c:v>-5.9608199163163588E-6</c:v>
                </c:pt>
                <c:pt idx="154">
                  <c:v>-7.6228725986323061E-6</c:v>
                </c:pt>
                <c:pt idx="155">
                  <c:v>3.9230665877080194E-6</c:v>
                </c:pt>
                <c:pt idx="156">
                  <c:v>3.2860008763198182E-6</c:v>
                </c:pt>
                <c:pt idx="157">
                  <c:v>-1.2202455870183892E-5</c:v>
                </c:pt>
                <c:pt idx="158">
                  <c:v>-6.8815787481790643E-6</c:v>
                </c:pt>
                <c:pt idx="159">
                  <c:v>2.3239894630153035E-6</c:v>
                </c:pt>
                <c:pt idx="160">
                  <c:v>-4.4184910592246476E-7</c:v>
                </c:pt>
                <c:pt idx="161">
                  <c:v>7.1330873243711772E-6</c:v>
                </c:pt>
                <c:pt idx="162">
                  <c:v>1.0168316651352974E-6</c:v>
                </c:pt>
                <c:pt idx="163">
                  <c:v>-1.9418766528644924E-6</c:v>
                </c:pt>
                <c:pt idx="164">
                  <c:v>-8.0752065873732117E-6</c:v>
                </c:pt>
                <c:pt idx="165">
                  <c:v>-1.1764938609268438E-5</c:v>
                </c:pt>
                <c:pt idx="166">
                  <c:v>-4.7031374689775962E-6</c:v>
                </c:pt>
                <c:pt idx="167">
                  <c:v>-6.0088988919558255E-7</c:v>
                </c:pt>
                <c:pt idx="168">
                  <c:v>-7.1003895101168898E-6</c:v>
                </c:pt>
                <c:pt idx="169">
                  <c:v>-9.6588264168358037E-6</c:v>
                </c:pt>
                <c:pt idx="170">
                  <c:v>-7.4465990661694064E-6</c:v>
                </c:pt>
                <c:pt idx="171">
                  <c:v>1.1338163632376682E-5</c:v>
                </c:pt>
                <c:pt idx="172">
                  <c:v>-8.2413561123139735E-6</c:v>
                </c:pt>
                <c:pt idx="173">
                  <c:v>-3.6751476325772586E-6</c:v>
                </c:pt>
                <c:pt idx="174">
                  <c:v>-8.6169830406311013E-8</c:v>
                </c:pt>
                <c:pt idx="175">
                  <c:v>-2.8034810408830358E-6</c:v>
                </c:pt>
                <c:pt idx="176">
                  <c:v>1.3757428457096181E-6</c:v>
                </c:pt>
                <c:pt idx="177">
                  <c:v>-1.9217395454195295E-5</c:v>
                </c:pt>
                <c:pt idx="178">
                  <c:v>-9.8874850744978746E-6</c:v>
                </c:pt>
                <c:pt idx="179">
                  <c:v>-2.5758558458093125E-6</c:v>
                </c:pt>
                <c:pt idx="180">
                  <c:v>-5.7052621115263065E-5</c:v>
                </c:pt>
                <c:pt idx="181">
                  <c:v>1.074906667357974E-5</c:v>
                </c:pt>
                <c:pt idx="182">
                  <c:v>-3.4730993221781981E-6</c:v>
                </c:pt>
                <c:pt idx="183">
                  <c:v>1.1878836777001572E-5</c:v>
                </c:pt>
                <c:pt idx="184">
                  <c:v>3.4092146749032078E-7</c:v>
                </c:pt>
                <c:pt idx="185">
                  <c:v>4.336047797787784E-6</c:v>
                </c:pt>
                <c:pt idx="186">
                  <c:v>-6.608604380452872E-6</c:v>
                </c:pt>
                <c:pt idx="187">
                  <c:v>-6.0813184943934113E-6</c:v>
                </c:pt>
                <c:pt idx="188">
                  <c:v>7.6983650136437797E-6</c:v>
                </c:pt>
                <c:pt idx="189">
                  <c:v>-8.3705316172594127E-6</c:v>
                </c:pt>
                <c:pt idx="190">
                  <c:v>1.3140664331800403E-5</c:v>
                </c:pt>
                <c:pt idx="191">
                  <c:v>9.6568053223920145E-6</c:v>
                </c:pt>
                <c:pt idx="192">
                  <c:v>3.1817762399836069E-6</c:v>
                </c:pt>
                <c:pt idx="193">
                  <c:v>7.5192760428969226E-6</c:v>
                </c:pt>
                <c:pt idx="194">
                  <c:v>-1.3253721572286389E-6</c:v>
                </c:pt>
                <c:pt idx="195">
                  <c:v>-3.7415417501486406E-5</c:v>
                </c:pt>
                <c:pt idx="196">
                  <c:v>6.3599440489579801E-5</c:v>
                </c:pt>
                <c:pt idx="197">
                  <c:v>-9.1908169085066168E-5</c:v>
                </c:pt>
                <c:pt idx="198">
                  <c:v>-1.0187387700243494E-5</c:v>
                </c:pt>
                <c:pt idx="199">
                  <c:v>7.3402195603262706E-6</c:v>
                </c:pt>
                <c:pt idx="200">
                  <c:v>4.1012703626666546E-6</c:v>
                </c:pt>
                <c:pt idx="201">
                  <c:v>-5.1881348742305569E-5</c:v>
                </c:pt>
                <c:pt idx="202">
                  <c:v>1.1381202102092433E-5</c:v>
                </c:pt>
                <c:pt idx="203">
                  <c:v>1.5478894176728951E-5</c:v>
                </c:pt>
                <c:pt idx="204">
                  <c:v>-6.1402866474929749E-5</c:v>
                </c:pt>
                <c:pt idx="205">
                  <c:v>-3.2267231618079067E-5</c:v>
                </c:pt>
                <c:pt idx="206">
                  <c:v>-5.299584214406644E-5</c:v>
                </c:pt>
                <c:pt idx="207">
                  <c:v>-1.1880435439584976E-5</c:v>
                </c:pt>
                <c:pt idx="208">
                  <c:v>4.5647697100391814E-5</c:v>
                </c:pt>
                <c:pt idx="209">
                  <c:v>-3.2437024227244418E-5</c:v>
                </c:pt>
                <c:pt idx="210">
                  <c:v>-7.577978643648029E-5</c:v>
                </c:pt>
                <c:pt idx="211">
                  <c:v>-6.3349076904680982E-6</c:v>
                </c:pt>
                <c:pt idx="212">
                  <c:v>3.1124079146187524E-5</c:v>
                </c:pt>
                <c:pt idx="213">
                  <c:v>1.5425560352455499E-5</c:v>
                </c:pt>
                <c:pt idx="214">
                  <c:v>-5.7868954706187553E-6</c:v>
                </c:pt>
                <c:pt idx="215">
                  <c:v>1.5171336652734463E-6</c:v>
                </c:pt>
                <c:pt idx="216">
                  <c:v>6.0100880527727792E-6</c:v>
                </c:pt>
                <c:pt idx="217">
                  <c:v>-1.3329982258007163E-5</c:v>
                </c:pt>
                <c:pt idx="218">
                  <c:v>-1.9509983999099368E-6</c:v>
                </c:pt>
                <c:pt idx="219">
                  <c:v>-7.1160205710683927E-7</c:v>
                </c:pt>
                <c:pt idx="220">
                  <c:v>-1.4318255060058173E-5</c:v>
                </c:pt>
                <c:pt idx="221">
                  <c:v>-1.0003247047169877E-5</c:v>
                </c:pt>
                <c:pt idx="222">
                  <c:v>2.7644164759330317E-6</c:v>
                </c:pt>
                <c:pt idx="223">
                  <c:v>1.8215067157393905E-5</c:v>
                </c:pt>
                <c:pt idx="224">
                  <c:v>-1.4680063067463924E-5</c:v>
                </c:pt>
                <c:pt idx="225">
                  <c:v>-3.810294749154198E-5</c:v>
                </c:pt>
                <c:pt idx="226">
                  <c:v>-4.10367555862369E-5</c:v>
                </c:pt>
                <c:pt idx="227">
                  <c:v>-9.2350998113082498E-6</c:v>
                </c:pt>
                <c:pt idx="228">
                  <c:v>3.5049102973417851E-6</c:v>
                </c:pt>
                <c:pt idx="229">
                  <c:v>-8.3550677376213215E-8</c:v>
                </c:pt>
                <c:pt idx="230">
                  <c:v>3.3213945117731054E-6</c:v>
                </c:pt>
                <c:pt idx="231">
                  <c:v>-2.0815913010636512E-5</c:v>
                </c:pt>
                <c:pt idx="232">
                  <c:v>-2.8716919781601788E-5</c:v>
                </c:pt>
                <c:pt idx="233">
                  <c:v>6.9541768464337767E-7</c:v>
                </c:pt>
                <c:pt idx="234">
                  <c:v>1.6774671405429377E-5</c:v>
                </c:pt>
                <c:pt idx="235">
                  <c:v>1.415159374225089E-5</c:v>
                </c:pt>
                <c:pt idx="236">
                  <c:v>-5.6186152522242673E-5</c:v>
                </c:pt>
                <c:pt idx="237">
                  <c:v>-1.0009905269866172E-6</c:v>
                </c:pt>
                <c:pt idx="238">
                  <c:v>-1.9545508879237065E-6</c:v>
                </c:pt>
                <c:pt idx="239">
                  <c:v>1.5929288355898183E-5</c:v>
                </c:pt>
                <c:pt idx="240">
                  <c:v>-1.4429597323324541E-5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3F-4D22-AE21-6F9610289E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018416"/>
        <c:axId val="1222015536"/>
      </c:scatterChart>
      <c:valAx>
        <c:axId val="1222018416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015536"/>
        <c:crosses val="autoZero"/>
        <c:crossBetween val="midCat"/>
      </c:valAx>
      <c:valAx>
        <c:axId val="122201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018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6</xdr:row>
      <xdr:rowOff>109537</xdr:rowOff>
    </xdr:from>
    <xdr:to>
      <xdr:col>8</xdr:col>
      <xdr:colOff>123824</xdr:colOff>
      <xdr:row>20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816C49-F078-C7A5-FD12-21EDD953AF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152400</xdr:colOff>
      <xdr:row>21</xdr:row>
      <xdr:rowOff>133350</xdr:rowOff>
    </xdr:from>
    <xdr:to>
      <xdr:col>8</xdr:col>
      <xdr:colOff>123825</xdr:colOff>
      <xdr:row>36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6A46F5-46B3-4EE1-B72D-E4462B33D1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342900</xdr:colOff>
      <xdr:row>6</xdr:row>
      <xdr:rowOff>104774</xdr:rowOff>
    </xdr:from>
    <xdr:to>
      <xdr:col>18</xdr:col>
      <xdr:colOff>228600</xdr:colOff>
      <xdr:row>21</xdr:row>
      <xdr:rowOff>95249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C1DC941-D7FC-48B3-99D5-F2780D6942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333374</xdr:colOff>
      <xdr:row>22</xdr:row>
      <xdr:rowOff>47625</xdr:rowOff>
    </xdr:from>
    <xdr:to>
      <xdr:col>18</xdr:col>
      <xdr:colOff>238124</xdr:colOff>
      <xdr:row>36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B0024F1-073C-4CEF-BB63-C9D690B10B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495300</xdr:colOff>
      <xdr:row>6</xdr:row>
      <xdr:rowOff>142875</xdr:rowOff>
    </xdr:from>
    <xdr:to>
      <xdr:col>28</xdr:col>
      <xdr:colOff>438150</xdr:colOff>
      <xdr:row>21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C7BBEFD-E41A-4866-9684-E5290D621A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481853</xdr:colOff>
      <xdr:row>22</xdr:row>
      <xdr:rowOff>44823</xdr:rowOff>
    </xdr:from>
    <xdr:to>
      <xdr:col>28</xdr:col>
      <xdr:colOff>424703</xdr:colOff>
      <xdr:row>37</xdr:row>
      <xdr:rowOff>35298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A32595D-43F8-415A-950D-1D3BA3C4E0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6</xdr:row>
      <xdr:rowOff>109537</xdr:rowOff>
    </xdr:from>
    <xdr:to>
      <xdr:col>8</xdr:col>
      <xdr:colOff>123824</xdr:colOff>
      <xdr:row>20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AFF1ED-BE79-4F8F-8BB1-9C42572BE6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152400</xdr:colOff>
      <xdr:row>21</xdr:row>
      <xdr:rowOff>133350</xdr:rowOff>
    </xdr:from>
    <xdr:to>
      <xdr:col>8</xdr:col>
      <xdr:colOff>123825</xdr:colOff>
      <xdr:row>36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5BF960-FA08-4B9E-82EF-EAE5AC7C3E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342900</xdr:colOff>
      <xdr:row>6</xdr:row>
      <xdr:rowOff>104774</xdr:rowOff>
    </xdr:from>
    <xdr:to>
      <xdr:col>18</xdr:col>
      <xdr:colOff>228600</xdr:colOff>
      <xdr:row>21</xdr:row>
      <xdr:rowOff>95249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972AF3F-BEBB-479B-9B45-E8937E3845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333374</xdr:colOff>
      <xdr:row>22</xdr:row>
      <xdr:rowOff>47625</xdr:rowOff>
    </xdr:from>
    <xdr:to>
      <xdr:col>18</xdr:col>
      <xdr:colOff>238124</xdr:colOff>
      <xdr:row>36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D68EFAC-AEF8-4F7E-BBD3-6289BF36F7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416859</xdr:colOff>
      <xdr:row>6</xdr:row>
      <xdr:rowOff>75639</xdr:rowOff>
    </xdr:from>
    <xdr:to>
      <xdr:col>28</xdr:col>
      <xdr:colOff>359709</xdr:colOff>
      <xdr:row>21</xdr:row>
      <xdr:rowOff>66114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B4CBF6D-3BB9-4740-B7B4-CE19357E21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403412</xdr:colOff>
      <xdr:row>21</xdr:row>
      <xdr:rowOff>123265</xdr:rowOff>
    </xdr:from>
    <xdr:to>
      <xdr:col>28</xdr:col>
      <xdr:colOff>346262</xdr:colOff>
      <xdr:row>36</xdr:row>
      <xdr:rowOff>113740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399A891-F837-4BF4-8D92-69B607DE44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52387</xdr:rowOff>
    </xdr:from>
    <xdr:to>
      <xdr:col>7</xdr:col>
      <xdr:colOff>723900</xdr:colOff>
      <xdr:row>18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010D6B-740B-4E5D-913C-A5451CB5E0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22</xdr:row>
      <xdr:rowOff>0</xdr:rowOff>
    </xdr:from>
    <xdr:to>
      <xdr:col>7</xdr:col>
      <xdr:colOff>723900</xdr:colOff>
      <xdr:row>36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72E910-AFF3-48F0-B152-B0D89BB6E2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9525</xdr:colOff>
      <xdr:row>4</xdr:row>
      <xdr:rowOff>76199</xdr:rowOff>
    </xdr:from>
    <xdr:to>
      <xdr:col>18</xdr:col>
      <xdr:colOff>428625</xdr:colOff>
      <xdr:row>19</xdr:row>
      <xdr:rowOff>66674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C83E0F3-CE36-402E-95A1-6287E2DF3F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847724</xdr:colOff>
      <xdr:row>22</xdr:row>
      <xdr:rowOff>19050</xdr:rowOff>
    </xdr:from>
    <xdr:to>
      <xdr:col>18</xdr:col>
      <xdr:colOff>438149</xdr:colOff>
      <xdr:row>36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E56CBAA-8E0F-438D-8E87-3000E55454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38100</xdr:colOff>
      <xdr:row>3</xdr:row>
      <xdr:rowOff>142875</xdr:rowOff>
    </xdr:from>
    <xdr:to>
      <xdr:col>28</xdr:col>
      <xdr:colOff>533400</xdr:colOff>
      <xdr:row>18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31C6F84-1653-4985-8154-AC1A2E9F43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34178</xdr:colOff>
      <xdr:row>22</xdr:row>
      <xdr:rowOff>6723</xdr:rowOff>
    </xdr:from>
    <xdr:to>
      <xdr:col>28</xdr:col>
      <xdr:colOff>529478</xdr:colOff>
      <xdr:row>36</xdr:row>
      <xdr:rowOff>187698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38599BE-5F33-47AB-97D9-D8DCA5110A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5</xdr:row>
      <xdr:rowOff>52387</xdr:rowOff>
    </xdr:from>
    <xdr:to>
      <xdr:col>7</xdr:col>
      <xdr:colOff>761999</xdr:colOff>
      <xdr:row>19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1AED44-C729-455F-834A-F727D403BF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22</xdr:row>
      <xdr:rowOff>171450</xdr:rowOff>
    </xdr:from>
    <xdr:to>
      <xdr:col>7</xdr:col>
      <xdr:colOff>723900</xdr:colOff>
      <xdr:row>37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67E6BC-105B-4928-BBDF-9BB583E519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95250</xdr:colOff>
      <xdr:row>5</xdr:row>
      <xdr:rowOff>85724</xdr:rowOff>
    </xdr:from>
    <xdr:to>
      <xdr:col>18</xdr:col>
      <xdr:colOff>514350</xdr:colOff>
      <xdr:row>20</xdr:row>
      <xdr:rowOff>76199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395A1B-5337-4313-A955-17BDB0C657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38099</xdr:colOff>
      <xdr:row>22</xdr:row>
      <xdr:rowOff>104775</xdr:rowOff>
    </xdr:from>
    <xdr:to>
      <xdr:col>18</xdr:col>
      <xdr:colOff>476249</xdr:colOff>
      <xdr:row>36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8193A7C-1077-47C6-B122-BF77380551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45384</xdr:colOff>
      <xdr:row>5</xdr:row>
      <xdr:rowOff>56589</xdr:rowOff>
    </xdr:from>
    <xdr:to>
      <xdr:col>28</xdr:col>
      <xdr:colOff>540684</xdr:colOff>
      <xdr:row>20</xdr:row>
      <xdr:rowOff>47064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556F0D0-EAB3-409F-9E35-527F0D13AB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593912</xdr:colOff>
      <xdr:row>22</xdr:row>
      <xdr:rowOff>94690</xdr:rowOff>
    </xdr:from>
    <xdr:to>
      <xdr:col>28</xdr:col>
      <xdr:colOff>479612</xdr:colOff>
      <xdr:row>37</xdr:row>
      <xdr:rowOff>85165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3F4FF1D-9160-4C67-B1DE-40585F9B94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8F643-387B-4080-B36E-0C8E954BE362}">
  <dimension ref="A1:AJ124"/>
  <sheetViews>
    <sheetView zoomScaleNormal="100" workbookViewId="0">
      <selection activeCell="N72" sqref="N72"/>
    </sheetView>
  </sheetViews>
  <sheetFormatPr defaultRowHeight="15" x14ac:dyDescent="0.25"/>
  <cols>
    <col min="1" max="1" width="9.140625" style="2"/>
    <col min="2" max="2" width="12" style="2" bestFit="1" customWidth="1"/>
    <col min="3" max="3" width="12" style="2" customWidth="1"/>
    <col min="4" max="5" width="12.7109375" style="2" bestFit="1" customWidth="1"/>
    <col min="6" max="6" width="3.42578125" style="2" customWidth="1"/>
    <col min="7" max="7" width="12" style="2" bestFit="1" customWidth="1"/>
    <col min="8" max="8" width="12" style="2" customWidth="1"/>
    <col min="9" max="10" width="12.7109375" style="2" bestFit="1" customWidth="1"/>
    <col min="11" max="11" width="4.5703125" style="2" customWidth="1"/>
    <col min="12" max="12" width="12.42578125" style="2" customWidth="1"/>
    <col min="13" max="13" width="17.5703125" style="2" bestFit="1" customWidth="1"/>
    <col min="14" max="14" width="12.7109375" style="2" customWidth="1"/>
    <col min="15" max="15" width="2.7109375" customWidth="1"/>
    <col min="16" max="16" width="9.140625" style="4"/>
    <col min="18" max="18" width="10.28515625" bestFit="1" customWidth="1"/>
    <col min="19" max="19" width="13.28515625" bestFit="1" customWidth="1"/>
    <col min="20" max="20" width="4.140625" customWidth="1"/>
    <col min="22" max="22" width="10.28515625" bestFit="1" customWidth="1"/>
    <col min="23" max="23" width="13.42578125" bestFit="1" customWidth="1"/>
    <col min="24" max="24" width="3.5703125" customWidth="1"/>
    <col min="25" max="25" width="13.42578125" customWidth="1"/>
    <col min="26" max="26" width="17.5703125" bestFit="1" customWidth="1"/>
    <col min="28" max="28" width="4.140625" customWidth="1"/>
    <col min="34" max="34" width="13.42578125" bestFit="1" customWidth="1"/>
    <col min="35" max="35" width="7.140625" customWidth="1"/>
  </cols>
  <sheetData>
    <row r="1" spans="1:36" x14ac:dyDescent="0.25">
      <c r="M1" s="15">
        <f>N1/MAX(N1,AA1)</f>
        <v>1</v>
      </c>
      <c r="N1" s="12">
        <f>SUM(N4:N124)</f>
        <v>1.6783259068815396E-2</v>
      </c>
      <c r="S1" s="3"/>
      <c r="W1" s="3"/>
      <c r="Z1" s="14">
        <f>AA1/MAX(AA1,N1)</f>
        <v>0.99645590317353117</v>
      </c>
      <c r="AA1" s="12">
        <f>SUM(AA4:AA124)</f>
        <v>1.6723777573611803E-2</v>
      </c>
    </row>
    <row r="2" spans="1:36" x14ac:dyDescent="0.25">
      <c r="A2" s="6"/>
      <c r="B2" s="32" t="s">
        <v>3</v>
      </c>
      <c r="C2" s="32"/>
      <c r="D2" s="32"/>
      <c r="E2" s="32"/>
      <c r="F2" s="6"/>
      <c r="G2" s="32" t="s">
        <v>4</v>
      </c>
      <c r="H2" s="32"/>
      <c r="I2" s="32"/>
      <c r="J2" s="32"/>
      <c r="K2" s="6"/>
      <c r="L2" s="32" t="s">
        <v>22</v>
      </c>
      <c r="M2" s="32"/>
      <c r="N2" s="32"/>
      <c r="P2" s="8"/>
      <c r="Q2" s="33" t="s">
        <v>7</v>
      </c>
      <c r="R2" s="33"/>
      <c r="S2" s="33"/>
      <c r="T2" s="7"/>
      <c r="U2" s="33" t="s">
        <v>6</v>
      </c>
      <c r="V2" s="33"/>
      <c r="W2" s="33"/>
      <c r="X2" s="1"/>
      <c r="Y2" s="32" t="s">
        <v>25</v>
      </c>
      <c r="Z2" s="32"/>
      <c r="AA2" s="32"/>
      <c r="AB2" s="2"/>
      <c r="AC2" s="32" t="s">
        <v>27</v>
      </c>
      <c r="AD2" s="32"/>
      <c r="AE2" s="32"/>
      <c r="AF2" s="6"/>
      <c r="AG2" s="2"/>
    </row>
    <row r="3" spans="1:36" ht="30.75" customHeight="1" x14ac:dyDescent="0.25">
      <c r="A3" s="6" t="s">
        <v>0</v>
      </c>
      <c r="B3" s="6" t="s">
        <v>1</v>
      </c>
      <c r="C3" s="6" t="s">
        <v>20</v>
      </c>
      <c r="D3" s="6" t="s">
        <v>2</v>
      </c>
      <c r="E3" s="6" t="s">
        <v>5</v>
      </c>
      <c r="F3" s="6"/>
      <c r="G3" s="6" t="s">
        <v>13</v>
      </c>
      <c r="H3" s="6" t="s">
        <v>21</v>
      </c>
      <c r="I3" s="6" t="s">
        <v>2</v>
      </c>
      <c r="J3" s="6" t="s">
        <v>5</v>
      </c>
      <c r="K3" s="6"/>
      <c r="L3" s="6" t="s">
        <v>23</v>
      </c>
      <c r="M3" s="6" t="s">
        <v>24</v>
      </c>
      <c r="N3" s="6" t="s">
        <v>26</v>
      </c>
      <c r="P3" s="9" t="s">
        <v>12</v>
      </c>
      <c r="Q3" s="6" t="s">
        <v>8</v>
      </c>
      <c r="R3" s="6" t="s">
        <v>2</v>
      </c>
      <c r="S3" s="6" t="s">
        <v>9</v>
      </c>
      <c r="T3" s="7"/>
      <c r="U3" s="6" t="s">
        <v>10</v>
      </c>
      <c r="V3" s="6" t="s">
        <v>2</v>
      </c>
      <c r="W3" s="6" t="s">
        <v>11</v>
      </c>
      <c r="X3" s="2"/>
      <c r="Y3" s="6" t="s">
        <v>23</v>
      </c>
      <c r="Z3" s="6" t="s">
        <v>24</v>
      </c>
      <c r="AA3" s="6" t="s">
        <v>26</v>
      </c>
      <c r="AB3" s="2"/>
      <c r="AC3" s="6" t="s">
        <v>28</v>
      </c>
      <c r="AD3" s="6" t="s">
        <v>29</v>
      </c>
      <c r="AE3" s="6" t="s">
        <v>30</v>
      </c>
      <c r="AF3" s="6" t="s">
        <v>40</v>
      </c>
      <c r="AG3" s="2"/>
    </row>
    <row r="4" spans="1:36" x14ac:dyDescent="0.25">
      <c r="A4" s="16">
        <v>0</v>
      </c>
      <c r="B4" s="17">
        <v>75567.850667312698</v>
      </c>
      <c r="C4" s="19">
        <f t="shared" ref="C4:C35" si="0">B4*$AI$8</f>
        <v>629.73208889427247</v>
      </c>
      <c r="D4" s="17">
        <v>0</v>
      </c>
      <c r="E4" s="19" cm="1">
        <f t="array" ref="E4:E124">DEGREES(D4:D124)</f>
        <v>0</v>
      </c>
      <c r="F4" s="10"/>
      <c r="G4" s="18">
        <v>2.88726626654081E-4</v>
      </c>
      <c r="H4" s="20">
        <f t="shared" ref="H4:H35" si="1">G4*$AI$8</f>
        <v>2.4060552221173417E-6</v>
      </c>
      <c r="I4" s="17">
        <v>0</v>
      </c>
      <c r="J4" s="19" cm="1">
        <f t="array" ref="J4:J124">DEGREES(I4:I124)</f>
        <v>0</v>
      </c>
      <c r="K4" s="21"/>
      <c r="L4" s="22">
        <f>E4-J4</f>
        <v>0</v>
      </c>
      <c r="M4" s="19">
        <f>ABS(SIN(RADIANS(L4)))</f>
        <v>0</v>
      </c>
      <c r="N4" s="19">
        <f>0.5*C4*H4*M4</f>
        <v>0</v>
      </c>
      <c r="P4" s="24">
        <v>0</v>
      </c>
      <c r="Q4" s="24">
        <v>629.75340000000006</v>
      </c>
      <c r="R4" s="23">
        <f>RADIANS(S4)</f>
        <v>0</v>
      </c>
      <c r="S4" s="24">
        <v>0</v>
      </c>
      <c r="T4" s="25"/>
      <c r="U4" s="26">
        <v>8.9144530000000006E-6</v>
      </c>
      <c r="V4" s="23">
        <f>RADIANS(W4)</f>
        <v>0</v>
      </c>
      <c r="W4" s="24">
        <v>0</v>
      </c>
      <c r="X4" s="5"/>
      <c r="Y4" s="23">
        <f>S4-W4</f>
        <v>0</v>
      </c>
      <c r="Z4" s="27">
        <f>ABS(SIN(RADIANS(Y4)))</f>
        <v>0</v>
      </c>
      <c r="AA4" s="27">
        <f>0.5*Q4*U4*Z4</f>
        <v>0</v>
      </c>
      <c r="AB4" s="28"/>
      <c r="AC4" s="29">
        <f>L4-Y4</f>
        <v>0</v>
      </c>
      <c r="AD4" s="29">
        <f t="shared" ref="AD4:AE4" si="2">M4-Z4</f>
        <v>0</v>
      </c>
      <c r="AE4" s="30">
        <f t="shared" si="2"/>
        <v>0</v>
      </c>
      <c r="AF4" s="31">
        <f>(N4-AA4)/MAX($N$4:$N$124,$AA$4:$AA$124)</f>
        <v>0</v>
      </c>
      <c r="AG4" s="13"/>
      <c r="AH4" t="s">
        <v>14</v>
      </c>
      <c r="AI4">
        <v>1E-3</v>
      </c>
      <c r="AJ4" t="s">
        <v>15</v>
      </c>
    </row>
    <row r="5" spans="1:36" x14ac:dyDescent="0.25">
      <c r="A5" s="16">
        <v>4.1666666666666599</v>
      </c>
      <c r="B5" s="17">
        <v>10.4725020580226</v>
      </c>
      <c r="C5" s="19">
        <f t="shared" si="0"/>
        <v>8.7270850483521664E-2</v>
      </c>
      <c r="D5" s="17">
        <v>1.55274190274695</v>
      </c>
      <c r="E5" s="19">
        <v>88.965557700513159</v>
      </c>
      <c r="F5" s="10"/>
      <c r="G5" s="18">
        <v>1.89838350393075E-4</v>
      </c>
      <c r="H5" s="20">
        <f t="shared" si="1"/>
        <v>1.581986253275625E-6</v>
      </c>
      <c r="I5" s="17">
        <v>-3.0276980128653999</v>
      </c>
      <c r="J5" s="19">
        <v>-173.47431777733343</v>
      </c>
      <c r="K5" s="21"/>
      <c r="L5" s="22">
        <f t="shared" ref="L5:L68" si="3">E5-J5</f>
        <v>262.43987547784661</v>
      </c>
      <c r="M5" s="19">
        <f t="shared" ref="M5:M68" si="4">ABS(SIN(RADIANS(L5)))</f>
        <v>0.99130734513550622</v>
      </c>
      <c r="N5" s="19">
        <f t="shared" ref="N5:N68" si="5">0.5*C5*H5*M5</f>
        <v>6.8430583334599728E-8</v>
      </c>
      <c r="P5" s="24">
        <v>4.1493779999999996</v>
      </c>
      <c r="Q5" s="24">
        <v>9.1335390000000002E-2</v>
      </c>
      <c r="R5" s="23">
        <f t="shared" ref="R5:R68" si="6">RADIANS(S5)</f>
        <v>1.501679368553744</v>
      </c>
      <c r="S5" s="24">
        <v>86.03989</v>
      </c>
      <c r="T5" s="25"/>
      <c r="U5" s="26">
        <v>9.7441780000000005E-6</v>
      </c>
      <c r="V5" s="23">
        <f t="shared" ref="V5:V68" si="7">RADIANS(W5)</f>
        <v>2.6422173026799233E-3</v>
      </c>
      <c r="W5" s="24">
        <v>0.15138789999999999</v>
      </c>
      <c r="X5" s="5"/>
      <c r="Y5" s="23">
        <f t="shared" ref="Y5:Y68" si="8">S5-W5</f>
        <v>85.888502099999997</v>
      </c>
      <c r="Z5" s="27">
        <f t="shared" ref="Z5:Z68" si="9">ABS(SIN(RADIANS(Y5)))</f>
        <v>0.99742641501079932</v>
      </c>
      <c r="AA5" s="27">
        <f t="shared" ref="AA5:AA68" si="10">0.5*Q5*U5*Z5</f>
        <v>4.4384891866774237E-7</v>
      </c>
      <c r="AB5" s="28"/>
      <c r="AC5" s="29">
        <f t="shared" ref="AC5:AC68" si="11">L5-Y5</f>
        <v>176.55137337784663</v>
      </c>
      <c r="AD5" s="29">
        <f t="shared" ref="AD5:AD68" si="12">M5-Z5</f>
        <v>-6.1190698752930928E-3</v>
      </c>
      <c r="AE5" s="30">
        <f t="shared" ref="AE5:AE68" si="13">N5-AA5</f>
        <v>-3.7541833533314267E-7</v>
      </c>
      <c r="AF5" s="31">
        <f t="shared" ref="AF5:AF68" si="14">(N5-AA5)/MAX($N$4:$N$124,$AA$4:$AA$124)</f>
        <v>-2.3467353797841952E-5</v>
      </c>
      <c r="AG5" s="13"/>
      <c r="AH5" t="s">
        <v>16</v>
      </c>
      <c r="AI5">
        <v>1.1200000000000001</v>
      </c>
      <c r="AJ5" t="s">
        <v>15</v>
      </c>
    </row>
    <row r="6" spans="1:36" x14ac:dyDescent="0.25">
      <c r="A6" s="16">
        <v>8.3333333333333304</v>
      </c>
      <c r="B6" s="17">
        <v>927.05448908685105</v>
      </c>
      <c r="C6" s="19">
        <f t="shared" si="0"/>
        <v>7.7254540757237589</v>
      </c>
      <c r="D6" s="17">
        <v>-3.1304415634445801</v>
      </c>
      <c r="E6" s="19">
        <v>-179.36108959770937</v>
      </c>
      <c r="F6" s="10"/>
      <c r="G6" s="18">
        <v>5.1901131710608802E-4</v>
      </c>
      <c r="H6" s="20">
        <f t="shared" si="1"/>
        <v>4.3250943092174002E-6</v>
      </c>
      <c r="I6" s="17">
        <v>2.8026328317039</v>
      </c>
      <c r="J6" s="19">
        <v>160.5790327814322</v>
      </c>
      <c r="K6" s="21"/>
      <c r="L6" s="22">
        <f t="shared" si="3"/>
        <v>-339.9401223791416</v>
      </c>
      <c r="M6" s="19">
        <f t="shared" si="4"/>
        <v>0.34300199308171009</v>
      </c>
      <c r="N6" s="19">
        <f t="shared" si="5"/>
        <v>5.7304172419601444E-6</v>
      </c>
      <c r="P6" s="24">
        <v>8.2987549999999999</v>
      </c>
      <c r="Q6" s="24">
        <v>7.6384350000000003</v>
      </c>
      <c r="R6" s="23">
        <f t="shared" si="6"/>
        <v>3.1252616077788824</v>
      </c>
      <c r="S6" s="24">
        <v>179.0643</v>
      </c>
      <c r="T6" s="25"/>
      <c r="U6" s="26">
        <v>7.5668720000000004E-6</v>
      </c>
      <c r="V6" s="23">
        <f t="shared" si="7"/>
        <v>0.25463376402216154</v>
      </c>
      <c r="W6" s="24">
        <v>14.58944</v>
      </c>
      <c r="X6" s="5"/>
      <c r="Y6" s="23">
        <f t="shared" si="8"/>
        <v>164.47486000000001</v>
      </c>
      <c r="Z6" s="27">
        <f t="shared" si="9"/>
        <v>0.26766116803767537</v>
      </c>
      <c r="AA6" s="27">
        <f t="shared" si="10"/>
        <v>7.7352819455453727E-6</v>
      </c>
      <c r="AB6" s="28"/>
      <c r="AC6" s="29">
        <f t="shared" si="11"/>
        <v>-504.41498237914163</v>
      </c>
      <c r="AD6" s="29">
        <f t="shared" si="12"/>
        <v>7.534082504403472E-2</v>
      </c>
      <c r="AE6" s="30">
        <f t="shared" si="13"/>
        <v>-2.0048647035852282E-6</v>
      </c>
      <c r="AF6" s="31">
        <f t="shared" si="14"/>
        <v>-1.2532384512889966E-4</v>
      </c>
      <c r="AG6" s="13"/>
      <c r="AH6" t="s">
        <v>17</v>
      </c>
      <c r="AI6">
        <v>1.36</v>
      </c>
      <c r="AJ6" t="s">
        <v>15</v>
      </c>
    </row>
    <row r="7" spans="1:36" x14ac:dyDescent="0.25">
      <c r="A7" s="16">
        <v>12.5</v>
      </c>
      <c r="B7" s="17">
        <v>7.2913806948325002</v>
      </c>
      <c r="C7" s="19">
        <f t="shared" si="0"/>
        <v>6.0761505790270835E-2</v>
      </c>
      <c r="D7" s="17">
        <v>2.2672785844175198</v>
      </c>
      <c r="E7" s="19">
        <v>129.90549386751962</v>
      </c>
      <c r="F7" s="10"/>
      <c r="G7" s="18">
        <v>5.4415972966186902E-4</v>
      </c>
      <c r="H7" s="20">
        <f t="shared" si="1"/>
        <v>4.5346644138489086E-6</v>
      </c>
      <c r="I7" s="17">
        <v>1.76005638281026</v>
      </c>
      <c r="J7" s="19">
        <v>100.84380244008987</v>
      </c>
      <c r="K7" s="21"/>
      <c r="L7" s="22">
        <f t="shared" si="3"/>
        <v>29.06169142742975</v>
      </c>
      <c r="M7" s="19">
        <f t="shared" si="4"/>
        <v>0.48575105828340565</v>
      </c>
      <c r="N7" s="19">
        <f t="shared" si="5"/>
        <v>6.6920232409746829E-8</v>
      </c>
      <c r="P7" s="24">
        <v>12.448130000000001</v>
      </c>
      <c r="Q7" s="24">
        <v>0.1810167</v>
      </c>
      <c r="R7" s="23">
        <f t="shared" si="6"/>
        <v>0.41054053544431096</v>
      </c>
      <c r="S7" s="24">
        <v>23.52224</v>
      </c>
      <c r="T7" s="25"/>
      <c r="U7" s="26">
        <v>1.185102E-5</v>
      </c>
      <c r="V7" s="23">
        <f t="shared" si="7"/>
        <v>0.42936897288190062</v>
      </c>
      <c r="W7" s="24">
        <v>24.601030000000002</v>
      </c>
      <c r="X7" s="5"/>
      <c r="Y7" s="23">
        <f t="shared" si="8"/>
        <v>-1.0787900000000015</v>
      </c>
      <c r="Z7" s="27">
        <f t="shared" si="9"/>
        <v>1.8827324978905921E-2</v>
      </c>
      <c r="AA7" s="27">
        <f t="shared" si="10"/>
        <v>2.0194495017962661E-8</v>
      </c>
      <c r="AB7" s="28"/>
      <c r="AC7" s="29">
        <f t="shared" si="11"/>
        <v>30.140481427429751</v>
      </c>
      <c r="AD7" s="29">
        <f t="shared" si="12"/>
        <v>0.46692373330449971</v>
      </c>
      <c r="AE7" s="30">
        <f t="shared" si="13"/>
        <v>4.6725737391784168E-8</v>
      </c>
      <c r="AF7" s="31">
        <f t="shared" si="14"/>
        <v>2.9208200762623973E-6</v>
      </c>
      <c r="AG7" s="13"/>
      <c r="AH7" t="s">
        <v>18</v>
      </c>
      <c r="AI7">
        <f>(AI6-AI5)/AI4</f>
        <v>240</v>
      </c>
    </row>
    <row r="8" spans="1:36" x14ac:dyDescent="0.25">
      <c r="A8" s="16">
        <v>16.6666666666666</v>
      </c>
      <c r="B8" s="17">
        <v>783.13533955893297</v>
      </c>
      <c r="C8" s="19">
        <f t="shared" si="0"/>
        <v>6.5261278296577743</v>
      </c>
      <c r="D8" s="17">
        <v>0.38403414700627903</v>
      </c>
      <c r="E8" s="19">
        <v>22.003535812366408</v>
      </c>
      <c r="F8" s="10"/>
      <c r="G8" s="18">
        <v>1.30308430266731E-3</v>
      </c>
      <c r="H8" s="20">
        <f t="shared" si="1"/>
        <v>1.0859035855560917E-5</v>
      </c>
      <c r="I8" s="17">
        <v>0.62975316428192696</v>
      </c>
      <c r="J8" s="19">
        <v>36.082198448363194</v>
      </c>
      <c r="K8" s="21"/>
      <c r="L8" s="22">
        <f t="shared" si="3"/>
        <v>-14.078662635996785</v>
      </c>
      <c r="M8" s="19">
        <f t="shared" si="4"/>
        <v>0.24325380752578435</v>
      </c>
      <c r="N8" s="19">
        <f t="shared" si="5"/>
        <v>8.6193892630233821E-6</v>
      </c>
      <c r="P8" s="24">
        <v>16.59751</v>
      </c>
      <c r="Q8" s="24">
        <v>6.5868500000000001</v>
      </c>
      <c r="R8" s="23">
        <f t="shared" si="6"/>
        <v>0.32653783854582391</v>
      </c>
      <c r="S8" s="24">
        <v>18.709240000000001</v>
      </c>
      <c r="T8" s="25"/>
      <c r="U8" s="26">
        <v>2.1312489999999999E-5</v>
      </c>
      <c r="V8" s="23">
        <f t="shared" si="7"/>
        <v>0.29575930625275432</v>
      </c>
      <c r="W8" s="24">
        <v>16.94576</v>
      </c>
      <c r="X8" s="5"/>
      <c r="Y8" s="23">
        <f t="shared" si="8"/>
        <v>1.7634800000000013</v>
      </c>
      <c r="Z8" s="27">
        <f t="shared" si="9"/>
        <v>3.077367301337329E-2</v>
      </c>
      <c r="AA8" s="27">
        <f t="shared" si="10"/>
        <v>2.1600375714313787E-6</v>
      </c>
      <c r="AB8" s="28"/>
      <c r="AC8" s="29">
        <f t="shared" si="11"/>
        <v>-15.842142635996787</v>
      </c>
      <c r="AD8" s="29">
        <f t="shared" si="12"/>
        <v>0.21248013451241105</v>
      </c>
      <c r="AE8" s="30">
        <f t="shared" si="13"/>
        <v>6.4593516915920037E-6</v>
      </c>
      <c r="AF8" s="31">
        <f t="shared" si="14"/>
        <v>4.0377327686130288E-4</v>
      </c>
      <c r="AG8" s="13"/>
      <c r="AH8" t="s">
        <v>19</v>
      </c>
      <c r="AI8">
        <f>1/(AI7/2)</f>
        <v>8.3333333333333332E-3</v>
      </c>
    </row>
    <row r="9" spans="1:36" x14ac:dyDescent="0.25">
      <c r="A9" s="16">
        <v>20.8333333333333</v>
      </c>
      <c r="B9" s="17">
        <v>5.0539361865166201</v>
      </c>
      <c r="C9" s="19">
        <f t="shared" si="0"/>
        <v>4.2116134887638504E-2</v>
      </c>
      <c r="D9" s="17">
        <v>2.98948059093519</v>
      </c>
      <c r="E9" s="19">
        <v>171.2846207968617</v>
      </c>
      <c r="F9" s="10"/>
      <c r="G9" s="18">
        <v>1.99169057353717E-3</v>
      </c>
      <c r="H9" s="20">
        <f t="shared" si="1"/>
        <v>1.6597421446143084E-5</v>
      </c>
      <c r="I9" s="17">
        <v>-1.15598780809267</v>
      </c>
      <c r="J9" s="19">
        <v>-66.233222572288938</v>
      </c>
      <c r="K9" s="21"/>
      <c r="L9" s="22">
        <f t="shared" si="3"/>
        <v>237.51784336915063</v>
      </c>
      <c r="M9" s="19">
        <f t="shared" si="4"/>
        <v>0.84355873373303991</v>
      </c>
      <c r="N9" s="19">
        <f t="shared" si="5"/>
        <v>2.9483189264880382E-7</v>
      </c>
      <c r="P9" s="24">
        <v>20.74689</v>
      </c>
      <c r="Q9" s="24">
        <v>8.9284760000000005E-2</v>
      </c>
      <c r="R9" s="23">
        <f t="shared" si="6"/>
        <v>-2.6898298846743289</v>
      </c>
      <c r="S9" s="24">
        <v>-154.11590000000001</v>
      </c>
      <c r="T9" s="25"/>
      <c r="U9" s="26">
        <v>2.2372910000000001E-5</v>
      </c>
      <c r="V9" s="23">
        <f t="shared" si="7"/>
        <v>-0.73357480004968145</v>
      </c>
      <c r="W9" s="24">
        <v>-42.030740000000002</v>
      </c>
      <c r="X9" s="5"/>
      <c r="Y9" s="23">
        <f t="shared" si="8"/>
        <v>-112.08516</v>
      </c>
      <c r="Z9" s="27">
        <f t="shared" si="9"/>
        <v>0.92662604445829422</v>
      </c>
      <c r="AA9" s="27">
        <f t="shared" si="10"/>
        <v>9.2549551428399734E-7</v>
      </c>
      <c r="AB9" s="28"/>
      <c r="AC9" s="29">
        <f t="shared" si="11"/>
        <v>349.60300336915066</v>
      </c>
      <c r="AD9" s="29">
        <f t="shared" si="12"/>
        <v>-8.3067310725254306E-2</v>
      </c>
      <c r="AE9" s="30">
        <f t="shared" si="13"/>
        <v>-6.3066362163519352E-7</v>
      </c>
      <c r="AF9" s="31">
        <f t="shared" si="14"/>
        <v>-3.9422705135613673E-5</v>
      </c>
      <c r="AG9" s="13"/>
    </row>
    <row r="10" spans="1:36" x14ac:dyDescent="0.25">
      <c r="A10" s="16">
        <v>25</v>
      </c>
      <c r="B10" s="17">
        <v>43.343548420883302</v>
      </c>
      <c r="C10" s="19">
        <f t="shared" si="0"/>
        <v>0.36119623684069418</v>
      </c>
      <c r="D10" s="17">
        <v>-0.16854956911597199</v>
      </c>
      <c r="E10" s="19">
        <v>-9.6571789490937618</v>
      </c>
      <c r="F10" s="10"/>
      <c r="G10" s="18">
        <v>8.0479848652372605E-4</v>
      </c>
      <c r="H10" s="20">
        <f t="shared" si="1"/>
        <v>6.7066540543643835E-6</v>
      </c>
      <c r="I10" s="17">
        <v>-1.15182981207542</v>
      </c>
      <c r="J10" s="19">
        <v>-65.994986949268309</v>
      </c>
      <c r="K10" s="21"/>
      <c r="L10" s="22">
        <f t="shared" si="3"/>
        <v>56.337808000174547</v>
      </c>
      <c r="M10" s="19">
        <f t="shared" si="4"/>
        <v>0.83232006843323147</v>
      </c>
      <c r="N10" s="19">
        <f t="shared" si="5"/>
        <v>1.0081136435911303E-6</v>
      </c>
      <c r="P10" s="24">
        <v>24.896270000000001</v>
      </c>
      <c r="Q10" s="24">
        <v>0.3686178</v>
      </c>
      <c r="R10" s="23">
        <f t="shared" si="6"/>
        <v>-0.31765725424582636</v>
      </c>
      <c r="S10" s="24">
        <v>-18.200420000000001</v>
      </c>
      <c r="T10" s="25"/>
      <c r="U10" s="26">
        <v>1.388679E-5</v>
      </c>
      <c r="V10" s="23">
        <f t="shared" si="7"/>
        <v>-0.37598598331455163</v>
      </c>
      <c r="W10" s="24">
        <v>-21.54241</v>
      </c>
      <c r="X10" s="5"/>
      <c r="Y10" s="23">
        <f t="shared" si="8"/>
        <v>3.3419899999999991</v>
      </c>
      <c r="Z10" s="27">
        <f t="shared" si="9"/>
        <v>5.8295659965976784E-2</v>
      </c>
      <c r="AA10" s="27">
        <f t="shared" si="10"/>
        <v>1.4920535094473215E-7</v>
      </c>
      <c r="AB10" s="28"/>
      <c r="AC10" s="29">
        <f t="shared" si="11"/>
        <v>52.995818000174552</v>
      </c>
      <c r="AD10" s="29">
        <f t="shared" si="12"/>
        <v>0.77402440846725473</v>
      </c>
      <c r="AE10" s="30">
        <f t="shared" si="13"/>
        <v>8.5890829264639811E-7</v>
      </c>
      <c r="AF10" s="31">
        <f t="shared" si="14"/>
        <v>5.36902513446683E-5</v>
      </c>
      <c r="AG10" s="13"/>
    </row>
    <row r="11" spans="1:36" x14ac:dyDescent="0.25">
      <c r="A11" s="16">
        <v>29.1666666666666</v>
      </c>
      <c r="B11" s="17">
        <v>6.4765003205980802</v>
      </c>
      <c r="C11" s="19">
        <f t="shared" si="0"/>
        <v>5.3970836004984001E-2</v>
      </c>
      <c r="D11" s="17">
        <v>2.7863263383660999</v>
      </c>
      <c r="E11" s="19">
        <v>159.64473953451807</v>
      </c>
      <c r="F11" s="10"/>
      <c r="G11" s="18">
        <v>1.0113458982408E-3</v>
      </c>
      <c r="H11" s="20">
        <f t="shared" si="1"/>
        <v>8.4278824853399991E-6</v>
      </c>
      <c r="I11" s="17">
        <v>-1.9148172635859699</v>
      </c>
      <c r="J11" s="19">
        <v>-109.71094774226538</v>
      </c>
      <c r="K11" s="21"/>
      <c r="L11" s="22">
        <f t="shared" si="3"/>
        <v>269.35568727678344</v>
      </c>
      <c r="M11" s="19">
        <f t="shared" si="4"/>
        <v>0.99993677139827419</v>
      </c>
      <c r="N11" s="19">
        <f t="shared" si="5"/>
        <v>2.2741555166620636E-7</v>
      </c>
      <c r="P11" s="24">
        <v>29.045639999999999</v>
      </c>
      <c r="Q11" s="24">
        <v>4.0523400000000001E-2</v>
      </c>
      <c r="R11" s="23">
        <f t="shared" si="6"/>
        <v>2.9571113516539929</v>
      </c>
      <c r="S11" s="24">
        <v>169.43</v>
      </c>
      <c r="T11" s="25"/>
      <c r="U11" s="26">
        <v>9.3155409999999997E-6</v>
      </c>
      <c r="V11" s="23">
        <f t="shared" si="7"/>
        <v>-0.70457004587541372</v>
      </c>
      <c r="W11" s="24">
        <v>-40.36889</v>
      </c>
      <c r="X11" s="5"/>
      <c r="Y11" s="23">
        <f t="shared" si="8"/>
        <v>209.79889</v>
      </c>
      <c r="Z11" s="27">
        <f t="shared" si="9"/>
        <v>0.49695714957992565</v>
      </c>
      <c r="AA11" s="27">
        <f t="shared" si="10"/>
        <v>9.3800014487652555E-8</v>
      </c>
      <c r="AB11" s="28"/>
      <c r="AC11" s="29">
        <f t="shared" si="11"/>
        <v>59.556797276783442</v>
      </c>
      <c r="AD11" s="29">
        <f t="shared" si="12"/>
        <v>0.50297962181834854</v>
      </c>
      <c r="AE11" s="30">
        <f t="shared" si="13"/>
        <v>1.3361553717855382E-7</v>
      </c>
      <c r="AF11" s="31">
        <f t="shared" si="14"/>
        <v>8.3522907347488052E-6</v>
      </c>
      <c r="AG11" s="13"/>
    </row>
    <row r="12" spans="1:36" x14ac:dyDescent="0.25">
      <c r="A12" s="16">
        <v>33.3333333333333</v>
      </c>
      <c r="B12" s="17">
        <v>37.123899618165098</v>
      </c>
      <c r="C12" s="19">
        <f t="shared" si="0"/>
        <v>0.30936583015137581</v>
      </c>
      <c r="D12" s="17">
        <v>0.91369700073513604</v>
      </c>
      <c r="E12" s="19">
        <v>52.350981895884971</v>
      </c>
      <c r="F12" s="10"/>
      <c r="G12" s="18">
        <v>3.0900949254749298E-4</v>
      </c>
      <c r="H12" s="20">
        <f t="shared" si="1"/>
        <v>2.5750791045624415E-6</v>
      </c>
      <c r="I12" s="17">
        <v>-2.9779769636636599</v>
      </c>
      <c r="J12" s="19">
        <v>-170.62551150511143</v>
      </c>
      <c r="K12" s="21"/>
      <c r="L12" s="22">
        <f t="shared" si="3"/>
        <v>222.97649340099639</v>
      </c>
      <c r="M12" s="19">
        <f t="shared" si="4"/>
        <v>0.6816982519838255</v>
      </c>
      <c r="N12" s="19">
        <f t="shared" si="5"/>
        <v>2.7153455385311792E-7</v>
      </c>
      <c r="P12" s="24">
        <v>33.19502</v>
      </c>
      <c r="Q12" s="24">
        <v>0.30263020000000002</v>
      </c>
      <c r="R12" s="23">
        <f t="shared" si="6"/>
        <v>0.73290616441324241</v>
      </c>
      <c r="S12" s="24">
        <v>41.992429999999999</v>
      </c>
      <c r="T12" s="25"/>
      <c r="U12" s="26">
        <v>8.3775489999999997E-6</v>
      </c>
      <c r="V12" s="23">
        <f t="shared" si="7"/>
        <v>0.19514299473745841</v>
      </c>
      <c r="W12" s="24">
        <v>11.180870000000001</v>
      </c>
      <c r="X12" s="5"/>
      <c r="Y12" s="23">
        <f t="shared" si="8"/>
        <v>30.81156</v>
      </c>
      <c r="Z12" s="27">
        <f t="shared" si="9"/>
        <v>0.51221615824915701</v>
      </c>
      <c r="AA12" s="27">
        <f t="shared" si="10"/>
        <v>6.4931064125329263E-7</v>
      </c>
      <c r="AB12" s="28"/>
      <c r="AC12" s="29">
        <f t="shared" si="11"/>
        <v>192.1649334009964</v>
      </c>
      <c r="AD12" s="29">
        <f t="shared" si="12"/>
        <v>0.16948209373466849</v>
      </c>
      <c r="AE12" s="30">
        <f t="shared" si="13"/>
        <v>-3.7777608740017471E-7</v>
      </c>
      <c r="AF12" s="31">
        <f t="shared" si="14"/>
        <v>-2.3614736588497436E-5</v>
      </c>
      <c r="AG12" s="13"/>
    </row>
    <row r="13" spans="1:36" x14ac:dyDescent="0.25">
      <c r="A13" s="16">
        <v>37.5</v>
      </c>
      <c r="B13" s="17">
        <v>10.388633888773899</v>
      </c>
      <c r="C13" s="19">
        <f t="shared" si="0"/>
        <v>8.6571949073115828E-2</v>
      </c>
      <c r="D13" s="17">
        <v>2.86852557434755</v>
      </c>
      <c r="E13" s="19">
        <v>164.35440883545505</v>
      </c>
      <c r="F13" s="10"/>
      <c r="G13" s="18">
        <v>6.3179304361483197E-4</v>
      </c>
      <c r="H13" s="20">
        <f t="shared" si="1"/>
        <v>5.2649420301235995E-6</v>
      </c>
      <c r="I13" s="17">
        <v>-0.896529551647961</v>
      </c>
      <c r="J13" s="19">
        <v>-51.367359518184124</v>
      </c>
      <c r="K13" s="21"/>
      <c r="L13" s="22">
        <f t="shared" si="3"/>
        <v>215.72176835363916</v>
      </c>
      <c r="M13" s="19">
        <f t="shared" si="4"/>
        <v>0.58384970367530797</v>
      </c>
      <c r="N13" s="19">
        <f t="shared" si="5"/>
        <v>1.3305826539114608E-7</v>
      </c>
      <c r="P13" s="24">
        <v>37.3444</v>
      </c>
      <c r="Q13" s="24">
        <v>7.1640620000000002E-2</v>
      </c>
      <c r="R13" s="23">
        <f t="shared" si="6"/>
        <v>3.0228317246378391</v>
      </c>
      <c r="S13" s="24">
        <v>173.19550000000001</v>
      </c>
      <c r="T13" s="25"/>
      <c r="U13" s="26">
        <v>1.366793E-5</v>
      </c>
      <c r="V13" s="23">
        <f t="shared" si="7"/>
        <v>-0.19515224498249398</v>
      </c>
      <c r="W13" s="24">
        <v>-11.1814</v>
      </c>
      <c r="X13" s="5"/>
      <c r="Y13" s="23">
        <f t="shared" si="8"/>
        <v>184.37690000000001</v>
      </c>
      <c r="Z13" s="27">
        <f t="shared" si="9"/>
        <v>7.6317039090278718E-2</v>
      </c>
      <c r="AA13" s="27">
        <f t="shared" si="10"/>
        <v>3.7364020220442094E-8</v>
      </c>
      <c r="AB13" s="28"/>
      <c r="AC13" s="29">
        <f t="shared" si="11"/>
        <v>31.344868353639157</v>
      </c>
      <c r="AD13" s="29">
        <f t="shared" si="12"/>
        <v>0.50753266458502921</v>
      </c>
      <c r="AE13" s="30">
        <f t="shared" si="13"/>
        <v>9.5694245170703991E-8</v>
      </c>
      <c r="AF13" s="31">
        <f t="shared" si="14"/>
        <v>5.9818354525639633E-6</v>
      </c>
      <c r="AG13" s="13"/>
    </row>
    <row r="14" spans="1:36" x14ac:dyDescent="0.25">
      <c r="A14" s="16">
        <v>41.6666666666666</v>
      </c>
      <c r="B14" s="17">
        <v>36.994793035625101</v>
      </c>
      <c r="C14" s="19">
        <f t="shared" si="0"/>
        <v>0.30828994196354248</v>
      </c>
      <c r="D14" s="17">
        <v>2.1399848892624198</v>
      </c>
      <c r="E14" s="19">
        <v>122.61210237650749</v>
      </c>
      <c r="F14" s="10"/>
      <c r="G14" s="18">
        <v>2.48318665351807E-3</v>
      </c>
      <c r="H14" s="20">
        <f t="shared" si="1"/>
        <v>2.0693222112650585E-5</v>
      </c>
      <c r="I14" s="17">
        <v>-0.44744962883266298</v>
      </c>
      <c r="J14" s="19">
        <v>-25.63697527680678</v>
      </c>
      <c r="K14" s="21"/>
      <c r="L14" s="22">
        <f t="shared" si="3"/>
        <v>148.24907765331426</v>
      </c>
      <c r="M14" s="19">
        <f t="shared" si="4"/>
        <v>0.52622761254233386</v>
      </c>
      <c r="N14" s="19">
        <f t="shared" si="5"/>
        <v>1.6785377487112265E-6</v>
      </c>
      <c r="P14" s="24">
        <v>41.493780000000001</v>
      </c>
      <c r="Q14" s="24">
        <v>0.26679190000000003</v>
      </c>
      <c r="R14" s="23">
        <f t="shared" si="6"/>
        <v>1.9873505687098791</v>
      </c>
      <c r="S14" s="24">
        <v>113.8668</v>
      </c>
      <c r="T14" s="25"/>
      <c r="U14" s="26">
        <v>2.7480929999999998E-5</v>
      </c>
      <c r="V14" s="23">
        <f t="shared" si="7"/>
        <v>-0.3162213718702106</v>
      </c>
      <c r="W14" s="24">
        <v>-18.11815</v>
      </c>
      <c r="X14" s="5"/>
      <c r="Y14" s="23">
        <f t="shared" si="8"/>
        <v>131.98495</v>
      </c>
      <c r="Z14" s="27">
        <f t="shared" si="9"/>
        <v>0.74332056174785033</v>
      </c>
      <c r="AA14" s="27">
        <f t="shared" si="10"/>
        <v>2.7248977894304612E-6</v>
      </c>
      <c r="AB14" s="28"/>
      <c r="AC14" s="29">
        <f t="shared" si="11"/>
        <v>16.264127653314262</v>
      </c>
      <c r="AD14" s="29">
        <f t="shared" si="12"/>
        <v>-0.21709294920551647</v>
      </c>
      <c r="AE14" s="30">
        <f t="shared" si="13"/>
        <v>-1.0463600407192347E-6</v>
      </c>
      <c r="AF14" s="31">
        <f t="shared" si="14"/>
        <v>-6.5407836976562295E-5</v>
      </c>
      <c r="AG14" s="13"/>
    </row>
    <row r="15" spans="1:36" x14ac:dyDescent="0.25">
      <c r="A15" s="16">
        <v>45.8333333333333</v>
      </c>
      <c r="B15" s="17">
        <v>7.3644155728367604</v>
      </c>
      <c r="C15" s="19">
        <f t="shared" si="0"/>
        <v>6.1370129773639669E-2</v>
      </c>
      <c r="D15" s="17">
        <v>-2.0834065510936601</v>
      </c>
      <c r="E15" s="19">
        <v>-119.37040238757363</v>
      </c>
      <c r="F15" s="10"/>
      <c r="G15" s="18">
        <v>3.2173150833267401E-3</v>
      </c>
      <c r="H15" s="20">
        <f t="shared" si="1"/>
        <v>2.6810959027722835E-5</v>
      </c>
      <c r="I15" s="17">
        <v>2.92539217321427</v>
      </c>
      <c r="J15" s="19">
        <v>167.61262494578153</v>
      </c>
      <c r="K15" s="21"/>
      <c r="L15" s="22">
        <f t="shared" si="3"/>
        <v>-286.98302733335515</v>
      </c>
      <c r="M15" s="19">
        <f t="shared" si="4"/>
        <v>0.95639132295624651</v>
      </c>
      <c r="N15" s="19">
        <f t="shared" si="5"/>
        <v>7.8681933251366551E-7</v>
      </c>
      <c r="P15" s="24">
        <v>45.643149999999999</v>
      </c>
      <c r="Q15" s="24">
        <v>9.2292319999999997E-2</v>
      </c>
      <c r="R15" s="23">
        <f t="shared" si="6"/>
        <v>-1.6459681812770679</v>
      </c>
      <c r="S15" s="24">
        <v>-94.307029999999997</v>
      </c>
      <c r="T15" s="25"/>
      <c r="U15" s="26">
        <v>2.0582749999999999E-5</v>
      </c>
      <c r="V15" s="23">
        <f t="shared" si="7"/>
        <v>2.507533734962025</v>
      </c>
      <c r="W15" s="24">
        <v>143.6711</v>
      </c>
      <c r="X15" s="5"/>
      <c r="Y15" s="23">
        <f t="shared" si="8"/>
        <v>-237.97812999999999</v>
      </c>
      <c r="Z15" s="27">
        <f t="shared" si="9"/>
        <v>0.84784576234026332</v>
      </c>
      <c r="AA15" s="27">
        <f t="shared" si="10"/>
        <v>8.0529651655605691E-7</v>
      </c>
      <c r="AB15" s="28"/>
      <c r="AC15" s="29">
        <f t="shared" si="11"/>
        <v>-49.00489733335516</v>
      </c>
      <c r="AD15" s="29">
        <f t="shared" si="12"/>
        <v>0.10854556061598319</v>
      </c>
      <c r="AE15" s="30">
        <f t="shared" si="13"/>
        <v>-1.8477184042391398E-8</v>
      </c>
      <c r="AF15" s="31">
        <f t="shared" si="14"/>
        <v>-1.1550064935583303E-6</v>
      </c>
      <c r="AG15" s="13"/>
    </row>
    <row r="16" spans="1:36" x14ac:dyDescent="0.25">
      <c r="A16" s="16">
        <v>50</v>
      </c>
      <c r="B16" s="17">
        <v>7.9523818895279996</v>
      </c>
      <c r="C16" s="19">
        <f t="shared" si="0"/>
        <v>6.6269849079399992E-2</v>
      </c>
      <c r="D16" s="17">
        <v>-2.57831414438827</v>
      </c>
      <c r="E16" s="19">
        <v>-147.72651873233181</v>
      </c>
      <c r="F16" s="10"/>
      <c r="G16" s="18">
        <v>1.9877772415898801E-3</v>
      </c>
      <c r="H16" s="20">
        <f t="shared" si="1"/>
        <v>1.6564810346582333E-5</v>
      </c>
      <c r="I16" s="17">
        <v>-2.7177327739631298</v>
      </c>
      <c r="J16" s="19">
        <v>-155.71461779246908</v>
      </c>
      <c r="K16" s="21"/>
      <c r="L16" s="22">
        <f t="shared" si="3"/>
        <v>7.988099060137273</v>
      </c>
      <c r="M16" s="19">
        <f t="shared" si="4"/>
        <v>0.13896740879976952</v>
      </c>
      <c r="N16" s="19">
        <f t="shared" si="5"/>
        <v>7.6275561523944932E-8</v>
      </c>
      <c r="P16" s="24">
        <v>49.792529999999999</v>
      </c>
      <c r="Q16" s="24">
        <v>6.538745E-2</v>
      </c>
      <c r="R16" s="23">
        <f t="shared" si="6"/>
        <v>-1.9726932936516308</v>
      </c>
      <c r="S16" s="24">
        <v>-113.027</v>
      </c>
      <c r="T16" s="25"/>
      <c r="U16" s="26">
        <v>6.2335910000000003E-6</v>
      </c>
      <c r="V16" s="23">
        <f t="shared" si="7"/>
        <v>-2.8248014317188064</v>
      </c>
      <c r="W16" s="24">
        <v>-161.8492</v>
      </c>
      <c r="X16" s="5"/>
      <c r="Y16" s="23">
        <f t="shared" si="8"/>
        <v>48.822199999999995</v>
      </c>
      <c r="Z16" s="27">
        <f t="shared" si="9"/>
        <v>0.75267007026636346</v>
      </c>
      <c r="AA16" s="27">
        <f t="shared" si="10"/>
        <v>1.5339364091506962E-7</v>
      </c>
      <c r="AB16" s="28"/>
      <c r="AC16" s="29">
        <f t="shared" si="11"/>
        <v>-40.834100939862722</v>
      </c>
      <c r="AD16" s="29">
        <f t="shared" si="12"/>
        <v>-0.61370266146659391</v>
      </c>
      <c r="AE16" s="30">
        <f t="shared" si="13"/>
        <v>-7.7118079391124688E-8</v>
      </c>
      <c r="AF16" s="31">
        <f t="shared" si="14"/>
        <v>-4.8206416228329015E-6</v>
      </c>
      <c r="AG16" s="13"/>
    </row>
    <row r="17" spans="1:33" x14ac:dyDescent="0.25">
      <c r="A17" s="16">
        <v>54.1666666666666</v>
      </c>
      <c r="B17" s="17">
        <v>9.7169001491716394</v>
      </c>
      <c r="C17" s="19">
        <f t="shared" si="0"/>
        <v>8.0974167909763667E-2</v>
      </c>
      <c r="D17" s="17">
        <v>-0.50820604747771103</v>
      </c>
      <c r="E17" s="19">
        <v>-29.118061643497978</v>
      </c>
      <c r="F17" s="10"/>
      <c r="G17" s="18">
        <v>8.7386868548748197E-4</v>
      </c>
      <c r="H17" s="20">
        <f t="shared" si="1"/>
        <v>7.2822390457290163E-6</v>
      </c>
      <c r="I17" s="17">
        <v>-3.0756047714844001</v>
      </c>
      <c r="J17" s="19">
        <v>-176.21917285635413</v>
      </c>
      <c r="K17" s="21"/>
      <c r="L17" s="22">
        <f t="shared" si="3"/>
        <v>147.10111121285615</v>
      </c>
      <c r="M17" s="19">
        <f t="shared" si="4"/>
        <v>0.54315816598964151</v>
      </c>
      <c r="N17" s="19">
        <f t="shared" si="5"/>
        <v>1.6014291975416249E-7</v>
      </c>
      <c r="P17" s="24">
        <v>53.94191</v>
      </c>
      <c r="Q17" s="24">
        <v>0.1240764</v>
      </c>
      <c r="R17" s="23">
        <f t="shared" si="6"/>
        <v>-0.67770436723239014</v>
      </c>
      <c r="S17" s="24">
        <v>-38.829599999999999</v>
      </c>
      <c r="T17" s="25"/>
      <c r="U17" s="26">
        <v>4.2315390000000001E-6</v>
      </c>
      <c r="V17" s="23">
        <f t="shared" si="7"/>
        <v>0.99912734387231961</v>
      </c>
      <c r="W17" s="24">
        <v>57.245780000000003</v>
      </c>
      <c r="X17" s="5"/>
      <c r="Y17" s="23">
        <f t="shared" si="8"/>
        <v>-96.075379999999996</v>
      </c>
      <c r="Z17" s="27">
        <f t="shared" si="9"/>
        <v>0.99438351401148106</v>
      </c>
      <c r="AA17" s="27">
        <f t="shared" si="10"/>
        <v>2.6104263938489395E-7</v>
      </c>
      <c r="AB17" s="28"/>
      <c r="AC17" s="29">
        <f t="shared" si="11"/>
        <v>243.17649121285615</v>
      </c>
      <c r="AD17" s="29">
        <f t="shared" si="12"/>
        <v>-0.45122534802183956</v>
      </c>
      <c r="AE17" s="30">
        <f t="shared" si="13"/>
        <v>-1.0089971963073146E-7</v>
      </c>
      <c r="AF17" s="31">
        <f t="shared" si="14"/>
        <v>-6.3072290184660989E-6</v>
      </c>
      <c r="AG17" s="13"/>
    </row>
    <row r="18" spans="1:33" x14ac:dyDescent="0.25">
      <c r="A18" s="16">
        <v>58.3333333333333</v>
      </c>
      <c r="B18" s="17">
        <v>7.0495964701935696</v>
      </c>
      <c r="C18" s="19">
        <f t="shared" si="0"/>
        <v>5.8746637251613082E-2</v>
      </c>
      <c r="D18" s="17">
        <v>1.97118981544089</v>
      </c>
      <c r="E18" s="19">
        <v>112.94085704393467</v>
      </c>
      <c r="F18" s="10"/>
      <c r="G18" s="18">
        <v>1.0946107485892401E-3</v>
      </c>
      <c r="H18" s="20">
        <f t="shared" si="1"/>
        <v>9.1217562382436672E-6</v>
      </c>
      <c r="I18" s="17">
        <v>-2.9614996831731801</v>
      </c>
      <c r="J18" s="19">
        <v>-169.68143287515369</v>
      </c>
      <c r="K18" s="21"/>
      <c r="L18" s="22">
        <f t="shared" si="3"/>
        <v>282.62228991908836</v>
      </c>
      <c r="M18" s="19">
        <f t="shared" si="4"/>
        <v>0.97583182328442852</v>
      </c>
      <c r="N18" s="19">
        <f t="shared" si="5"/>
        <v>2.6146072171604749E-7</v>
      </c>
      <c r="P18" s="24">
        <v>58.091290000000001</v>
      </c>
      <c r="Q18" s="24">
        <v>3.626323E-2</v>
      </c>
      <c r="R18" s="23">
        <f t="shared" si="6"/>
        <v>1.0752034534399491</v>
      </c>
      <c r="S18" s="24">
        <v>61.604619999999997</v>
      </c>
      <c r="T18" s="25"/>
      <c r="U18" s="26">
        <v>3.0870319999999999E-6</v>
      </c>
      <c r="V18" s="23">
        <f t="shared" si="7"/>
        <v>2.212635923228055</v>
      </c>
      <c r="W18" s="24">
        <v>126.7747</v>
      </c>
      <c r="X18" s="5"/>
      <c r="Y18" s="23">
        <f t="shared" si="8"/>
        <v>-65.170079999999999</v>
      </c>
      <c r="Z18" s="27">
        <f t="shared" si="9"/>
        <v>0.90755831583826685</v>
      </c>
      <c r="AA18" s="27">
        <f t="shared" si="10"/>
        <v>5.0798648818054723E-8</v>
      </c>
      <c r="AB18" s="28"/>
      <c r="AC18" s="29">
        <f t="shared" si="11"/>
        <v>347.79236991908834</v>
      </c>
      <c r="AD18" s="29">
        <f t="shared" si="12"/>
        <v>6.8273507446161674E-2</v>
      </c>
      <c r="AE18" s="30">
        <f t="shared" si="13"/>
        <v>2.1066207289799276E-7</v>
      </c>
      <c r="AF18" s="31">
        <f t="shared" si="14"/>
        <v>1.3168460171496401E-5</v>
      </c>
      <c r="AG18" s="13"/>
    </row>
    <row r="19" spans="1:33" x14ac:dyDescent="0.25">
      <c r="A19" s="16">
        <v>62.5</v>
      </c>
      <c r="B19" s="17">
        <v>13.4737711904304</v>
      </c>
      <c r="C19" s="19">
        <f t="shared" si="0"/>
        <v>0.11228142658691999</v>
      </c>
      <c r="D19" s="17">
        <v>1.25592109890507</v>
      </c>
      <c r="E19" s="19">
        <v>71.958978368692939</v>
      </c>
      <c r="F19" s="10"/>
      <c r="G19" s="18">
        <v>1.04927614039653E-2</v>
      </c>
      <c r="H19" s="20">
        <f t="shared" si="1"/>
        <v>8.7439678366377503E-5</v>
      </c>
      <c r="I19" s="17">
        <v>-2.7465959237475301</v>
      </c>
      <c r="J19" s="19">
        <v>-157.36835445856914</v>
      </c>
      <c r="K19" s="21"/>
      <c r="L19" s="22">
        <f t="shared" si="3"/>
        <v>229.32733282726207</v>
      </c>
      <c r="M19" s="19">
        <f t="shared" si="4"/>
        <v>0.7584453320480179</v>
      </c>
      <c r="N19" s="19">
        <f t="shared" si="5"/>
        <v>3.7231519445691692E-6</v>
      </c>
      <c r="P19" s="24">
        <v>62.240659999999998</v>
      </c>
      <c r="Q19" s="24">
        <v>0.10143870000000001</v>
      </c>
      <c r="R19" s="23">
        <f t="shared" si="6"/>
        <v>0.66147664491319724</v>
      </c>
      <c r="S19" s="24">
        <v>37.899819999999998</v>
      </c>
      <c r="T19" s="25"/>
      <c r="U19" s="26">
        <v>7.4366420000000001E-5</v>
      </c>
      <c r="V19" s="23">
        <f t="shared" si="7"/>
        <v>-2.9605269610001455</v>
      </c>
      <c r="W19" s="24">
        <v>-169.62569999999999</v>
      </c>
      <c r="X19" s="5"/>
      <c r="Y19" s="23">
        <f t="shared" si="8"/>
        <v>207.52552</v>
      </c>
      <c r="Z19" s="27">
        <f t="shared" si="9"/>
        <v>0.46214364916266443</v>
      </c>
      <c r="AA19" s="27">
        <f t="shared" si="10"/>
        <v>1.7431210339925573E-6</v>
      </c>
      <c r="AB19" s="28"/>
      <c r="AC19" s="29">
        <f t="shared" si="11"/>
        <v>21.801812827262069</v>
      </c>
      <c r="AD19" s="29">
        <f t="shared" si="12"/>
        <v>0.29630168288535347</v>
      </c>
      <c r="AE19" s="30">
        <f t="shared" si="13"/>
        <v>1.980030910576612E-6</v>
      </c>
      <c r="AF19" s="31">
        <f t="shared" si="14"/>
        <v>1.2377148779355956E-4</v>
      </c>
      <c r="AG19" s="13"/>
    </row>
    <row r="20" spans="1:33" x14ac:dyDescent="0.25">
      <c r="A20" s="16">
        <v>66.6666666666666</v>
      </c>
      <c r="B20" s="17">
        <v>13.497101737007</v>
      </c>
      <c r="C20" s="19">
        <f t="shared" si="0"/>
        <v>0.11247584780839166</v>
      </c>
      <c r="D20" s="17">
        <v>2.8506231276905498</v>
      </c>
      <c r="E20" s="19">
        <v>163.32867419905085</v>
      </c>
      <c r="F20" s="10"/>
      <c r="G20" s="18">
        <v>5.9510445284116404E-4</v>
      </c>
      <c r="H20" s="20">
        <f t="shared" si="1"/>
        <v>4.9592037736763667E-6</v>
      </c>
      <c r="I20" s="17">
        <v>-3.1207390386084302</v>
      </c>
      <c r="J20" s="19">
        <v>-178.80517587397711</v>
      </c>
      <c r="K20" s="21"/>
      <c r="L20" s="22">
        <f t="shared" si="3"/>
        <v>342.13385007302793</v>
      </c>
      <c r="M20" s="19">
        <f t="shared" si="4"/>
        <v>0.3067943667615306</v>
      </c>
      <c r="N20" s="19">
        <f t="shared" si="5"/>
        <v>8.556351445720907E-8</v>
      </c>
      <c r="P20" s="24">
        <v>66.390039999999999</v>
      </c>
      <c r="Q20" s="24">
        <v>7.2489849999999995E-2</v>
      </c>
      <c r="R20" s="23">
        <f t="shared" si="6"/>
        <v>2.9989556204705563</v>
      </c>
      <c r="S20" s="24">
        <v>171.82749999999999</v>
      </c>
      <c r="T20" s="25"/>
      <c r="U20" s="26">
        <v>1.371282E-5</v>
      </c>
      <c r="V20" s="23">
        <f t="shared" si="7"/>
        <v>0.46185722971022386</v>
      </c>
      <c r="W20" s="24">
        <v>26.46247</v>
      </c>
      <c r="X20" s="5"/>
      <c r="Y20" s="23">
        <f t="shared" si="8"/>
        <v>145.36502999999999</v>
      </c>
      <c r="Z20" s="27">
        <f t="shared" si="9"/>
        <v>0.5683460336568521</v>
      </c>
      <c r="AA20" s="27">
        <f t="shared" si="10"/>
        <v>2.824794209190248E-7</v>
      </c>
      <c r="AB20" s="28"/>
      <c r="AC20" s="29">
        <f t="shared" si="11"/>
        <v>196.76882007302794</v>
      </c>
      <c r="AD20" s="29">
        <f t="shared" si="12"/>
        <v>-0.2615516668953215</v>
      </c>
      <c r="AE20" s="30">
        <f t="shared" si="13"/>
        <v>-1.9691590646181572E-7</v>
      </c>
      <c r="AF20" s="31">
        <f t="shared" si="14"/>
        <v>-1.2309189004478074E-5</v>
      </c>
      <c r="AG20" s="13"/>
    </row>
    <row r="21" spans="1:33" x14ac:dyDescent="0.25">
      <c r="A21" s="16">
        <v>70.8333333333333</v>
      </c>
      <c r="B21" s="17">
        <v>11.4346815368548</v>
      </c>
      <c r="C21" s="19">
        <f t="shared" si="0"/>
        <v>9.5289012807123333E-2</v>
      </c>
      <c r="D21" s="17">
        <v>2.44467976937133</v>
      </c>
      <c r="E21" s="19">
        <v>140.06983304599268</v>
      </c>
      <c r="F21" s="10"/>
      <c r="G21" s="18">
        <v>9.0483863696369797E-4</v>
      </c>
      <c r="H21" s="20">
        <f t="shared" si="1"/>
        <v>7.5403219746974833E-6</v>
      </c>
      <c r="I21" s="17">
        <v>3.0392101004679701</v>
      </c>
      <c r="J21" s="19">
        <v>174.13391181034558</v>
      </c>
      <c r="K21" s="21"/>
      <c r="L21" s="22">
        <f t="shared" si="3"/>
        <v>-34.064078764352899</v>
      </c>
      <c r="M21" s="19">
        <f t="shared" si="4"/>
        <v>0.56011973709477691</v>
      </c>
      <c r="N21" s="19">
        <f t="shared" si="5"/>
        <v>2.0122577056093745E-7</v>
      </c>
      <c r="P21" s="24">
        <v>70.539420000000007</v>
      </c>
      <c r="Q21" s="24">
        <v>2.9618410000000001E-2</v>
      </c>
      <c r="R21" s="23">
        <f t="shared" si="6"/>
        <v>2.2730749298953667</v>
      </c>
      <c r="S21" s="24">
        <v>130.23759999999999</v>
      </c>
      <c r="T21" s="25"/>
      <c r="U21" s="26">
        <v>1.022471E-5</v>
      </c>
      <c r="V21" s="23">
        <f t="shared" si="7"/>
        <v>0.76845450701908735</v>
      </c>
      <c r="W21" s="24">
        <v>44.029200000000003</v>
      </c>
      <c r="X21" s="5"/>
      <c r="Y21" s="23">
        <f t="shared" si="8"/>
        <v>86.208399999999983</v>
      </c>
      <c r="Z21" s="27">
        <f t="shared" si="9"/>
        <v>0.99781117383000906</v>
      </c>
      <c r="AA21" s="27">
        <f t="shared" si="10"/>
        <v>1.5108839477674862E-7</v>
      </c>
      <c r="AB21" s="28"/>
      <c r="AC21" s="29">
        <f t="shared" si="11"/>
        <v>-120.27247876435288</v>
      </c>
      <c r="AD21" s="29">
        <f t="shared" si="12"/>
        <v>-0.43769143673523214</v>
      </c>
      <c r="AE21" s="30">
        <f t="shared" si="13"/>
        <v>5.0137375784188825E-8</v>
      </c>
      <c r="AF21" s="31">
        <f t="shared" si="14"/>
        <v>3.134081171019036E-6</v>
      </c>
      <c r="AG21" s="13"/>
    </row>
    <row r="22" spans="1:33" x14ac:dyDescent="0.25">
      <c r="A22" s="16">
        <v>75</v>
      </c>
      <c r="B22" s="17">
        <v>10.480118944954199</v>
      </c>
      <c r="C22" s="19">
        <f t="shared" si="0"/>
        <v>8.7334324541284994E-2</v>
      </c>
      <c r="D22" s="17">
        <v>-1.84894090666833</v>
      </c>
      <c r="E22" s="19">
        <v>-105.93651052118716</v>
      </c>
      <c r="F22" s="10"/>
      <c r="G22" s="18">
        <v>7.2215079596677498E-4</v>
      </c>
      <c r="H22" s="20">
        <f t="shared" si="1"/>
        <v>6.0179232997231251E-6</v>
      </c>
      <c r="I22" s="17">
        <v>2.88019478436052</v>
      </c>
      <c r="J22" s="19">
        <v>165.02300531945005</v>
      </c>
      <c r="K22" s="21"/>
      <c r="L22" s="22">
        <f t="shared" si="3"/>
        <v>-270.95951584063721</v>
      </c>
      <c r="M22" s="19">
        <f t="shared" si="4"/>
        <v>0.99985977711849905</v>
      </c>
      <c r="N22" s="19">
        <f t="shared" si="5"/>
        <v>2.6274878470257712E-7</v>
      </c>
      <c r="P22" s="24">
        <v>74.688800000000001</v>
      </c>
      <c r="Q22" s="24">
        <v>0.12798200000000001</v>
      </c>
      <c r="R22" s="23">
        <f t="shared" si="6"/>
        <v>-1.5649311478435697</v>
      </c>
      <c r="S22" s="24">
        <v>-89.66395</v>
      </c>
      <c r="T22" s="25"/>
      <c r="U22" s="26">
        <v>1.1264049999999999E-5</v>
      </c>
      <c r="V22" s="23">
        <f t="shared" si="7"/>
        <v>0.70387348497094282</v>
      </c>
      <c r="W22" s="24">
        <v>40.328980000000001</v>
      </c>
      <c r="X22" s="5"/>
      <c r="Y22" s="23">
        <f t="shared" si="8"/>
        <v>-129.99293</v>
      </c>
      <c r="Z22" s="27">
        <f t="shared" si="9"/>
        <v>0.76612375392124943</v>
      </c>
      <c r="AA22" s="27">
        <f t="shared" si="10"/>
        <v>5.5222033439639241E-7</v>
      </c>
      <c r="AB22" s="28"/>
      <c r="AC22" s="29">
        <f t="shared" si="11"/>
        <v>-140.96658584063721</v>
      </c>
      <c r="AD22" s="29">
        <f t="shared" si="12"/>
        <v>0.23373602319724962</v>
      </c>
      <c r="AE22" s="30">
        <f t="shared" si="13"/>
        <v>-2.8947154969381529E-7</v>
      </c>
      <c r="AF22" s="31">
        <f t="shared" si="14"/>
        <v>-1.8094830837300986E-5</v>
      </c>
      <c r="AG22" s="13"/>
    </row>
    <row r="23" spans="1:33" x14ac:dyDescent="0.25">
      <c r="A23" s="16">
        <v>79.1666666666666</v>
      </c>
      <c r="B23" s="17">
        <v>6.6714264474390896</v>
      </c>
      <c r="C23" s="19">
        <f t="shared" si="0"/>
        <v>5.5595220395325745E-2</v>
      </c>
      <c r="D23" s="17">
        <v>-1.3915622528755101</v>
      </c>
      <c r="E23" s="19">
        <v>-79.730644019483336</v>
      </c>
      <c r="F23" s="10"/>
      <c r="G23" s="18">
        <v>1.33422729058942E-4</v>
      </c>
      <c r="H23" s="20">
        <f t="shared" si="1"/>
        <v>1.1118560754911833E-6</v>
      </c>
      <c r="I23" s="17">
        <v>3.1023697328859101</v>
      </c>
      <c r="J23" s="19">
        <v>177.75269218349121</v>
      </c>
      <c r="K23" s="21"/>
      <c r="L23" s="22">
        <f t="shared" si="3"/>
        <v>-257.48333620297456</v>
      </c>
      <c r="M23" s="19">
        <f t="shared" si="4"/>
        <v>0.97623301693866427</v>
      </c>
      <c r="N23" s="19">
        <f t="shared" si="5"/>
        <v>3.0172377020586975E-8</v>
      </c>
      <c r="P23" s="24">
        <v>78.838170000000005</v>
      </c>
      <c r="Q23" s="24">
        <v>0.1026764</v>
      </c>
      <c r="R23" s="23">
        <f t="shared" si="6"/>
        <v>-1.1515066303432633</v>
      </c>
      <c r="S23" s="24">
        <v>-65.976470000000006</v>
      </c>
      <c r="T23" s="25"/>
      <c r="U23" s="26">
        <v>1.2874360000000001E-5</v>
      </c>
      <c r="V23" s="23">
        <f t="shared" si="7"/>
        <v>0.37886246045476352</v>
      </c>
      <c r="W23" s="24">
        <v>21.70722</v>
      </c>
      <c r="X23" s="5"/>
      <c r="Y23" s="23">
        <f t="shared" si="8"/>
        <v>-87.683690000000013</v>
      </c>
      <c r="Z23" s="27">
        <f t="shared" si="9"/>
        <v>0.99918293058614771</v>
      </c>
      <c r="AA23" s="27">
        <f t="shared" si="10"/>
        <v>6.6040642940835256E-7</v>
      </c>
      <c r="AB23" s="28"/>
      <c r="AC23" s="29">
        <f t="shared" si="11"/>
        <v>-169.79964620297454</v>
      </c>
      <c r="AD23" s="29">
        <f t="shared" si="12"/>
        <v>-2.2949913647483444E-2</v>
      </c>
      <c r="AE23" s="30">
        <f t="shared" si="13"/>
        <v>-6.3023405238776563E-7</v>
      </c>
      <c r="AF23" s="31">
        <f t="shared" si="14"/>
        <v>-3.9395852814985492E-5</v>
      </c>
      <c r="AG23" s="13"/>
    </row>
    <row r="24" spans="1:33" x14ac:dyDescent="0.25">
      <c r="A24" s="16">
        <v>83.3333333333333</v>
      </c>
      <c r="B24" s="17">
        <v>5.1370695393497696</v>
      </c>
      <c r="C24" s="19">
        <f t="shared" si="0"/>
        <v>4.2808912827914748E-2</v>
      </c>
      <c r="D24" s="17">
        <v>3.2969121952122399E-2</v>
      </c>
      <c r="E24" s="19">
        <v>1.8889915421087273</v>
      </c>
      <c r="F24" s="10"/>
      <c r="G24" s="18">
        <v>5.0373422882391602E-4</v>
      </c>
      <c r="H24" s="20">
        <f t="shared" si="1"/>
        <v>4.1977852401992998E-6</v>
      </c>
      <c r="I24" s="17">
        <v>-2.77091929237513</v>
      </c>
      <c r="J24" s="19">
        <v>-158.76198082447155</v>
      </c>
      <c r="K24" s="21"/>
      <c r="L24" s="22">
        <f t="shared" si="3"/>
        <v>160.65097236658028</v>
      </c>
      <c r="M24" s="19">
        <f t="shared" si="4"/>
        <v>0.33132187607146624</v>
      </c>
      <c r="N24" s="19">
        <f t="shared" si="5"/>
        <v>2.9769704997246875E-8</v>
      </c>
      <c r="P24" s="24">
        <v>82.987549999999999</v>
      </c>
      <c r="Q24" s="24">
        <v>9.1728299999999999E-2</v>
      </c>
      <c r="R24" s="23">
        <f t="shared" si="6"/>
        <v>-0.49216783923083379</v>
      </c>
      <c r="S24" s="24">
        <v>-28.19914</v>
      </c>
      <c r="T24" s="25"/>
      <c r="U24" s="26">
        <v>9.2166129999999997E-6</v>
      </c>
      <c r="V24" s="23">
        <f t="shared" si="7"/>
        <v>0.49063125135737801</v>
      </c>
      <c r="W24" s="24">
        <v>28.1111</v>
      </c>
      <c r="X24" s="5"/>
      <c r="Y24" s="23">
        <f t="shared" si="8"/>
        <v>-56.31024</v>
      </c>
      <c r="Z24" s="27">
        <f t="shared" si="9"/>
        <v>0.83205327159089948</v>
      </c>
      <c r="AA24" s="27">
        <f t="shared" si="10"/>
        <v>3.5171900332231119E-7</v>
      </c>
      <c r="AB24" s="28"/>
      <c r="AC24" s="29">
        <f t="shared" si="11"/>
        <v>216.96121236658027</v>
      </c>
      <c r="AD24" s="29">
        <f t="shared" si="12"/>
        <v>-0.50073139551943324</v>
      </c>
      <c r="AE24" s="30">
        <f t="shared" si="13"/>
        <v>-3.2194929832506429E-7</v>
      </c>
      <c r="AF24" s="31">
        <f t="shared" si="14"/>
        <v>-2.0125010894997311E-5</v>
      </c>
      <c r="AG24" s="13"/>
    </row>
    <row r="25" spans="1:33" x14ac:dyDescent="0.25">
      <c r="A25" s="16">
        <v>87.5</v>
      </c>
      <c r="B25" s="17">
        <v>3.0607061662567498</v>
      </c>
      <c r="C25" s="19">
        <f t="shared" si="0"/>
        <v>2.5505884718806247E-2</v>
      </c>
      <c r="D25" s="17">
        <v>2.2183516031842401</v>
      </c>
      <c r="E25" s="19">
        <v>127.10218433853692</v>
      </c>
      <c r="F25" s="10"/>
      <c r="G25" s="18">
        <v>5.11842206498197E-4</v>
      </c>
      <c r="H25" s="20">
        <f t="shared" si="1"/>
        <v>4.2653517208183084E-6</v>
      </c>
      <c r="I25" s="17">
        <v>-2.5688940746462698</v>
      </c>
      <c r="J25" s="19">
        <v>-147.18678849339631</v>
      </c>
      <c r="K25" s="21"/>
      <c r="L25" s="22">
        <f t="shared" si="3"/>
        <v>274.28897283193322</v>
      </c>
      <c r="M25" s="19">
        <f t="shared" si="4"/>
        <v>0.99719954549166057</v>
      </c>
      <c r="N25" s="19">
        <f t="shared" si="5"/>
        <v>5.4243451717852164E-8</v>
      </c>
      <c r="P25" s="24">
        <v>87.136930000000007</v>
      </c>
      <c r="Q25" s="24">
        <v>2.7500799999999999E-2</v>
      </c>
      <c r="R25" s="23">
        <f t="shared" si="6"/>
        <v>-0.37593467063454306</v>
      </c>
      <c r="S25" s="24">
        <v>-21.539470000000001</v>
      </c>
      <c r="T25" s="25"/>
      <c r="U25" s="26">
        <v>8.8379810000000004E-6</v>
      </c>
      <c r="V25" s="23">
        <f t="shared" si="7"/>
        <v>0.46976549108393534</v>
      </c>
      <c r="W25" s="24">
        <v>26.915579999999999</v>
      </c>
      <c r="X25" s="5"/>
      <c r="Y25" s="23">
        <f t="shared" si="8"/>
        <v>-48.45505</v>
      </c>
      <c r="Z25" s="27">
        <f t="shared" si="9"/>
        <v>0.74843564803478679</v>
      </c>
      <c r="AA25" s="27">
        <f t="shared" si="10"/>
        <v>9.095422137350916E-8</v>
      </c>
      <c r="AB25" s="28"/>
      <c r="AC25" s="29">
        <f t="shared" si="11"/>
        <v>322.74402283193319</v>
      </c>
      <c r="AD25" s="29">
        <f t="shared" si="12"/>
        <v>0.24876389745687377</v>
      </c>
      <c r="AE25" s="30">
        <f t="shared" si="13"/>
        <v>-3.6710769655656996E-8</v>
      </c>
      <c r="AF25" s="31">
        <f t="shared" si="14"/>
        <v>-2.29478567938322E-6</v>
      </c>
      <c r="AG25" s="13"/>
    </row>
    <row r="26" spans="1:33" x14ac:dyDescent="0.25">
      <c r="A26" s="16">
        <v>91.6666666666666</v>
      </c>
      <c r="B26" s="17">
        <v>13.4393951157936</v>
      </c>
      <c r="C26" s="19">
        <f t="shared" si="0"/>
        <v>0.11199495929828</v>
      </c>
      <c r="D26" s="17">
        <v>1.9652476798655101</v>
      </c>
      <c r="E26" s="19">
        <v>112.60039775417086</v>
      </c>
      <c r="F26" s="10"/>
      <c r="G26" s="18">
        <v>8.7808720175817402E-4</v>
      </c>
      <c r="H26" s="20">
        <f t="shared" si="1"/>
        <v>7.3173933479847835E-6</v>
      </c>
      <c r="I26" s="17">
        <v>-2.6707351000768398</v>
      </c>
      <c r="J26" s="19">
        <v>-153.02184943185247</v>
      </c>
      <c r="K26" s="21"/>
      <c r="L26" s="22">
        <f t="shared" si="3"/>
        <v>265.62224718602334</v>
      </c>
      <c r="M26" s="19">
        <f t="shared" si="4"/>
        <v>0.99708246603915685</v>
      </c>
      <c r="N26" s="19">
        <f t="shared" si="5"/>
        <v>4.085601092533894E-7</v>
      </c>
      <c r="P26" s="24">
        <v>91.28631</v>
      </c>
      <c r="Q26" s="24">
        <v>7.0254490000000003E-2</v>
      </c>
      <c r="R26" s="23">
        <f t="shared" si="6"/>
        <v>1.2072625695616235</v>
      </c>
      <c r="S26" s="24">
        <v>69.171049999999994</v>
      </c>
      <c r="T26" s="25"/>
      <c r="U26" s="26">
        <v>6.4986160000000004E-6</v>
      </c>
      <c r="V26" s="23">
        <f t="shared" si="7"/>
        <v>0.76042826138794106</v>
      </c>
      <c r="W26" s="24">
        <v>43.569330000000001</v>
      </c>
      <c r="X26" s="5"/>
      <c r="Y26" s="23">
        <f t="shared" si="8"/>
        <v>25.601719999999993</v>
      </c>
      <c r="Z26" s="27">
        <f t="shared" si="9"/>
        <v>0.43211282131593076</v>
      </c>
      <c r="AA26" s="27">
        <f t="shared" si="10"/>
        <v>9.8642056479846767E-8</v>
      </c>
      <c r="AB26" s="28"/>
      <c r="AC26" s="29">
        <f t="shared" si="11"/>
        <v>240.02052718602334</v>
      </c>
      <c r="AD26" s="29">
        <f t="shared" si="12"/>
        <v>0.56496964472322608</v>
      </c>
      <c r="AE26" s="30">
        <f t="shared" si="13"/>
        <v>3.0991805277354261E-7</v>
      </c>
      <c r="AF26" s="31">
        <f t="shared" si="14"/>
        <v>1.9372939220778937E-5</v>
      </c>
      <c r="AG26" s="13"/>
    </row>
    <row r="27" spans="1:33" x14ac:dyDescent="0.25">
      <c r="A27" s="16">
        <v>95.8333333333333</v>
      </c>
      <c r="B27" s="17">
        <v>13.8024776255248</v>
      </c>
      <c r="C27" s="19">
        <f t="shared" si="0"/>
        <v>0.11502064687937333</v>
      </c>
      <c r="D27" s="17">
        <v>2.1452833317983799</v>
      </c>
      <c r="E27" s="19">
        <v>122.9156807718106</v>
      </c>
      <c r="F27" s="10"/>
      <c r="G27" s="18">
        <v>7.1563072632244997E-4</v>
      </c>
      <c r="H27" s="20">
        <f t="shared" si="1"/>
        <v>5.9635893860204162E-6</v>
      </c>
      <c r="I27" s="17">
        <v>-2.7072596957308201</v>
      </c>
      <c r="J27" s="19">
        <v>-155.1145546112474</v>
      </c>
      <c r="K27" s="21"/>
      <c r="L27" s="22">
        <f t="shared" si="3"/>
        <v>278.03023538305797</v>
      </c>
      <c r="M27" s="19">
        <f t="shared" si="4"/>
        <v>0.99019448824520373</v>
      </c>
      <c r="N27" s="19">
        <f t="shared" si="5"/>
        <v>3.3960497814262373E-7</v>
      </c>
      <c r="P27" s="24">
        <v>95.435680000000005</v>
      </c>
      <c r="Q27" s="24">
        <v>4.3063129999999998E-2</v>
      </c>
      <c r="R27" s="23">
        <f t="shared" si="6"/>
        <v>1.3588519200131148</v>
      </c>
      <c r="S27" s="24">
        <v>77.856480000000005</v>
      </c>
      <c r="T27" s="25"/>
      <c r="U27" s="26">
        <v>8.2770709999999998E-6</v>
      </c>
      <c r="V27" s="23">
        <f t="shared" si="7"/>
        <v>0.74557446225591806</v>
      </c>
      <c r="W27" s="24">
        <v>42.718269999999997</v>
      </c>
      <c r="X27" s="5"/>
      <c r="Y27" s="23">
        <f t="shared" si="8"/>
        <v>35.138210000000008</v>
      </c>
      <c r="Z27" s="27">
        <f t="shared" si="9"/>
        <v>0.5755507402545299</v>
      </c>
      <c r="AA27" s="27">
        <f t="shared" si="10"/>
        <v>1.0257367002914963E-7</v>
      </c>
      <c r="AB27" s="28"/>
      <c r="AC27" s="29">
        <f t="shared" si="11"/>
        <v>242.89202538305796</v>
      </c>
      <c r="AD27" s="29">
        <f t="shared" si="12"/>
        <v>0.41464374799067383</v>
      </c>
      <c r="AE27" s="30">
        <f t="shared" si="13"/>
        <v>2.370313081134741E-7</v>
      </c>
      <c r="AF27" s="31">
        <f t="shared" si="14"/>
        <v>1.4816797809643675E-5</v>
      </c>
      <c r="AG27" s="13"/>
    </row>
    <row r="28" spans="1:33" x14ac:dyDescent="0.25">
      <c r="A28" s="16">
        <v>100</v>
      </c>
      <c r="B28" s="17">
        <v>3.1984542429816201</v>
      </c>
      <c r="C28" s="19">
        <f t="shared" si="0"/>
        <v>2.6653785358180165E-2</v>
      </c>
      <c r="D28" s="17">
        <v>2.4755412785547999</v>
      </c>
      <c r="E28" s="19">
        <v>141.83806727160973</v>
      </c>
      <c r="F28" s="10"/>
      <c r="G28" s="18">
        <v>8.3198396533893E-4</v>
      </c>
      <c r="H28" s="20">
        <f t="shared" si="1"/>
        <v>6.93319971115775E-6</v>
      </c>
      <c r="I28" s="17">
        <v>2.9530061406657402</v>
      </c>
      <c r="J28" s="19">
        <v>169.19478873636243</v>
      </c>
      <c r="K28" s="21"/>
      <c r="L28" s="22">
        <f t="shared" si="3"/>
        <v>-27.356721464752695</v>
      </c>
      <c r="M28" s="19">
        <f t="shared" si="4"/>
        <v>0.45952903960493097</v>
      </c>
      <c r="N28" s="19">
        <f t="shared" si="5"/>
        <v>4.2459568095142763E-8</v>
      </c>
      <c r="P28" s="24">
        <v>99.585059999999999</v>
      </c>
      <c r="Q28" s="24">
        <v>6.6374740000000002E-2</v>
      </c>
      <c r="R28" s="23">
        <f t="shared" si="6"/>
        <v>-1.1411306479401568</v>
      </c>
      <c r="S28" s="24">
        <v>-65.381969999999995</v>
      </c>
      <c r="T28" s="25"/>
      <c r="U28" s="26">
        <v>1.1275359999999999E-5</v>
      </c>
      <c r="V28" s="23">
        <f t="shared" si="7"/>
        <v>1.0288497774350074</v>
      </c>
      <c r="W28" s="24">
        <v>58.948749999999997</v>
      </c>
      <c r="X28" s="5"/>
      <c r="Y28" s="23">
        <f t="shared" si="8"/>
        <v>-124.33071999999999</v>
      </c>
      <c r="Z28" s="27">
        <f t="shared" si="9"/>
        <v>0.82579603274331592</v>
      </c>
      <c r="AA28" s="27">
        <f t="shared" si="10"/>
        <v>3.0901249905735959E-7</v>
      </c>
      <c r="AB28" s="28"/>
      <c r="AC28" s="29">
        <f t="shared" si="11"/>
        <v>96.97399853524729</v>
      </c>
      <c r="AD28" s="29">
        <f t="shared" si="12"/>
        <v>-0.36626699313838496</v>
      </c>
      <c r="AE28" s="30">
        <f t="shared" si="13"/>
        <v>-2.6655293096221683E-7</v>
      </c>
      <c r="AF28" s="31">
        <f t="shared" si="14"/>
        <v>-1.6662190809596971E-5</v>
      </c>
      <c r="AG28" s="13"/>
    </row>
    <row r="29" spans="1:33" x14ac:dyDescent="0.25">
      <c r="A29" s="16">
        <v>104.166666666666</v>
      </c>
      <c r="B29" s="17">
        <v>15.906667204983099</v>
      </c>
      <c r="C29" s="19">
        <f t="shared" si="0"/>
        <v>0.13255556004152583</v>
      </c>
      <c r="D29" s="17">
        <v>-1.4862098849707801</v>
      </c>
      <c r="E29" s="19">
        <v>-85.153553879449262</v>
      </c>
      <c r="F29" s="10"/>
      <c r="G29" s="18">
        <v>3.5657276906687799E-4</v>
      </c>
      <c r="H29" s="20">
        <f t="shared" si="1"/>
        <v>2.971439742223983E-6</v>
      </c>
      <c r="I29" s="17">
        <v>-1.8258109044840301</v>
      </c>
      <c r="J29" s="19">
        <v>-104.6112590158984</v>
      </c>
      <c r="K29" s="21"/>
      <c r="L29" s="22">
        <f t="shared" si="3"/>
        <v>19.457705136449135</v>
      </c>
      <c r="M29" s="19">
        <f t="shared" si="4"/>
        <v>0.33311092489231281</v>
      </c>
      <c r="N29" s="19">
        <f t="shared" si="5"/>
        <v>6.5603008646107717E-8</v>
      </c>
      <c r="P29" s="24">
        <v>103.73439999999999</v>
      </c>
      <c r="Q29" s="24">
        <v>0.19337650000000001</v>
      </c>
      <c r="R29" s="23">
        <f t="shared" si="6"/>
        <v>-1.5056145624182156</v>
      </c>
      <c r="S29" s="24">
        <v>-86.265360000000001</v>
      </c>
      <c r="T29" s="25"/>
      <c r="U29" s="26">
        <v>1.0223370000000001E-5</v>
      </c>
      <c r="V29" s="23">
        <f t="shared" si="7"/>
        <v>0.41641077585046871</v>
      </c>
      <c r="W29" s="24">
        <v>23.85858</v>
      </c>
      <c r="X29" s="5"/>
      <c r="Y29" s="23">
        <f t="shared" si="8"/>
        <v>-110.12394</v>
      </c>
      <c r="Z29" s="27">
        <f t="shared" si="9"/>
        <v>0.93895057816708416</v>
      </c>
      <c r="AA29" s="27">
        <f t="shared" si="10"/>
        <v>9.2813363690268481E-7</v>
      </c>
      <c r="AB29" s="28"/>
      <c r="AC29" s="29">
        <f t="shared" si="11"/>
        <v>129.58164513644914</v>
      </c>
      <c r="AD29" s="29">
        <f t="shared" si="12"/>
        <v>-0.60583965327477141</v>
      </c>
      <c r="AE29" s="30">
        <f t="shared" si="13"/>
        <v>-8.6253062825657712E-7</v>
      </c>
      <c r="AF29" s="31">
        <f t="shared" si="14"/>
        <v>-5.3916683096498322E-5</v>
      </c>
      <c r="AG29" s="13"/>
    </row>
    <row r="30" spans="1:33" x14ac:dyDescent="0.25">
      <c r="A30" s="16">
        <v>108.333333333333</v>
      </c>
      <c r="B30" s="17">
        <v>5.4441903806980996</v>
      </c>
      <c r="C30" s="19">
        <f t="shared" si="0"/>
        <v>4.5368253172484163E-2</v>
      </c>
      <c r="D30" s="17">
        <v>-2.7902064408795302</v>
      </c>
      <c r="E30" s="19">
        <v>-159.86705303261573</v>
      </c>
      <c r="F30" s="10"/>
      <c r="G30" s="18">
        <v>9.5406316347904595E-4</v>
      </c>
      <c r="H30" s="20">
        <f t="shared" si="1"/>
        <v>7.9505263623253827E-6</v>
      </c>
      <c r="I30" s="17">
        <v>-2.6552645336080398</v>
      </c>
      <c r="J30" s="19">
        <v>-152.13545126651363</v>
      </c>
      <c r="K30" s="21"/>
      <c r="L30" s="22">
        <f t="shared" si="3"/>
        <v>-7.7316017661021021</v>
      </c>
      <c r="M30" s="19">
        <f t="shared" si="4"/>
        <v>0.13453274661826167</v>
      </c>
      <c r="N30" s="19">
        <f t="shared" si="5"/>
        <v>2.4263081271914348E-8</v>
      </c>
      <c r="P30" s="24">
        <v>107.88379999999999</v>
      </c>
      <c r="Q30" s="24">
        <v>5.075868E-2</v>
      </c>
      <c r="R30" s="23">
        <f t="shared" si="6"/>
        <v>-1.4172630286225343</v>
      </c>
      <c r="S30" s="24">
        <v>-81.203190000000006</v>
      </c>
      <c r="T30" s="25"/>
      <c r="U30" s="26">
        <v>6.9244290000000003E-6</v>
      </c>
      <c r="V30" s="23">
        <f t="shared" si="7"/>
        <v>1.2244318970122676</v>
      </c>
      <c r="W30" s="24">
        <v>70.154780000000002</v>
      </c>
      <c r="X30" s="5"/>
      <c r="Y30" s="23">
        <f t="shared" si="8"/>
        <v>-151.35797000000002</v>
      </c>
      <c r="Z30" s="27">
        <f t="shared" si="9"/>
        <v>0.47933578393379822</v>
      </c>
      <c r="AA30" s="27">
        <f t="shared" si="10"/>
        <v>8.4237242560808569E-8</v>
      </c>
      <c r="AB30" s="28"/>
      <c r="AC30" s="29">
        <f t="shared" si="11"/>
        <v>143.62636823389792</v>
      </c>
      <c r="AD30" s="29">
        <f t="shared" si="12"/>
        <v>-0.34480303731553652</v>
      </c>
      <c r="AE30" s="30">
        <f t="shared" si="13"/>
        <v>-5.9974161288894225E-8</v>
      </c>
      <c r="AF30" s="31">
        <f t="shared" si="14"/>
        <v>-3.7489774186078936E-6</v>
      </c>
      <c r="AG30" s="13"/>
    </row>
    <row r="31" spans="1:33" x14ac:dyDescent="0.25">
      <c r="A31" s="16">
        <v>112.5</v>
      </c>
      <c r="B31" s="17">
        <v>3.2897857892042301</v>
      </c>
      <c r="C31" s="19">
        <f t="shared" si="0"/>
        <v>2.7414881576701917E-2</v>
      </c>
      <c r="D31" s="17">
        <v>7.00008034784151E-2</v>
      </c>
      <c r="E31" s="19">
        <v>4.010750601837878</v>
      </c>
      <c r="F31" s="10"/>
      <c r="G31" s="18">
        <v>7.2001402077751301E-4</v>
      </c>
      <c r="H31" s="20">
        <f t="shared" si="1"/>
        <v>6.000116839812608E-6</v>
      </c>
      <c r="I31" s="17">
        <v>-2.6462658398870902</v>
      </c>
      <c r="J31" s="19">
        <v>-151.61986409517232</v>
      </c>
      <c r="K31" s="21"/>
      <c r="L31" s="22">
        <f t="shared" si="3"/>
        <v>155.6306146970102</v>
      </c>
      <c r="M31" s="19">
        <f t="shared" si="4"/>
        <v>0.41261776776855302</v>
      </c>
      <c r="N31" s="19">
        <f t="shared" si="5"/>
        <v>3.3936262557678199E-8</v>
      </c>
      <c r="P31" s="24">
        <v>112.03319999999999</v>
      </c>
      <c r="Q31" s="24">
        <v>0.1014425</v>
      </c>
      <c r="R31" s="23">
        <f t="shared" si="6"/>
        <v>-0.67085621884634006</v>
      </c>
      <c r="S31" s="24">
        <v>-38.43723</v>
      </c>
      <c r="T31" s="25"/>
      <c r="U31" s="26">
        <v>8.4439299999999993E-6</v>
      </c>
      <c r="V31" s="23">
        <f t="shared" si="7"/>
        <v>1.1155249224841481</v>
      </c>
      <c r="W31" s="24">
        <v>63.914870000000001</v>
      </c>
      <c r="X31" s="5"/>
      <c r="Y31" s="23">
        <f t="shared" si="8"/>
        <v>-102.35210000000001</v>
      </c>
      <c r="Z31" s="27">
        <f t="shared" si="9"/>
        <v>0.97685145846988641</v>
      </c>
      <c r="AA31" s="27">
        <f t="shared" si="10"/>
        <v>4.1837247240926777E-7</v>
      </c>
      <c r="AB31" s="28"/>
      <c r="AC31" s="29">
        <f t="shared" si="11"/>
        <v>257.98271469701024</v>
      </c>
      <c r="AD31" s="29">
        <f t="shared" si="12"/>
        <v>-0.56423369070133345</v>
      </c>
      <c r="AE31" s="30">
        <f t="shared" si="13"/>
        <v>-3.8443620985158959E-7</v>
      </c>
      <c r="AF31" s="31">
        <f t="shared" si="14"/>
        <v>-2.403106002077095E-5</v>
      </c>
      <c r="AG31" s="13"/>
    </row>
    <row r="32" spans="1:33" x14ac:dyDescent="0.25">
      <c r="A32" s="16">
        <v>116.666666666666</v>
      </c>
      <c r="B32" s="17">
        <v>3.6902083593591799</v>
      </c>
      <c r="C32" s="19">
        <f t="shared" si="0"/>
        <v>3.0751736327993166E-2</v>
      </c>
      <c r="D32" s="17">
        <v>0.91298156366981198</v>
      </c>
      <c r="E32" s="19">
        <v>52.309990371534674</v>
      </c>
      <c r="F32" s="10"/>
      <c r="G32" s="18">
        <v>1.00639830361604E-3</v>
      </c>
      <c r="H32" s="20">
        <f t="shared" si="1"/>
        <v>8.3866525301336669E-6</v>
      </c>
      <c r="I32" s="17">
        <v>-2.2620625071713998</v>
      </c>
      <c r="J32" s="19">
        <v>-129.60663465570272</v>
      </c>
      <c r="K32" s="21"/>
      <c r="L32" s="22">
        <f t="shared" si="3"/>
        <v>181.91662502723739</v>
      </c>
      <c r="M32" s="19">
        <f t="shared" si="4"/>
        <v>3.3445178926108043E-2</v>
      </c>
      <c r="N32" s="19">
        <f t="shared" si="5"/>
        <v>4.3128248413501913E-9</v>
      </c>
      <c r="P32" s="24">
        <v>116.18259999999999</v>
      </c>
      <c r="Q32" s="24">
        <v>8.0933409999999997E-2</v>
      </c>
      <c r="R32" s="23">
        <f t="shared" si="6"/>
        <v>-0.55118475162362046</v>
      </c>
      <c r="S32" s="24">
        <v>-31.580559999999998</v>
      </c>
      <c r="T32" s="25"/>
      <c r="U32" s="26">
        <v>6.2445110000000002E-6</v>
      </c>
      <c r="V32" s="23">
        <f t="shared" si="7"/>
        <v>1.4895681798083047</v>
      </c>
      <c r="W32" s="24">
        <v>85.345969999999994</v>
      </c>
      <c r="X32" s="5"/>
      <c r="Y32" s="23">
        <f t="shared" si="8"/>
        <v>-116.92652999999999</v>
      </c>
      <c r="Z32" s="27">
        <f t="shared" si="9"/>
        <v>0.89158794052057977</v>
      </c>
      <c r="AA32" s="27">
        <f t="shared" si="10"/>
        <v>2.2529962249822358E-7</v>
      </c>
      <c r="AB32" s="28"/>
      <c r="AC32" s="29">
        <f t="shared" si="11"/>
        <v>298.84315502723734</v>
      </c>
      <c r="AD32" s="29">
        <f t="shared" si="12"/>
        <v>-0.85814276159447167</v>
      </c>
      <c r="AE32" s="30">
        <f t="shared" si="13"/>
        <v>-2.2098679765687339E-7</v>
      </c>
      <c r="AF32" s="31">
        <f t="shared" si="14"/>
        <v>-1.3813857441629679E-5</v>
      </c>
      <c r="AG32" s="13"/>
    </row>
    <row r="33" spans="1:33" x14ac:dyDescent="0.25">
      <c r="A33" s="16">
        <v>120.833333333333</v>
      </c>
      <c r="B33" s="17">
        <v>5.9561153816857404</v>
      </c>
      <c r="C33" s="19">
        <f t="shared" si="0"/>
        <v>4.9634294847381168E-2</v>
      </c>
      <c r="D33" s="17">
        <v>1.5127858951389599</v>
      </c>
      <c r="E33" s="19">
        <v>86.676247098382717</v>
      </c>
      <c r="F33" s="10"/>
      <c r="G33" s="18">
        <v>1.1012894734977699E-3</v>
      </c>
      <c r="H33" s="20">
        <f t="shared" si="1"/>
        <v>9.1774122791480823E-6</v>
      </c>
      <c r="I33" s="17">
        <v>3.0521441180466602</v>
      </c>
      <c r="J33" s="19">
        <v>174.87497642975254</v>
      </c>
      <c r="K33" s="21"/>
      <c r="L33" s="22">
        <f t="shared" si="3"/>
        <v>-88.198729331369819</v>
      </c>
      <c r="M33" s="19">
        <f t="shared" si="4"/>
        <v>0.99950586351249693</v>
      </c>
      <c r="N33" s="19">
        <f t="shared" si="5"/>
        <v>2.2764465036000671E-7</v>
      </c>
      <c r="P33" s="24">
        <v>120.33199999999999</v>
      </c>
      <c r="Q33" s="24">
        <v>5.8407639999999997E-2</v>
      </c>
      <c r="R33" s="23">
        <f t="shared" si="6"/>
        <v>-0.45391493441609848</v>
      </c>
      <c r="S33" s="24">
        <v>-26.00741</v>
      </c>
      <c r="T33" s="25"/>
      <c r="U33" s="26">
        <v>1.78328E-5</v>
      </c>
      <c r="V33" s="23">
        <f t="shared" si="7"/>
        <v>1.8723002097476651</v>
      </c>
      <c r="W33" s="24">
        <v>107.2749</v>
      </c>
      <c r="X33" s="5"/>
      <c r="Y33" s="23">
        <f t="shared" si="8"/>
        <v>-133.28231</v>
      </c>
      <c r="Z33" s="27">
        <f t="shared" si="9"/>
        <v>0.72798446852163434</v>
      </c>
      <c r="AA33" s="27">
        <f t="shared" si="10"/>
        <v>3.7912403300883952E-7</v>
      </c>
      <c r="AB33" s="28"/>
      <c r="AC33" s="29">
        <f t="shared" si="11"/>
        <v>45.083580668630177</v>
      </c>
      <c r="AD33" s="29">
        <f t="shared" si="12"/>
        <v>0.27152139499086259</v>
      </c>
      <c r="AE33" s="30">
        <f t="shared" si="13"/>
        <v>-1.5147938264883281E-7</v>
      </c>
      <c r="AF33" s="31">
        <f t="shared" si="14"/>
        <v>-9.4689575098784869E-6</v>
      </c>
      <c r="AG33" s="13"/>
    </row>
    <row r="34" spans="1:33" x14ac:dyDescent="0.25">
      <c r="A34" s="16">
        <v>125</v>
      </c>
      <c r="B34" s="17">
        <v>14.1654676132768</v>
      </c>
      <c r="C34" s="19">
        <f t="shared" si="0"/>
        <v>0.11804556344397332</v>
      </c>
      <c r="D34" s="17">
        <v>-2.4489121973933901</v>
      </c>
      <c r="E34" s="19">
        <v>-140.3123333087496</v>
      </c>
      <c r="F34" s="10"/>
      <c r="G34" s="18">
        <v>1.4798107446141099E-2</v>
      </c>
      <c r="H34" s="20">
        <f t="shared" si="1"/>
        <v>1.2331756205117582E-4</v>
      </c>
      <c r="I34" s="17">
        <v>-3.13901850711872</v>
      </c>
      <c r="J34" s="19">
        <v>-179.85251227135902</v>
      </c>
      <c r="K34" s="21"/>
      <c r="L34" s="22">
        <f t="shared" si="3"/>
        <v>39.540178962609417</v>
      </c>
      <c r="M34" s="19">
        <f t="shared" si="4"/>
        <v>0.63661916957683529</v>
      </c>
      <c r="N34" s="19">
        <f t="shared" si="5"/>
        <v>4.6336616221346665E-6</v>
      </c>
      <c r="P34" s="24">
        <v>124.4813</v>
      </c>
      <c r="Q34" s="24">
        <v>0.12769240000000001</v>
      </c>
      <c r="R34" s="23">
        <f t="shared" si="6"/>
        <v>-2.1492071675520776</v>
      </c>
      <c r="S34" s="24">
        <v>-123.1405</v>
      </c>
      <c r="T34" s="25"/>
      <c r="U34" s="26">
        <v>1.099386E-4</v>
      </c>
      <c r="V34" s="23">
        <f t="shared" si="7"/>
        <v>2.6387440974684546</v>
      </c>
      <c r="W34" s="24">
        <v>151.18889999999999</v>
      </c>
      <c r="X34" s="5"/>
      <c r="Y34" s="23">
        <f t="shared" si="8"/>
        <v>-274.32939999999996</v>
      </c>
      <c r="Z34" s="27">
        <f t="shared" si="9"/>
        <v>0.9971465286536555</v>
      </c>
      <c r="AA34" s="27">
        <f t="shared" si="10"/>
        <v>6.9991328661247324E-6</v>
      </c>
      <c r="AB34" s="28"/>
      <c r="AC34" s="29">
        <f t="shared" si="11"/>
        <v>313.86957896260935</v>
      </c>
      <c r="AD34" s="29">
        <f t="shared" si="12"/>
        <v>-0.36052735907682021</v>
      </c>
      <c r="AE34" s="30">
        <f t="shared" si="13"/>
        <v>-2.3654712439900659E-6</v>
      </c>
      <c r="AF34" s="31">
        <f t="shared" si="14"/>
        <v>-1.4786531545422777E-4</v>
      </c>
      <c r="AG34" s="13"/>
    </row>
    <row r="35" spans="1:33" x14ac:dyDescent="0.25">
      <c r="A35" s="16">
        <v>129.166666666666</v>
      </c>
      <c r="B35" s="17">
        <v>10.3016766554979</v>
      </c>
      <c r="C35" s="19">
        <f t="shared" si="0"/>
        <v>8.5847305462482495E-2</v>
      </c>
      <c r="D35" s="17">
        <v>-2.4651191875601901</v>
      </c>
      <c r="E35" s="19">
        <v>-141.24092544391729</v>
      </c>
      <c r="F35" s="10"/>
      <c r="G35" s="18">
        <v>5.8290277400057104E-4</v>
      </c>
      <c r="H35" s="20">
        <f t="shared" si="1"/>
        <v>4.8575231166714253E-6</v>
      </c>
      <c r="I35" s="17">
        <v>-2.0880297436019299</v>
      </c>
      <c r="J35" s="19">
        <v>-119.635291806174</v>
      </c>
      <c r="K35" s="21"/>
      <c r="L35" s="22">
        <f t="shared" si="3"/>
        <v>-21.605633637743296</v>
      </c>
      <c r="M35" s="19">
        <f t="shared" si="4"/>
        <v>0.36821597166845149</v>
      </c>
      <c r="N35" s="19">
        <f t="shared" si="5"/>
        <v>7.6774000487027556E-8</v>
      </c>
      <c r="P35" s="24">
        <v>128.63069999999999</v>
      </c>
      <c r="Q35" s="24">
        <v>8.2960770000000003E-2</v>
      </c>
      <c r="R35" s="23">
        <f t="shared" si="6"/>
        <v>-1.7142779247391733</v>
      </c>
      <c r="S35" s="24">
        <v>-98.220889999999997</v>
      </c>
      <c r="T35" s="25"/>
      <c r="U35" s="26">
        <v>2.575336E-5</v>
      </c>
      <c r="V35" s="23">
        <f t="shared" si="7"/>
        <v>-4.7171153319990902E-2</v>
      </c>
      <c r="W35" s="24">
        <v>-2.7027079999999999</v>
      </c>
      <c r="X35" s="5"/>
      <c r="Y35" s="23">
        <f t="shared" si="8"/>
        <v>-95.518181999999996</v>
      </c>
      <c r="Z35" s="27">
        <f t="shared" si="9"/>
        <v>0.99536573296334252</v>
      </c>
      <c r="AA35" s="27">
        <f t="shared" si="10"/>
        <v>1.0633086890393433E-6</v>
      </c>
      <c r="AB35" s="28"/>
      <c r="AC35" s="29">
        <f t="shared" si="11"/>
        <v>73.9125483622567</v>
      </c>
      <c r="AD35" s="29">
        <f t="shared" si="12"/>
        <v>-0.62714976129489108</v>
      </c>
      <c r="AE35" s="30">
        <f t="shared" si="13"/>
        <v>-9.8653468855231571E-7</v>
      </c>
      <c r="AF35" s="31">
        <f t="shared" si="14"/>
        <v>-6.1668161597799208E-5</v>
      </c>
      <c r="AG35" s="13"/>
    </row>
    <row r="36" spans="1:33" x14ac:dyDescent="0.25">
      <c r="A36" s="16">
        <v>133.333333333333</v>
      </c>
      <c r="B36" s="17">
        <v>10.9962104637787</v>
      </c>
      <c r="C36" s="19">
        <f t="shared" ref="C36:C67" si="15">B36*$AI$8</f>
        <v>9.1635087198155829E-2</v>
      </c>
      <c r="D36" s="17">
        <v>2.1768816537648101</v>
      </c>
      <c r="E36" s="19">
        <v>124.72613126018257</v>
      </c>
      <c r="F36" s="10"/>
      <c r="G36" s="18">
        <v>9.0958442951199201E-4</v>
      </c>
      <c r="H36" s="20">
        <f t="shared" ref="H36:H67" si="16">G36*$AI$8</f>
        <v>7.5798702459332664E-6</v>
      </c>
      <c r="I36" s="17">
        <v>-2.3096644726101601</v>
      </c>
      <c r="J36" s="19">
        <v>-132.33402637187129</v>
      </c>
      <c r="K36" s="21"/>
      <c r="L36" s="22">
        <f t="shared" si="3"/>
        <v>257.06015763205386</v>
      </c>
      <c r="M36" s="19">
        <f t="shared" si="4"/>
        <v>0.97460571475104041</v>
      </c>
      <c r="N36" s="19">
        <f t="shared" si="5"/>
        <v>3.3847182784930977E-7</v>
      </c>
      <c r="P36" s="24">
        <v>132.7801</v>
      </c>
      <c r="Q36" s="24">
        <v>6.6113489999999997E-2</v>
      </c>
      <c r="R36" s="23">
        <f t="shared" si="6"/>
        <v>0.26243137152129659</v>
      </c>
      <c r="S36" s="24">
        <v>15.036210000000001</v>
      </c>
      <c r="T36" s="25"/>
      <c r="U36" s="26">
        <v>1.4936099999999999E-5</v>
      </c>
      <c r="V36" s="23">
        <f t="shared" si="7"/>
        <v>0.2467275970435524</v>
      </c>
      <c r="W36" s="24">
        <v>14.13645</v>
      </c>
      <c r="X36" s="5"/>
      <c r="Y36" s="23">
        <f t="shared" si="8"/>
        <v>0.89976000000000056</v>
      </c>
      <c r="Z36" s="27">
        <f t="shared" si="9"/>
        <v>1.5703129038238763E-2</v>
      </c>
      <c r="AA36" s="27">
        <f t="shared" si="10"/>
        <v>7.753244856952115E-9</v>
      </c>
      <c r="AB36" s="28"/>
      <c r="AC36" s="29">
        <f t="shared" si="11"/>
        <v>256.16039763205384</v>
      </c>
      <c r="AD36" s="29">
        <f t="shared" si="12"/>
        <v>0.95890258571280163</v>
      </c>
      <c r="AE36" s="30">
        <f t="shared" si="13"/>
        <v>3.3071858299235768E-7</v>
      </c>
      <c r="AF36" s="31">
        <f t="shared" si="14"/>
        <v>2.0673177797018082E-5</v>
      </c>
      <c r="AG36" s="13"/>
    </row>
    <row r="37" spans="1:33" x14ac:dyDescent="0.25">
      <c r="A37" s="16">
        <v>137.5</v>
      </c>
      <c r="B37" s="17">
        <v>8.7674750514277306</v>
      </c>
      <c r="C37" s="19">
        <f t="shared" si="15"/>
        <v>7.3062292095231088E-2</v>
      </c>
      <c r="D37" s="17">
        <v>0.88316903470616204</v>
      </c>
      <c r="E37" s="19">
        <v>50.601858285306008</v>
      </c>
      <c r="F37" s="10"/>
      <c r="G37" s="18">
        <v>1.2679255085128801E-3</v>
      </c>
      <c r="H37" s="20">
        <f t="shared" si="16"/>
        <v>1.0566045904274001E-5</v>
      </c>
      <c r="I37" s="17">
        <v>-2.89331464506277</v>
      </c>
      <c r="J37" s="19">
        <v>-165.77471796548852</v>
      </c>
      <c r="K37" s="21"/>
      <c r="L37" s="22">
        <f t="shared" si="3"/>
        <v>216.37657625079453</v>
      </c>
      <c r="M37" s="19">
        <f t="shared" si="4"/>
        <v>0.5930897790950761</v>
      </c>
      <c r="N37" s="19">
        <f t="shared" si="5"/>
        <v>2.2892658509428906E-7</v>
      </c>
      <c r="P37" s="24">
        <v>136.92949999999999</v>
      </c>
      <c r="Q37" s="24">
        <v>0.15040410000000001</v>
      </c>
      <c r="R37" s="23">
        <f t="shared" si="6"/>
        <v>-0.4435928826868788</v>
      </c>
      <c r="S37" s="24">
        <v>-25.416</v>
      </c>
      <c r="T37" s="25"/>
      <c r="U37" s="26">
        <v>1.433073E-5</v>
      </c>
      <c r="V37" s="23">
        <f t="shared" si="7"/>
        <v>0.80261705819884877</v>
      </c>
      <c r="W37" s="24">
        <v>45.98657</v>
      </c>
      <c r="X37" s="5"/>
      <c r="Y37" s="23">
        <f t="shared" si="8"/>
        <v>-71.402569999999997</v>
      </c>
      <c r="Z37" s="27">
        <f t="shared" si="9"/>
        <v>0.94778271596376795</v>
      </c>
      <c r="AA37" s="27">
        <f t="shared" si="10"/>
        <v>1.0214256926832997E-6</v>
      </c>
      <c r="AB37" s="28"/>
      <c r="AC37" s="29">
        <f t="shared" si="11"/>
        <v>287.7791462507945</v>
      </c>
      <c r="AD37" s="29">
        <f t="shared" si="12"/>
        <v>-0.35469293686869185</v>
      </c>
      <c r="AE37" s="30">
        <f t="shared" si="13"/>
        <v>-7.9249910758901059E-7</v>
      </c>
      <c r="AF37" s="31">
        <f t="shared" si="14"/>
        <v>-4.9539021384668824E-5</v>
      </c>
      <c r="AG37" s="13"/>
    </row>
    <row r="38" spans="1:33" x14ac:dyDescent="0.25">
      <c r="A38" s="16">
        <v>141.666666666666</v>
      </c>
      <c r="B38" s="17">
        <v>16.490661715582601</v>
      </c>
      <c r="C38" s="19">
        <f t="shared" si="15"/>
        <v>0.13742218096318834</v>
      </c>
      <c r="D38" s="17">
        <v>-8.1163739606863294E-2</v>
      </c>
      <c r="E38" s="19">
        <v>-4.6503397289720665</v>
      </c>
      <c r="F38" s="10"/>
      <c r="G38" s="18">
        <v>5.4510837656752498E-4</v>
      </c>
      <c r="H38" s="20">
        <f t="shared" si="16"/>
        <v>4.5425698047293746E-6</v>
      </c>
      <c r="I38" s="17">
        <v>2.2315883563433201</v>
      </c>
      <c r="J38" s="19">
        <v>127.86059442900866</v>
      </c>
      <c r="K38" s="21"/>
      <c r="L38" s="22">
        <f t="shared" si="3"/>
        <v>-132.51093415798073</v>
      </c>
      <c r="M38" s="19">
        <f t="shared" si="4"/>
        <v>0.73714839573810498</v>
      </c>
      <c r="N38" s="19">
        <f t="shared" si="5"/>
        <v>2.3008238763906321E-7</v>
      </c>
      <c r="P38" s="24">
        <v>141.0788</v>
      </c>
      <c r="Q38" s="24">
        <v>0.21752369999999999</v>
      </c>
      <c r="R38" s="23">
        <f t="shared" si="6"/>
        <v>-0.77866555580788011</v>
      </c>
      <c r="S38" s="24">
        <v>-44.614249999999998</v>
      </c>
      <c r="T38" s="25"/>
      <c r="U38" s="26">
        <v>2.2105020000000001E-5</v>
      </c>
      <c r="V38" s="23">
        <f t="shared" si="7"/>
        <v>0.60663997061186237</v>
      </c>
      <c r="W38" s="24">
        <v>34.757910000000003</v>
      </c>
      <c r="X38" s="5"/>
      <c r="Y38" s="23">
        <f t="shared" si="8"/>
        <v>-79.372160000000008</v>
      </c>
      <c r="Z38" s="27">
        <f t="shared" si="9"/>
        <v>0.98284585121889112</v>
      </c>
      <c r="AA38" s="27">
        <f t="shared" si="10"/>
        <v>2.362941158846827E-6</v>
      </c>
      <c r="AB38" s="28"/>
      <c r="AC38" s="29">
        <f t="shared" si="11"/>
        <v>-53.13877415798072</v>
      </c>
      <c r="AD38" s="29">
        <f t="shared" si="12"/>
        <v>-0.24569745548078614</v>
      </c>
      <c r="AE38" s="30">
        <f t="shared" si="13"/>
        <v>-2.1328587712077636E-6</v>
      </c>
      <c r="AF38" s="31">
        <f t="shared" si="14"/>
        <v>-1.3332473849564879E-4</v>
      </c>
      <c r="AG38" s="13"/>
    </row>
    <row r="39" spans="1:33" x14ac:dyDescent="0.25">
      <c r="A39" s="16">
        <v>145.833333333333</v>
      </c>
      <c r="B39" s="17">
        <v>10.162258221670699</v>
      </c>
      <c r="C39" s="19">
        <f t="shared" si="15"/>
        <v>8.468548518058916E-2</v>
      </c>
      <c r="D39" s="17">
        <v>2.6315085726646599</v>
      </c>
      <c r="E39" s="19">
        <v>150.77433496618033</v>
      </c>
      <c r="F39" s="10"/>
      <c r="G39" s="18">
        <v>7.4869950603066596E-4</v>
      </c>
      <c r="H39" s="20">
        <f t="shared" si="16"/>
        <v>6.2391625502555492E-6</v>
      </c>
      <c r="I39" s="17">
        <v>-2.1397966103113601</v>
      </c>
      <c r="J39" s="19">
        <v>-122.60131478724063</v>
      </c>
      <c r="K39" s="21"/>
      <c r="L39" s="22">
        <f t="shared" si="3"/>
        <v>273.37564975342093</v>
      </c>
      <c r="M39" s="19">
        <f t="shared" si="4"/>
        <v>0.99826494250580111</v>
      </c>
      <c r="N39" s="19">
        <f t="shared" si="5"/>
        <v>2.6372488071005184E-7</v>
      </c>
      <c r="P39" s="24">
        <v>145.22819999999999</v>
      </c>
      <c r="Q39" s="24">
        <v>2.631998E-2</v>
      </c>
      <c r="R39" s="23">
        <f t="shared" si="6"/>
        <v>-2.2875349827481402</v>
      </c>
      <c r="S39" s="24">
        <v>-131.06610000000001</v>
      </c>
      <c r="T39" s="25"/>
      <c r="U39" s="26">
        <v>1.377627E-5</v>
      </c>
      <c r="V39" s="23">
        <f t="shared" si="7"/>
        <v>0.46812104186270626</v>
      </c>
      <c r="W39" s="24">
        <v>26.821359999999999</v>
      </c>
      <c r="X39" s="5"/>
      <c r="Y39" s="23">
        <f t="shared" si="8"/>
        <v>-157.88746</v>
      </c>
      <c r="Z39" s="27">
        <f t="shared" si="9"/>
        <v>0.37642703815617173</v>
      </c>
      <c r="AA39" s="27">
        <f t="shared" si="10"/>
        <v>6.8244556492681641E-8</v>
      </c>
      <c r="AB39" s="28"/>
      <c r="AC39" s="29">
        <f t="shared" si="11"/>
        <v>431.26310975342096</v>
      </c>
      <c r="AD39" s="29">
        <f t="shared" si="12"/>
        <v>0.62183790434962938</v>
      </c>
      <c r="AE39" s="30">
        <f t="shared" si="13"/>
        <v>1.9548032421737021E-7</v>
      </c>
      <c r="AF39" s="31">
        <f t="shared" si="14"/>
        <v>1.2219450935594445E-5</v>
      </c>
      <c r="AG39" s="13"/>
    </row>
    <row r="40" spans="1:33" x14ac:dyDescent="0.25">
      <c r="A40" s="16">
        <v>150</v>
      </c>
      <c r="B40" s="17">
        <v>12.982701893337399</v>
      </c>
      <c r="C40" s="19">
        <f t="shared" si="15"/>
        <v>0.10818918244447832</v>
      </c>
      <c r="D40" s="17">
        <v>-0.63632014468975795</v>
      </c>
      <c r="E40" s="19">
        <v>-36.458458709877014</v>
      </c>
      <c r="F40" s="10"/>
      <c r="G40" s="18">
        <v>1.09739308789071E-3</v>
      </c>
      <c r="H40" s="20">
        <f t="shared" si="16"/>
        <v>9.1449423990892507E-6</v>
      </c>
      <c r="I40" s="17">
        <v>2.4683102443283498</v>
      </c>
      <c r="J40" s="19">
        <v>141.42375952891948</v>
      </c>
      <c r="K40" s="21"/>
      <c r="L40" s="22">
        <f t="shared" si="3"/>
        <v>-177.8822182387965</v>
      </c>
      <c r="M40" s="19">
        <f t="shared" si="4"/>
        <v>3.6953848783492026E-2</v>
      </c>
      <c r="N40" s="19">
        <f t="shared" si="5"/>
        <v>1.8280770436754321E-8</v>
      </c>
      <c r="P40" s="24">
        <v>149.3776</v>
      </c>
      <c r="Q40" s="24">
        <v>0.20209840000000001</v>
      </c>
      <c r="R40" s="23">
        <f t="shared" si="6"/>
        <v>-1.185759589578278</v>
      </c>
      <c r="S40" s="24">
        <v>-67.939019999999999</v>
      </c>
      <c r="T40" s="25"/>
      <c r="U40" s="26">
        <v>2.23279E-5</v>
      </c>
      <c r="V40" s="23">
        <f t="shared" si="7"/>
        <v>0.91297614666462745</v>
      </c>
      <c r="W40" s="24">
        <v>52.30968</v>
      </c>
      <c r="X40" s="5"/>
      <c r="Y40" s="23">
        <f t="shared" si="8"/>
        <v>-120.2487</v>
      </c>
      <c r="Z40" s="27">
        <f t="shared" si="9"/>
        <v>0.86384693525100287</v>
      </c>
      <c r="AA40" s="27">
        <f t="shared" si="10"/>
        <v>1.9490256506335688E-6</v>
      </c>
      <c r="AB40" s="28"/>
      <c r="AC40" s="29">
        <f t="shared" si="11"/>
        <v>-57.633518238796498</v>
      </c>
      <c r="AD40" s="29">
        <f t="shared" si="12"/>
        <v>-0.82689308646751081</v>
      </c>
      <c r="AE40" s="30">
        <f t="shared" si="13"/>
        <v>-1.9307448801968146E-6</v>
      </c>
      <c r="AF40" s="31">
        <f t="shared" si="14"/>
        <v>-1.2069062411867399E-4</v>
      </c>
      <c r="AG40" s="13"/>
    </row>
    <row r="41" spans="1:33" x14ac:dyDescent="0.25">
      <c r="A41" s="16">
        <v>154.166666666666</v>
      </c>
      <c r="B41" s="17">
        <v>25.417506293098</v>
      </c>
      <c r="C41" s="19">
        <f t="shared" si="15"/>
        <v>0.21181255244248334</v>
      </c>
      <c r="D41" s="17">
        <v>-2.35412730487143</v>
      </c>
      <c r="E41" s="19">
        <v>-134.88155900564018</v>
      </c>
      <c r="F41" s="10"/>
      <c r="G41" s="18">
        <v>1.0624841435924401E-3</v>
      </c>
      <c r="H41" s="20">
        <f t="shared" si="16"/>
        <v>8.8540345299370002E-6</v>
      </c>
      <c r="I41" s="17">
        <v>-0.69775672044977799</v>
      </c>
      <c r="J41" s="19">
        <v>-39.978515208661896</v>
      </c>
      <c r="K41" s="21"/>
      <c r="L41" s="22">
        <f t="shared" si="3"/>
        <v>-94.903043796978295</v>
      </c>
      <c r="M41" s="19">
        <f t="shared" si="4"/>
        <v>0.99634075707251224</v>
      </c>
      <c r="N41" s="19">
        <f t="shared" si="5"/>
        <v>9.3426656245981325E-7</v>
      </c>
      <c r="P41" s="24">
        <v>153.52699999999999</v>
      </c>
      <c r="Q41" s="24">
        <v>0.19112950000000001</v>
      </c>
      <c r="R41" s="23">
        <f t="shared" si="6"/>
        <v>-2.4762172921934908</v>
      </c>
      <c r="S41" s="24">
        <v>-141.8768</v>
      </c>
      <c r="T41" s="25"/>
      <c r="U41" s="26">
        <v>1.8204300000000001E-5</v>
      </c>
      <c r="V41" s="23">
        <f t="shared" si="7"/>
        <v>0.11741322061014917</v>
      </c>
      <c r="W41" s="24">
        <v>6.7272819999999998</v>
      </c>
      <c r="X41" s="5"/>
      <c r="Y41" s="23">
        <f t="shared" si="8"/>
        <v>-148.60408200000001</v>
      </c>
      <c r="Z41" s="27">
        <f t="shared" si="9"/>
        <v>0.52094881985510388</v>
      </c>
      <c r="AA41" s="27">
        <f t="shared" si="10"/>
        <v>9.0628912860496307E-7</v>
      </c>
      <c r="AB41" s="28"/>
      <c r="AC41" s="29">
        <f t="shared" si="11"/>
        <v>53.70103820302171</v>
      </c>
      <c r="AD41" s="29">
        <f t="shared" si="12"/>
        <v>0.47539193721740836</v>
      </c>
      <c r="AE41" s="30">
        <f t="shared" si="13"/>
        <v>2.7977433854850183E-8</v>
      </c>
      <c r="AF41" s="31">
        <f t="shared" si="14"/>
        <v>1.7488659365687843E-6</v>
      </c>
      <c r="AG41" s="13"/>
    </row>
    <row r="42" spans="1:33" x14ac:dyDescent="0.25">
      <c r="A42" s="16">
        <v>158.333333333333</v>
      </c>
      <c r="B42" s="17">
        <v>23.259205344960598</v>
      </c>
      <c r="C42" s="19">
        <f t="shared" si="15"/>
        <v>0.19382671120800499</v>
      </c>
      <c r="D42" s="17">
        <v>2.3698276618396501</v>
      </c>
      <c r="E42" s="19">
        <v>135.78112319676799</v>
      </c>
      <c r="F42" s="10"/>
      <c r="G42" s="18">
        <v>1.9801056817051401E-3</v>
      </c>
      <c r="H42" s="20">
        <f t="shared" si="16"/>
        <v>1.6500880680876168E-5</v>
      </c>
      <c r="I42" s="17">
        <v>-2.3717153390533201</v>
      </c>
      <c r="J42" s="19">
        <v>-135.88927913419431</v>
      </c>
      <c r="K42" s="21"/>
      <c r="L42" s="22">
        <f t="shared" si="3"/>
        <v>271.6704023309623</v>
      </c>
      <c r="M42" s="19">
        <f t="shared" si="4"/>
        <v>0.99957505164436322</v>
      </c>
      <c r="N42" s="19">
        <f t="shared" si="5"/>
        <v>1.5984761586125333E-6</v>
      </c>
      <c r="P42" s="24">
        <v>157.6763</v>
      </c>
      <c r="Q42" s="24">
        <v>0.10203710000000001</v>
      </c>
      <c r="R42" s="23">
        <f t="shared" si="6"/>
        <v>1.1647964399325741</v>
      </c>
      <c r="S42" s="24">
        <v>66.737920000000003</v>
      </c>
      <c r="T42" s="25"/>
      <c r="U42" s="26">
        <v>1.012153E-5</v>
      </c>
      <c r="V42" s="23">
        <f t="shared" si="7"/>
        <v>1.6826913050024301</v>
      </c>
      <c r="W42" s="24">
        <v>96.411109999999994</v>
      </c>
      <c r="X42" s="5"/>
      <c r="Y42" s="23">
        <f t="shared" si="8"/>
        <v>-29.673189999999991</v>
      </c>
      <c r="Z42" s="27">
        <f t="shared" si="9"/>
        <v>0.49505216173999478</v>
      </c>
      <c r="AA42" s="27">
        <f t="shared" si="10"/>
        <v>2.5563789884986445E-7</v>
      </c>
      <c r="AB42" s="28"/>
      <c r="AC42" s="29">
        <f t="shared" si="11"/>
        <v>301.34359233096228</v>
      </c>
      <c r="AD42" s="29">
        <f t="shared" si="12"/>
        <v>0.50452288990436844</v>
      </c>
      <c r="AE42" s="30">
        <f t="shared" si="13"/>
        <v>1.342838259762669E-6</v>
      </c>
      <c r="AF42" s="31">
        <f t="shared" si="14"/>
        <v>8.3940653849963768E-5</v>
      </c>
      <c r="AG42" s="13"/>
    </row>
    <row r="43" spans="1:33" x14ac:dyDescent="0.25">
      <c r="A43" s="16">
        <v>162.5</v>
      </c>
      <c r="B43" s="17">
        <v>7.7246332928710002</v>
      </c>
      <c r="C43" s="19">
        <f t="shared" si="15"/>
        <v>6.4371944107258328E-2</v>
      </c>
      <c r="D43" s="17">
        <v>8.9787340800713003E-2</v>
      </c>
      <c r="E43" s="19">
        <v>5.1444356815836327</v>
      </c>
      <c r="F43" s="10"/>
      <c r="G43" s="18">
        <v>1.70013898380783E-3</v>
      </c>
      <c r="H43" s="20">
        <f t="shared" si="16"/>
        <v>1.4167824865065249E-5</v>
      </c>
      <c r="I43" s="17">
        <v>-3.12415193433581</v>
      </c>
      <c r="J43" s="19">
        <v>-179.00072039507421</v>
      </c>
      <c r="K43" s="21"/>
      <c r="L43" s="22">
        <f t="shared" si="3"/>
        <v>184.14515607665786</v>
      </c>
      <c r="M43" s="19">
        <f t="shared" si="4"/>
        <v>7.2283527285604054E-2</v>
      </c>
      <c r="N43" s="19">
        <f t="shared" si="5"/>
        <v>3.2961665412952368E-8</v>
      </c>
      <c r="P43" s="24">
        <v>161.82570000000001</v>
      </c>
      <c r="Q43" s="24">
        <v>0.2068979</v>
      </c>
      <c r="R43" s="23">
        <f t="shared" si="6"/>
        <v>-0.83444575510284336</v>
      </c>
      <c r="S43" s="24">
        <v>-47.810220000000001</v>
      </c>
      <c r="T43" s="25"/>
      <c r="U43" s="26">
        <v>2.2034569999999999E-5</v>
      </c>
      <c r="V43" s="23">
        <f t="shared" si="7"/>
        <v>1.3259573505349274</v>
      </c>
      <c r="W43" s="24">
        <v>75.971760000000003</v>
      </c>
      <c r="X43" s="5"/>
      <c r="Y43" s="23">
        <f t="shared" si="8"/>
        <v>-123.78198</v>
      </c>
      <c r="Z43" s="27">
        <f t="shared" si="9"/>
        <v>0.83115938777851617</v>
      </c>
      <c r="AA43" s="27">
        <f t="shared" si="10"/>
        <v>1.8945888681681008E-6</v>
      </c>
      <c r="AB43" s="28"/>
      <c r="AC43" s="29">
        <f t="shared" si="11"/>
        <v>307.92713607665786</v>
      </c>
      <c r="AD43" s="29">
        <f t="shared" si="12"/>
        <v>-0.75887586049291211</v>
      </c>
      <c r="AE43" s="30">
        <f t="shared" si="13"/>
        <v>-1.8616272027551484E-6</v>
      </c>
      <c r="AF43" s="31">
        <f t="shared" si="14"/>
        <v>-1.1637008663408538E-4</v>
      </c>
      <c r="AG43" s="13"/>
    </row>
    <row r="44" spans="1:33" x14ac:dyDescent="0.25">
      <c r="A44" s="16">
        <v>166.666666666666</v>
      </c>
      <c r="B44" s="17">
        <v>8.4981149199124904</v>
      </c>
      <c r="C44" s="19">
        <f t="shared" si="15"/>
        <v>7.0817624332604079E-2</v>
      </c>
      <c r="D44" s="17">
        <v>8.0470163632883507E-2</v>
      </c>
      <c r="E44" s="19">
        <v>4.6106007528913491</v>
      </c>
      <c r="F44" s="10"/>
      <c r="G44" s="18">
        <v>1.43325794637298E-3</v>
      </c>
      <c r="H44" s="20">
        <f t="shared" si="16"/>
        <v>1.1943816219774834E-5</v>
      </c>
      <c r="I44" s="17">
        <v>-2.2786443217555101</v>
      </c>
      <c r="J44" s="19">
        <v>-130.55670264804073</v>
      </c>
      <c r="K44" s="21"/>
      <c r="L44" s="22">
        <f t="shared" si="3"/>
        <v>135.16730340093207</v>
      </c>
      <c r="M44" s="19">
        <f t="shared" si="4"/>
        <v>0.70503902119095474</v>
      </c>
      <c r="N44" s="19">
        <f t="shared" si="5"/>
        <v>2.9817252597722035E-7</v>
      </c>
      <c r="P44" s="24">
        <v>165.9751</v>
      </c>
      <c r="Q44" s="24">
        <v>0.1803141</v>
      </c>
      <c r="R44" s="23">
        <f t="shared" si="6"/>
        <v>-0.89263468329848383</v>
      </c>
      <c r="S44" s="24">
        <v>-51.144199999999998</v>
      </c>
      <c r="T44" s="25"/>
      <c r="U44" s="26">
        <v>1.431312E-5</v>
      </c>
      <c r="V44" s="23">
        <f t="shared" si="7"/>
        <v>1.014098778195927</v>
      </c>
      <c r="W44" s="24">
        <v>58.103580000000001</v>
      </c>
      <c r="X44" s="5"/>
      <c r="Y44" s="23">
        <f t="shared" si="8"/>
        <v>-109.24778000000001</v>
      </c>
      <c r="Z44" s="27">
        <f t="shared" si="9"/>
        <v>0.94410179397985738</v>
      </c>
      <c r="AA44" s="27">
        <f t="shared" si="10"/>
        <v>1.2182960275388247E-6</v>
      </c>
      <c r="AB44" s="28"/>
      <c r="AC44" s="29">
        <f t="shared" si="11"/>
        <v>244.41508340093208</v>
      </c>
      <c r="AD44" s="29">
        <f t="shared" si="12"/>
        <v>-0.23906277278890264</v>
      </c>
      <c r="AE44" s="30">
        <f t="shared" si="13"/>
        <v>-9.2012350156160434E-7</v>
      </c>
      <c r="AF44" s="31">
        <f t="shared" si="14"/>
        <v>-5.7516806497194789E-5</v>
      </c>
      <c r="AG44" s="13"/>
    </row>
    <row r="45" spans="1:33" x14ac:dyDescent="0.25">
      <c r="A45" s="16">
        <v>170.833333333333</v>
      </c>
      <c r="B45" s="17">
        <v>15.034545833444801</v>
      </c>
      <c r="C45" s="19">
        <f t="shared" si="15"/>
        <v>0.12528788194537333</v>
      </c>
      <c r="D45" s="17">
        <v>-5.1186454224808303E-2</v>
      </c>
      <c r="E45" s="19">
        <v>-2.9327677953210975</v>
      </c>
      <c r="F45" s="10"/>
      <c r="G45" s="18">
        <v>1.47619049566643E-3</v>
      </c>
      <c r="H45" s="20">
        <f t="shared" si="16"/>
        <v>1.2301587463886916E-5</v>
      </c>
      <c r="I45" s="17">
        <v>2.8667259640549099</v>
      </c>
      <c r="J45" s="19">
        <v>164.25129876091847</v>
      </c>
      <c r="K45" s="21"/>
      <c r="L45" s="22">
        <f t="shared" si="3"/>
        <v>-167.18406655623957</v>
      </c>
      <c r="M45" s="19">
        <f t="shared" si="4"/>
        <v>0.22181966936181316</v>
      </c>
      <c r="N45" s="19">
        <f t="shared" si="5"/>
        <v>1.7093865562690728E-7</v>
      </c>
      <c r="P45" s="24">
        <v>170.12450000000001</v>
      </c>
      <c r="Q45" s="24">
        <v>0.20118920000000001</v>
      </c>
      <c r="R45" s="23">
        <f t="shared" si="6"/>
        <v>-0.97038212015782321</v>
      </c>
      <c r="S45" s="24">
        <v>-55.598799999999997</v>
      </c>
      <c r="T45" s="25"/>
      <c r="U45" s="26">
        <v>2.8832870000000001E-5</v>
      </c>
      <c r="V45" s="23">
        <f t="shared" si="7"/>
        <v>1.1899115533358473</v>
      </c>
      <c r="W45" s="24">
        <v>68.176910000000007</v>
      </c>
      <c r="X45" s="5"/>
      <c r="Y45" s="23">
        <f t="shared" si="8"/>
        <v>-123.77571</v>
      </c>
      <c r="Z45" s="27">
        <f t="shared" si="9"/>
        <v>0.83122023082035223</v>
      </c>
      <c r="AA45" s="27">
        <f t="shared" si="10"/>
        <v>2.4108969456650631E-6</v>
      </c>
      <c r="AB45" s="28"/>
      <c r="AC45" s="29">
        <f t="shared" si="11"/>
        <v>-43.408356556239568</v>
      </c>
      <c r="AD45" s="29">
        <f t="shared" si="12"/>
        <v>-0.60940056145853905</v>
      </c>
      <c r="AE45" s="30">
        <f t="shared" si="13"/>
        <v>-2.2399582900381557E-6</v>
      </c>
      <c r="AF45" s="31">
        <f t="shared" si="14"/>
        <v>-1.4001951619674625E-4</v>
      </c>
      <c r="AG45" s="13"/>
    </row>
    <row r="46" spans="1:33" x14ac:dyDescent="0.25">
      <c r="A46" s="16">
        <v>175</v>
      </c>
      <c r="B46" s="17">
        <v>7.6904451262204301</v>
      </c>
      <c r="C46" s="19">
        <f t="shared" si="15"/>
        <v>6.4087042718503587E-2</v>
      </c>
      <c r="D46" s="17">
        <v>-1.1953989681827699</v>
      </c>
      <c r="E46" s="19">
        <v>-68.491315711166095</v>
      </c>
      <c r="F46" s="10"/>
      <c r="G46" s="18">
        <v>3.7684889923636798E-4</v>
      </c>
      <c r="H46" s="20">
        <f t="shared" si="16"/>
        <v>3.1404074936363996E-6</v>
      </c>
      <c r="I46" s="17">
        <v>-3.0679036434818201</v>
      </c>
      <c r="J46" s="19">
        <v>-175.77793072431629</v>
      </c>
      <c r="K46" s="21"/>
      <c r="L46" s="22">
        <f t="shared" si="3"/>
        <v>107.2866150131502</v>
      </c>
      <c r="M46" s="19">
        <f t="shared" si="4"/>
        <v>0.95483024381542114</v>
      </c>
      <c r="N46" s="19">
        <f t="shared" si="5"/>
        <v>9.6084294925727612E-8</v>
      </c>
      <c r="P46" s="24">
        <v>174.2739</v>
      </c>
      <c r="Q46" s="24">
        <v>0.1423739</v>
      </c>
      <c r="R46" s="23">
        <f t="shared" si="6"/>
        <v>-1.807024895723077</v>
      </c>
      <c r="S46" s="24">
        <v>-103.53489999999999</v>
      </c>
      <c r="T46" s="25"/>
      <c r="U46" s="26">
        <v>2.5255539999999998E-5</v>
      </c>
      <c r="V46" s="23">
        <f t="shared" si="7"/>
        <v>0.95480243858989589</v>
      </c>
      <c r="W46" s="24">
        <v>54.706150000000001</v>
      </c>
      <c r="X46" s="5"/>
      <c r="Y46" s="23">
        <f t="shared" si="8"/>
        <v>-158.24105</v>
      </c>
      <c r="Z46" s="27">
        <f t="shared" si="9"/>
        <v>0.3707025195124844</v>
      </c>
      <c r="AA46" s="27">
        <f t="shared" si="10"/>
        <v>6.6647303453232009E-7</v>
      </c>
      <c r="AB46" s="28"/>
      <c r="AC46" s="29">
        <f t="shared" si="11"/>
        <v>265.52766501315023</v>
      </c>
      <c r="AD46" s="29">
        <f t="shared" si="12"/>
        <v>0.5841277243029368</v>
      </c>
      <c r="AE46" s="30">
        <f t="shared" si="13"/>
        <v>-5.7038873960659247E-7</v>
      </c>
      <c r="AF46" s="31">
        <f t="shared" si="14"/>
        <v>-3.5654929700689434E-5</v>
      </c>
      <c r="AG46" s="13"/>
    </row>
    <row r="47" spans="1:33" x14ac:dyDescent="0.25">
      <c r="A47" s="16">
        <v>179.166666666666</v>
      </c>
      <c r="B47" s="17">
        <v>9.3886404794308191</v>
      </c>
      <c r="C47" s="19">
        <f t="shared" si="15"/>
        <v>7.8238670661923498E-2</v>
      </c>
      <c r="D47" s="17">
        <v>-3.0197569155323301</v>
      </c>
      <c r="E47" s="19">
        <v>-173.01932641544593</v>
      </c>
      <c r="F47" s="10"/>
      <c r="G47" s="18">
        <v>1.3773744255499399E-3</v>
      </c>
      <c r="H47" s="20">
        <f t="shared" si="16"/>
        <v>1.1478120212916166E-5</v>
      </c>
      <c r="I47" s="17">
        <v>-2.4388363460559801</v>
      </c>
      <c r="J47" s="19">
        <v>-139.73502955211478</v>
      </c>
      <c r="K47" s="21"/>
      <c r="L47" s="22">
        <f t="shared" si="3"/>
        <v>-33.28429686333115</v>
      </c>
      <c r="M47" s="19">
        <f t="shared" si="4"/>
        <v>0.54879372645581082</v>
      </c>
      <c r="N47" s="19">
        <f t="shared" si="5"/>
        <v>2.4641740182325515E-7</v>
      </c>
      <c r="P47" s="24">
        <v>178.42320000000001</v>
      </c>
      <c r="Q47" s="24">
        <v>0.1184549</v>
      </c>
      <c r="R47" s="23">
        <f t="shared" si="6"/>
        <v>-2.7451271513652653</v>
      </c>
      <c r="S47" s="24">
        <v>-157.2842</v>
      </c>
      <c r="T47" s="25"/>
      <c r="U47" s="26">
        <v>2.4889820000000002E-5</v>
      </c>
      <c r="V47" s="23">
        <f t="shared" si="7"/>
        <v>1.3776779139897517</v>
      </c>
      <c r="W47" s="24">
        <v>78.935130000000001</v>
      </c>
      <c r="X47" s="5"/>
      <c r="Y47" s="23">
        <f t="shared" si="8"/>
        <v>-236.21933000000001</v>
      </c>
      <c r="Z47" s="27">
        <f t="shared" si="9"/>
        <v>0.8311721006241849</v>
      </c>
      <c r="AA47" s="27">
        <f t="shared" si="10"/>
        <v>1.225281137257699E-6</v>
      </c>
      <c r="AB47" s="28"/>
      <c r="AC47" s="29">
        <f t="shared" si="11"/>
        <v>202.93503313666886</v>
      </c>
      <c r="AD47" s="29">
        <f t="shared" si="12"/>
        <v>-0.28237837416837408</v>
      </c>
      <c r="AE47" s="30">
        <f t="shared" si="13"/>
        <v>-9.7886373543444395E-7</v>
      </c>
      <c r="AF47" s="31">
        <f t="shared" si="14"/>
        <v>-6.1188651265348316E-5</v>
      </c>
      <c r="AG47" s="13"/>
    </row>
    <row r="48" spans="1:33" x14ac:dyDescent="0.25">
      <c r="A48" s="16">
        <v>183.333333333333</v>
      </c>
      <c r="B48" s="17">
        <v>21.7629683280154</v>
      </c>
      <c r="C48" s="19">
        <f t="shared" si="15"/>
        <v>0.18135806940012833</v>
      </c>
      <c r="D48" s="17">
        <v>-2.8801111165217801</v>
      </c>
      <c r="E48" s="19">
        <v>-165.01821150540925</v>
      </c>
      <c r="F48" s="10"/>
      <c r="G48" s="18">
        <v>1.75981198278009E-3</v>
      </c>
      <c r="H48" s="20">
        <f t="shared" si="16"/>
        <v>1.466509985650075E-5</v>
      </c>
      <c r="I48" s="17">
        <v>-2.5344024499795199</v>
      </c>
      <c r="J48" s="19">
        <v>-145.21056397144221</v>
      </c>
      <c r="K48" s="21"/>
      <c r="L48" s="22">
        <f t="shared" si="3"/>
        <v>-19.807647533967042</v>
      </c>
      <c r="M48" s="19">
        <f t="shared" si="4"/>
        <v>0.3388635009563945</v>
      </c>
      <c r="N48" s="19">
        <f t="shared" si="5"/>
        <v>4.5062647772004321E-7</v>
      </c>
      <c r="P48" s="24">
        <v>182.57259999999999</v>
      </c>
      <c r="Q48" s="24">
        <v>0.26239180000000001</v>
      </c>
      <c r="R48" s="23">
        <f t="shared" si="6"/>
        <v>-2.934519809816178</v>
      </c>
      <c r="S48" s="24">
        <v>-168.13560000000001</v>
      </c>
      <c r="T48" s="25"/>
      <c r="U48" s="26">
        <v>4.1011119999999999E-5</v>
      </c>
      <c r="V48" s="23">
        <f t="shared" si="7"/>
        <v>1.5351205751536561</v>
      </c>
      <c r="W48" s="24">
        <v>87.955929999999995</v>
      </c>
      <c r="X48" s="5"/>
      <c r="Y48" s="23">
        <f t="shared" si="8"/>
        <v>-256.09153000000003</v>
      </c>
      <c r="Z48" s="27">
        <f t="shared" si="9"/>
        <v>0.97068095820711608</v>
      </c>
      <c r="AA48" s="27">
        <f t="shared" si="10"/>
        <v>5.2227399638232485E-6</v>
      </c>
      <c r="AB48" s="28"/>
      <c r="AC48" s="29">
        <f t="shared" si="11"/>
        <v>236.28388246603299</v>
      </c>
      <c r="AD48" s="29">
        <f t="shared" si="12"/>
        <v>-0.63181745725072158</v>
      </c>
      <c r="AE48" s="30">
        <f t="shared" si="13"/>
        <v>-4.7721134861032055E-6</v>
      </c>
      <c r="AF48" s="31">
        <f t="shared" si="14"/>
        <v>-2.9830422491874031E-4</v>
      </c>
      <c r="AG48" s="13"/>
    </row>
    <row r="49" spans="1:33" x14ac:dyDescent="0.25">
      <c r="A49" s="16">
        <v>187.5</v>
      </c>
      <c r="B49" s="17">
        <v>166.194785954671</v>
      </c>
      <c r="C49" s="19">
        <f t="shared" si="15"/>
        <v>1.3849565496222584</v>
      </c>
      <c r="D49" s="17">
        <v>-2.4729929369865702</v>
      </c>
      <c r="E49" s="19">
        <v>-141.6920580549924</v>
      </c>
      <c r="F49" s="10"/>
      <c r="G49" s="18">
        <v>2.4685900386865099E-2</v>
      </c>
      <c r="H49" s="20">
        <f t="shared" si="16"/>
        <v>2.0571583655720914E-4</v>
      </c>
      <c r="I49" s="17">
        <v>2.4737058688927398</v>
      </c>
      <c r="J49" s="19">
        <v>141.73290604429616</v>
      </c>
      <c r="K49" s="21"/>
      <c r="L49" s="22">
        <f t="shared" si="3"/>
        <v>-283.42496409928856</v>
      </c>
      <c r="M49" s="19">
        <f t="shared" si="4"/>
        <v>0.97267481198809813</v>
      </c>
      <c r="N49" s="19">
        <f t="shared" si="5"/>
        <v>1.3856117216428171E-4</v>
      </c>
      <c r="P49" s="24">
        <v>186.72200000000001</v>
      </c>
      <c r="Q49" s="24">
        <v>1.1848529999999999</v>
      </c>
      <c r="R49" s="23">
        <f t="shared" si="6"/>
        <v>-2.9745157749548801</v>
      </c>
      <c r="S49" s="24">
        <v>-170.4272</v>
      </c>
      <c r="T49" s="25"/>
      <c r="U49" s="26">
        <v>2.0220749999999999E-4</v>
      </c>
      <c r="V49" s="23">
        <f t="shared" si="7"/>
        <v>1.7317457034919082</v>
      </c>
      <c r="W49" s="24">
        <v>99.221720000000005</v>
      </c>
      <c r="X49" s="5"/>
      <c r="Y49" s="23">
        <f t="shared" si="8"/>
        <v>-269.64891999999998</v>
      </c>
      <c r="Z49" s="27">
        <f t="shared" si="9"/>
        <v>0.99998122691873892</v>
      </c>
      <c r="AA49" s="27">
        <f t="shared" si="10"/>
        <v>1.197908326134965E-4</v>
      </c>
      <c r="AB49" s="28"/>
      <c r="AC49" s="29">
        <f t="shared" si="11"/>
        <v>-13.776044099288583</v>
      </c>
      <c r="AD49" s="29">
        <f t="shared" si="12"/>
        <v>-2.7306414930640788E-2</v>
      </c>
      <c r="AE49" s="30">
        <f t="shared" si="13"/>
        <v>1.8770339550785206E-5</v>
      </c>
      <c r="AF49" s="31">
        <f t="shared" si="14"/>
        <v>1.1733316081991984E-3</v>
      </c>
      <c r="AG49" s="13"/>
    </row>
    <row r="50" spans="1:33" x14ac:dyDescent="0.25">
      <c r="A50" s="16">
        <v>191.666666666666</v>
      </c>
      <c r="B50" s="17">
        <v>26.4762679137974</v>
      </c>
      <c r="C50" s="19">
        <f t="shared" si="15"/>
        <v>0.22063556594831166</v>
      </c>
      <c r="D50" s="17">
        <v>-2.8847424374131401</v>
      </c>
      <c r="E50" s="19">
        <v>-165.28356664605496</v>
      </c>
      <c r="F50" s="10"/>
      <c r="G50" s="18">
        <v>4.2597154285407696E-3</v>
      </c>
      <c r="H50" s="20">
        <f t="shared" si="16"/>
        <v>3.549762857117308E-5</v>
      </c>
      <c r="I50" s="17">
        <v>1.6471063857707899</v>
      </c>
      <c r="J50" s="19">
        <v>94.372244313713097</v>
      </c>
      <c r="K50" s="21"/>
      <c r="L50" s="22">
        <f t="shared" si="3"/>
        <v>-259.65581095976808</v>
      </c>
      <c r="M50" s="19">
        <f t="shared" si="4"/>
        <v>0.98374684515165323</v>
      </c>
      <c r="N50" s="19">
        <f t="shared" si="5"/>
        <v>3.8523720104854435E-6</v>
      </c>
      <c r="P50" s="24">
        <v>190.87139999999999</v>
      </c>
      <c r="Q50" s="24">
        <v>0.25737850000000001</v>
      </c>
      <c r="R50" s="23">
        <f t="shared" si="6"/>
        <v>3.2961747201096792E-2</v>
      </c>
      <c r="S50" s="24">
        <v>1.8885689999999999</v>
      </c>
      <c r="T50" s="25"/>
      <c r="U50" s="26">
        <v>5.323043E-5</v>
      </c>
      <c r="V50" s="23">
        <f t="shared" si="7"/>
        <v>-5.3284326104733729E-2</v>
      </c>
      <c r="W50" s="24">
        <v>-3.0529670000000002</v>
      </c>
      <c r="X50" s="5"/>
      <c r="Y50" s="23">
        <f t="shared" si="8"/>
        <v>4.9415360000000002</v>
      </c>
      <c r="Z50" s="27">
        <f t="shared" si="9"/>
        <v>8.6139191146468341E-2</v>
      </c>
      <c r="AA50" s="27">
        <f t="shared" si="10"/>
        <v>5.9006931877379483E-7</v>
      </c>
      <c r="AB50" s="28"/>
      <c r="AC50" s="29">
        <f t="shared" si="11"/>
        <v>-264.59734695976806</v>
      </c>
      <c r="AD50" s="29">
        <f t="shared" si="12"/>
        <v>0.89760765400518494</v>
      </c>
      <c r="AE50" s="30">
        <f t="shared" si="13"/>
        <v>3.2623026917116489E-6</v>
      </c>
      <c r="AF50" s="31">
        <f t="shared" si="14"/>
        <v>2.0392613854119005E-4</v>
      </c>
      <c r="AG50" s="13"/>
    </row>
    <row r="51" spans="1:33" x14ac:dyDescent="0.25">
      <c r="A51" s="16">
        <v>195.833333333333</v>
      </c>
      <c r="B51" s="17">
        <v>18.8723677167029</v>
      </c>
      <c r="C51" s="19">
        <f t="shared" si="15"/>
        <v>0.15726973097252417</v>
      </c>
      <c r="D51" s="17">
        <v>2.01191019644261</v>
      </c>
      <c r="E51" s="19">
        <v>115.27396301549793</v>
      </c>
      <c r="F51" s="10"/>
      <c r="G51" s="18">
        <v>5.9251986387282702E-4</v>
      </c>
      <c r="H51" s="20">
        <f t="shared" si="16"/>
        <v>4.9376655322735587E-6</v>
      </c>
      <c r="I51" s="17">
        <v>-1.2678686508280499</v>
      </c>
      <c r="J51" s="19">
        <v>-72.643522669393107</v>
      </c>
      <c r="K51" s="21"/>
      <c r="L51" s="22">
        <f t="shared" si="3"/>
        <v>187.91748568489103</v>
      </c>
      <c r="M51" s="19">
        <f t="shared" si="4"/>
        <v>0.1377468260568864</v>
      </c>
      <c r="N51" s="19">
        <f t="shared" si="5"/>
        <v>5.3483327241027061E-8</v>
      </c>
      <c r="P51" s="24">
        <v>195.02070000000001</v>
      </c>
      <c r="Q51" s="24">
        <v>0.36174149999999999</v>
      </c>
      <c r="R51" s="23">
        <f t="shared" si="6"/>
        <v>0.11351658106885411</v>
      </c>
      <c r="S51" s="24">
        <v>6.5040209999999998</v>
      </c>
      <c r="T51" s="25"/>
      <c r="U51" s="26">
        <v>2.9121190000000001E-5</v>
      </c>
      <c r="V51" s="23">
        <f t="shared" si="7"/>
        <v>-0.651113752479481</v>
      </c>
      <c r="W51" s="24">
        <v>-37.306069999999998</v>
      </c>
      <c r="X51" s="5"/>
      <c r="Y51" s="23">
        <f t="shared" si="8"/>
        <v>43.810091</v>
      </c>
      <c r="Z51" s="27">
        <f t="shared" si="9"/>
        <v>0.6922702803943801</v>
      </c>
      <c r="AA51" s="27">
        <f t="shared" si="10"/>
        <v>3.6463062747090625E-6</v>
      </c>
      <c r="AB51" s="28"/>
      <c r="AC51" s="29">
        <f t="shared" si="11"/>
        <v>144.10739468489103</v>
      </c>
      <c r="AD51" s="29">
        <f t="shared" si="12"/>
        <v>-0.55452345433749373</v>
      </c>
      <c r="AE51" s="30">
        <f t="shared" si="13"/>
        <v>-3.5928229474680353E-6</v>
      </c>
      <c r="AF51" s="31">
        <f t="shared" si="14"/>
        <v>-2.2458691892717023E-4</v>
      </c>
      <c r="AG51" s="13"/>
    </row>
    <row r="52" spans="1:33" x14ac:dyDescent="0.25">
      <c r="A52" s="16">
        <v>200</v>
      </c>
      <c r="B52" s="17">
        <v>24.728441146267102</v>
      </c>
      <c r="C52" s="19">
        <f t="shared" si="15"/>
        <v>0.20607034288555917</v>
      </c>
      <c r="D52" s="17">
        <v>1.37086624413156</v>
      </c>
      <c r="E52" s="19">
        <v>78.544850065689147</v>
      </c>
      <c r="F52" s="10"/>
      <c r="G52" s="18">
        <v>5.1533820369891695E-4</v>
      </c>
      <c r="H52" s="20">
        <f t="shared" si="16"/>
        <v>4.2944850308243082E-6</v>
      </c>
      <c r="I52" s="17">
        <v>2.2245563161979498</v>
      </c>
      <c r="J52" s="19">
        <v>127.45768820731237</v>
      </c>
      <c r="K52" s="21"/>
      <c r="L52" s="22">
        <f t="shared" si="3"/>
        <v>-48.912838141623226</v>
      </c>
      <c r="M52" s="19">
        <f t="shared" si="4"/>
        <v>0.75371067003571268</v>
      </c>
      <c r="N52" s="19">
        <f t="shared" si="5"/>
        <v>3.3350415947171711E-7</v>
      </c>
      <c r="P52" s="24">
        <v>199.17009999999999</v>
      </c>
      <c r="Q52" s="24">
        <v>0.36509839999999999</v>
      </c>
      <c r="R52" s="23">
        <f t="shared" si="6"/>
        <v>-5.9809064980389327E-2</v>
      </c>
      <c r="S52" s="24">
        <v>-3.4268070000000002</v>
      </c>
      <c r="T52" s="25"/>
      <c r="U52" s="26">
        <v>2.5543629999999999E-5</v>
      </c>
      <c r="V52" s="23">
        <f t="shared" si="7"/>
        <v>0.10300777910967106</v>
      </c>
      <c r="W52" s="24">
        <v>5.9019110000000001</v>
      </c>
      <c r="X52" s="5"/>
      <c r="Y52" s="23">
        <f t="shared" si="8"/>
        <v>-9.3287180000000003</v>
      </c>
      <c r="Z52" s="27">
        <f t="shared" si="9"/>
        <v>0.16209843621190673</v>
      </c>
      <c r="AA52" s="27">
        <f t="shared" si="10"/>
        <v>7.5586001892496353E-7</v>
      </c>
      <c r="AB52" s="28"/>
      <c r="AC52" s="29">
        <f t="shared" si="11"/>
        <v>-39.584120141623224</v>
      </c>
      <c r="AD52" s="29">
        <f t="shared" si="12"/>
        <v>0.5916122338238059</v>
      </c>
      <c r="AE52" s="30">
        <f t="shared" si="13"/>
        <v>-4.2235585945324642E-7</v>
      </c>
      <c r="AF52" s="31">
        <f t="shared" si="14"/>
        <v>-2.6401412636347417E-5</v>
      </c>
      <c r="AG52" s="13"/>
    </row>
    <row r="53" spans="1:33" x14ac:dyDescent="0.25">
      <c r="A53" s="16">
        <v>204.166666666666</v>
      </c>
      <c r="B53" s="17">
        <v>6.5394819984148702</v>
      </c>
      <c r="C53" s="19">
        <f t="shared" si="15"/>
        <v>5.4495683320123917E-2</v>
      </c>
      <c r="D53" s="17">
        <v>-2.4236068712160299</v>
      </c>
      <c r="E53" s="19">
        <v>-138.86244491958496</v>
      </c>
      <c r="F53" s="10"/>
      <c r="G53" s="18">
        <v>1.5278398079864601E-3</v>
      </c>
      <c r="H53" s="20">
        <f t="shared" si="16"/>
        <v>1.2731998399887167E-5</v>
      </c>
      <c r="I53" s="17">
        <v>0.44925389939390697</v>
      </c>
      <c r="J53" s="19">
        <v>25.740352365065764</v>
      </c>
      <c r="K53" s="21"/>
      <c r="L53" s="22">
        <f t="shared" si="3"/>
        <v>-164.60279728465073</v>
      </c>
      <c r="M53" s="19">
        <f t="shared" si="4"/>
        <v>0.26550904827104338</v>
      </c>
      <c r="N53" s="19">
        <f t="shared" si="5"/>
        <v>9.211026000997724E-8</v>
      </c>
      <c r="P53" s="24">
        <v>203.31950000000001</v>
      </c>
      <c r="Q53" s="24">
        <v>0.18467749999999999</v>
      </c>
      <c r="R53" s="23">
        <f t="shared" si="6"/>
        <v>-0.9661620885594262</v>
      </c>
      <c r="S53" s="24">
        <v>-55.357010000000002</v>
      </c>
      <c r="T53" s="25"/>
      <c r="U53" s="26">
        <v>3.4652739999999997E-5</v>
      </c>
      <c r="V53" s="23">
        <f t="shared" si="7"/>
        <v>2.4369002601338147E-2</v>
      </c>
      <c r="W53" s="24">
        <v>1.3962410000000001</v>
      </c>
      <c r="X53" s="5"/>
      <c r="Y53" s="23">
        <f t="shared" si="8"/>
        <v>-56.753251000000006</v>
      </c>
      <c r="Z53" s="27">
        <f t="shared" si="9"/>
        <v>0.83631726501794745</v>
      </c>
      <c r="AA53" s="27">
        <f t="shared" si="10"/>
        <v>2.6760402032367912E-6</v>
      </c>
      <c r="AB53" s="28"/>
      <c r="AC53" s="29">
        <f t="shared" si="11"/>
        <v>-107.84954628465073</v>
      </c>
      <c r="AD53" s="29">
        <f t="shared" si="12"/>
        <v>-0.57080821674690407</v>
      </c>
      <c r="AE53" s="30">
        <f t="shared" si="13"/>
        <v>-2.5839299432268141E-6</v>
      </c>
      <c r="AF53" s="31">
        <f t="shared" si="14"/>
        <v>-1.6152114177569866E-4</v>
      </c>
      <c r="AG53" s="13"/>
    </row>
    <row r="54" spans="1:33" x14ac:dyDescent="0.25">
      <c r="A54" s="16">
        <v>208.333333333333</v>
      </c>
      <c r="B54" s="17">
        <v>30.363017823799701</v>
      </c>
      <c r="C54" s="19">
        <f t="shared" si="15"/>
        <v>0.25302514853166419</v>
      </c>
      <c r="D54" s="17">
        <v>2.8709491461298602</v>
      </c>
      <c r="E54" s="19">
        <v>164.49326926992842</v>
      </c>
      <c r="F54" s="10"/>
      <c r="G54" s="18">
        <v>5.9654166333560099E-4</v>
      </c>
      <c r="H54" s="20">
        <f t="shared" si="16"/>
        <v>4.9711805277966744E-6</v>
      </c>
      <c r="I54" s="17">
        <v>0.77401996190669398</v>
      </c>
      <c r="J54" s="19">
        <v>44.348077076130316</v>
      </c>
      <c r="K54" s="21"/>
      <c r="L54" s="22">
        <f t="shared" si="3"/>
        <v>120.1451921937981</v>
      </c>
      <c r="M54" s="19">
        <f t="shared" si="4"/>
        <v>0.86475558360531823</v>
      </c>
      <c r="N54" s="19">
        <f t="shared" si="5"/>
        <v>5.4385935395266742E-7</v>
      </c>
      <c r="P54" s="24">
        <v>207.46889999999999</v>
      </c>
      <c r="Q54" s="24">
        <v>5.9033389999999998E-2</v>
      </c>
      <c r="R54" s="23">
        <f t="shared" si="6"/>
        <v>0.77043667745057731</v>
      </c>
      <c r="S54" s="24">
        <v>44.142769999999999</v>
      </c>
      <c r="T54" s="25"/>
      <c r="U54" s="26">
        <v>2.4871469999999999E-5</v>
      </c>
      <c r="V54" s="23">
        <f t="shared" si="7"/>
        <v>0.37728328654755905</v>
      </c>
      <c r="W54" s="24">
        <v>21.61674</v>
      </c>
      <c r="X54" s="5"/>
      <c r="Y54" s="23">
        <f t="shared" si="8"/>
        <v>22.526029999999999</v>
      </c>
      <c r="Z54" s="27">
        <f t="shared" si="9"/>
        <v>0.38310311983360279</v>
      </c>
      <c r="AA54" s="27">
        <f t="shared" si="10"/>
        <v>2.8124503927827882E-7</v>
      </c>
      <c r="AB54" s="28"/>
      <c r="AC54" s="29">
        <f t="shared" si="11"/>
        <v>97.619162193798104</v>
      </c>
      <c r="AD54" s="29">
        <f t="shared" si="12"/>
        <v>0.48165246377171544</v>
      </c>
      <c r="AE54" s="30">
        <f t="shared" si="13"/>
        <v>2.626143146743886E-7</v>
      </c>
      <c r="AF54" s="31">
        <f t="shared" si="14"/>
        <v>1.6415988391650634E-5</v>
      </c>
      <c r="AG54" s="13"/>
    </row>
    <row r="55" spans="1:33" x14ac:dyDescent="0.25">
      <c r="A55" s="16">
        <v>212.5</v>
      </c>
      <c r="B55" s="17">
        <v>24.3055718392053</v>
      </c>
      <c r="C55" s="19">
        <f t="shared" si="15"/>
        <v>0.20254643199337749</v>
      </c>
      <c r="D55" s="17">
        <v>-3.09404253410997</v>
      </c>
      <c r="E55" s="19">
        <v>-177.27557883846333</v>
      </c>
      <c r="F55" s="10"/>
      <c r="G55" s="18">
        <v>1.3961178260255599E-3</v>
      </c>
      <c r="H55" s="20">
        <f t="shared" si="16"/>
        <v>1.1634315216879666E-5</v>
      </c>
      <c r="I55" s="17">
        <v>2.1982310774207798</v>
      </c>
      <c r="J55" s="19">
        <v>125.9493631307064</v>
      </c>
      <c r="K55" s="21"/>
      <c r="L55" s="22">
        <f t="shared" si="3"/>
        <v>-303.22494196916972</v>
      </c>
      <c r="M55" s="19">
        <f t="shared" si="4"/>
        <v>0.83652586924191885</v>
      </c>
      <c r="N55" s="19">
        <f t="shared" si="5"/>
        <v>9.8563201954310814E-7</v>
      </c>
      <c r="P55" s="24">
        <v>211.6183</v>
      </c>
      <c r="Q55" s="24">
        <v>0.113062</v>
      </c>
      <c r="R55" s="23">
        <f t="shared" si="6"/>
        <v>-0.94216800013470892</v>
      </c>
      <c r="S55" s="24">
        <v>-53.982250000000001</v>
      </c>
      <c r="T55" s="25"/>
      <c r="U55" s="26">
        <v>2.8034550000000001E-5</v>
      </c>
      <c r="V55" s="23">
        <f t="shared" si="7"/>
        <v>0.84346072975524444</v>
      </c>
      <c r="W55" s="24">
        <v>48.326740000000001</v>
      </c>
      <c r="X55" s="5"/>
      <c r="Y55" s="23">
        <f t="shared" si="8"/>
        <v>-102.30898999999999</v>
      </c>
      <c r="Z55" s="27">
        <f t="shared" si="9"/>
        <v>0.9770121368543464</v>
      </c>
      <c r="AA55" s="27">
        <f t="shared" si="10"/>
        <v>1.5483894944342648E-6</v>
      </c>
      <c r="AB55" s="28"/>
      <c r="AC55" s="29">
        <f t="shared" si="11"/>
        <v>-200.91595196916973</v>
      </c>
      <c r="AD55" s="29">
        <f t="shared" si="12"/>
        <v>-0.14048626761242755</v>
      </c>
      <c r="AE55" s="30">
        <f t="shared" si="13"/>
        <v>-5.6275747489115663E-7</v>
      </c>
      <c r="AF55" s="31">
        <f t="shared" si="14"/>
        <v>-3.5177900285375443E-5</v>
      </c>
      <c r="AG55" s="13"/>
    </row>
    <row r="56" spans="1:33" x14ac:dyDescent="0.25">
      <c r="A56" s="16">
        <v>216.666666666666</v>
      </c>
      <c r="B56" s="17">
        <v>42.853397317387902</v>
      </c>
      <c r="C56" s="19">
        <f t="shared" si="15"/>
        <v>0.35711164431156583</v>
      </c>
      <c r="D56" s="17">
        <v>-2.7298193938239699</v>
      </c>
      <c r="E56" s="19">
        <v>-156.40713009907421</v>
      </c>
      <c r="F56" s="10"/>
      <c r="G56" s="18">
        <v>1.51338736867104E-3</v>
      </c>
      <c r="H56" s="20">
        <f t="shared" si="16"/>
        <v>1.2611561405592001E-5</v>
      </c>
      <c r="I56" s="17">
        <v>2.4474684386134098</v>
      </c>
      <c r="J56" s="19">
        <v>140.22961202402178</v>
      </c>
      <c r="K56" s="21"/>
      <c r="L56" s="22">
        <f t="shared" si="3"/>
        <v>-296.63674212309598</v>
      </c>
      <c r="M56" s="19">
        <f t="shared" si="4"/>
        <v>0.893866918080234</v>
      </c>
      <c r="N56" s="19">
        <f t="shared" si="5"/>
        <v>2.012870054727967E-6</v>
      </c>
      <c r="P56" s="24">
        <v>215.76759999999999</v>
      </c>
      <c r="Q56" s="24">
        <v>0.1176575</v>
      </c>
      <c r="R56" s="23">
        <f t="shared" si="6"/>
        <v>-1.7872101727251857</v>
      </c>
      <c r="S56" s="24">
        <v>-102.39960000000001</v>
      </c>
      <c r="T56" s="25"/>
      <c r="U56" s="26">
        <v>2.6407210000000001E-5</v>
      </c>
      <c r="V56" s="23">
        <f t="shared" si="7"/>
        <v>0.87346904824940896</v>
      </c>
      <c r="W56" s="24">
        <v>50.04609</v>
      </c>
      <c r="X56" s="5"/>
      <c r="Y56" s="23">
        <f t="shared" si="8"/>
        <v>-152.44569000000001</v>
      </c>
      <c r="Z56" s="27">
        <f t="shared" si="9"/>
        <v>0.46258919287597228</v>
      </c>
      <c r="AA56" s="27">
        <f t="shared" si="10"/>
        <v>7.1863377073472092E-7</v>
      </c>
      <c r="AB56" s="28"/>
      <c r="AC56" s="29">
        <f t="shared" si="11"/>
        <v>-144.19105212309597</v>
      </c>
      <c r="AD56" s="29">
        <f t="shared" si="12"/>
        <v>0.43127772520426172</v>
      </c>
      <c r="AE56" s="30">
        <f t="shared" si="13"/>
        <v>1.2942362839932461E-6</v>
      </c>
      <c r="AF56" s="31">
        <f t="shared" si="14"/>
        <v>8.0902550344329007E-5</v>
      </c>
      <c r="AG56" s="13"/>
    </row>
    <row r="57" spans="1:33" x14ac:dyDescent="0.25">
      <c r="A57" s="16">
        <v>220.833333333333</v>
      </c>
      <c r="B57" s="17">
        <v>39.912813444313301</v>
      </c>
      <c r="C57" s="19">
        <f t="shared" si="15"/>
        <v>0.33260677870261085</v>
      </c>
      <c r="D57" s="17">
        <v>3.0650770974869999</v>
      </c>
      <c r="E57" s="19">
        <v>175.61598156821347</v>
      </c>
      <c r="F57" s="10"/>
      <c r="G57" s="18">
        <v>3.1072520522986299E-3</v>
      </c>
      <c r="H57" s="20">
        <f t="shared" si="16"/>
        <v>2.589376710248858E-5</v>
      </c>
      <c r="I57" s="17">
        <v>1.8245663037236</v>
      </c>
      <c r="J57" s="19">
        <v>104.53994864514698</v>
      </c>
      <c r="K57" s="21"/>
      <c r="L57" s="22">
        <f t="shared" si="3"/>
        <v>71.076032923066492</v>
      </c>
      <c r="M57" s="19">
        <f t="shared" si="4"/>
        <v>0.94594977997641538</v>
      </c>
      <c r="N57" s="19">
        <f t="shared" si="5"/>
        <v>4.0734690271456113E-6</v>
      </c>
      <c r="P57" s="24">
        <v>219.917</v>
      </c>
      <c r="Q57" s="24">
        <v>0.20496619999999999</v>
      </c>
      <c r="R57" s="23">
        <f t="shared" si="6"/>
        <v>-0.15083734043668431</v>
      </c>
      <c r="S57" s="24">
        <v>-8.6423430000000003</v>
      </c>
      <c r="T57" s="25"/>
      <c r="U57" s="26">
        <v>3.7058989999999998E-5</v>
      </c>
      <c r="V57" s="23">
        <f t="shared" si="7"/>
        <v>0.80001163069147163</v>
      </c>
      <c r="W57" s="24">
        <v>45.837290000000003</v>
      </c>
      <c r="X57" s="5"/>
      <c r="Y57" s="23">
        <f t="shared" si="8"/>
        <v>-54.479633000000007</v>
      </c>
      <c r="Z57" s="27">
        <f t="shared" si="9"/>
        <v>0.81390904374334472</v>
      </c>
      <c r="AA57" s="27">
        <f t="shared" si="10"/>
        <v>3.0911615803456929E-6</v>
      </c>
      <c r="AB57" s="28"/>
      <c r="AC57" s="29">
        <f t="shared" si="11"/>
        <v>125.5556659230665</v>
      </c>
      <c r="AD57" s="29">
        <f t="shared" si="12"/>
        <v>0.13204073623307067</v>
      </c>
      <c r="AE57" s="30">
        <f t="shared" si="13"/>
        <v>9.8230744679991845E-7</v>
      </c>
      <c r="AF57" s="31">
        <f t="shared" si="14"/>
        <v>6.1403917237692275E-5</v>
      </c>
      <c r="AG57" s="13"/>
    </row>
    <row r="58" spans="1:33" x14ac:dyDescent="0.25">
      <c r="A58" s="16">
        <v>225</v>
      </c>
      <c r="B58" s="17">
        <v>28.621820598016399</v>
      </c>
      <c r="C58" s="19">
        <f t="shared" si="15"/>
        <v>0.23851517165013666</v>
      </c>
      <c r="D58" s="17">
        <v>0.55090516876462803</v>
      </c>
      <c r="E58" s="19">
        <v>31.564541082155536</v>
      </c>
      <c r="F58" s="10"/>
      <c r="G58" s="18">
        <v>3.8080626455121299E-3</v>
      </c>
      <c r="H58" s="20">
        <f t="shared" si="16"/>
        <v>3.1733855379267752E-5</v>
      </c>
      <c r="I58" s="17">
        <v>-2.53613718640276</v>
      </c>
      <c r="J58" s="19">
        <v>-145.30995704706149</v>
      </c>
      <c r="K58" s="21"/>
      <c r="L58" s="22">
        <f t="shared" si="3"/>
        <v>176.87449812921702</v>
      </c>
      <c r="M58" s="19">
        <f t="shared" si="4"/>
        <v>5.4523247908237565E-2</v>
      </c>
      <c r="N58" s="19">
        <f t="shared" si="5"/>
        <v>2.0634339426724412E-7</v>
      </c>
      <c r="P58" s="24">
        <v>224.06639999999999</v>
      </c>
      <c r="Q58" s="24">
        <v>0.69514469999999995</v>
      </c>
      <c r="R58" s="23">
        <f t="shared" si="6"/>
        <v>-0.45522567668434621</v>
      </c>
      <c r="S58" s="24">
        <v>-26.082509999999999</v>
      </c>
      <c r="T58" s="25"/>
      <c r="U58" s="26">
        <v>1.277865E-5</v>
      </c>
      <c r="V58" s="23">
        <f t="shared" si="7"/>
        <v>2.7747802953566492</v>
      </c>
      <c r="W58" s="24">
        <v>158.98320000000001</v>
      </c>
      <c r="X58" s="5"/>
      <c r="Y58" s="23">
        <f t="shared" si="8"/>
        <v>-185.06571000000002</v>
      </c>
      <c r="Z58" s="27">
        <f t="shared" si="9"/>
        <v>8.8298176898910494E-2</v>
      </c>
      <c r="AA58" s="27">
        <f t="shared" si="10"/>
        <v>3.9217683041856562E-7</v>
      </c>
      <c r="AB58" s="28"/>
      <c r="AC58" s="29">
        <f t="shared" si="11"/>
        <v>361.94020812921701</v>
      </c>
      <c r="AD58" s="29">
        <f t="shared" si="12"/>
        <v>-3.3774928990672928E-2</v>
      </c>
      <c r="AE58" s="30">
        <f t="shared" si="13"/>
        <v>-1.858334361513215E-7</v>
      </c>
      <c r="AF58" s="31">
        <f t="shared" si="14"/>
        <v>-1.1616425153453967E-5</v>
      </c>
      <c r="AG58" s="13"/>
    </row>
    <row r="59" spans="1:33" x14ac:dyDescent="0.25">
      <c r="A59" s="16">
        <v>229.166666666666</v>
      </c>
      <c r="B59" s="17">
        <v>12.615570563175501</v>
      </c>
      <c r="C59" s="19">
        <f t="shared" si="15"/>
        <v>0.10512975469312917</v>
      </c>
      <c r="D59" s="17">
        <v>1.05174732995632</v>
      </c>
      <c r="E59" s="19">
        <v>60.260683120650356</v>
      </c>
      <c r="F59" s="10"/>
      <c r="G59" s="18">
        <v>5.5157033059762201E-4</v>
      </c>
      <c r="H59" s="20">
        <f t="shared" si="16"/>
        <v>4.59641942164685E-6</v>
      </c>
      <c r="I59" s="17">
        <v>2.6255732902362898</v>
      </c>
      <c r="J59" s="19">
        <v>150.43426833281657</v>
      </c>
      <c r="K59" s="21"/>
      <c r="L59" s="22">
        <f t="shared" si="3"/>
        <v>-90.173585212166216</v>
      </c>
      <c r="M59" s="19">
        <f t="shared" si="4"/>
        <v>0.99999541066398345</v>
      </c>
      <c r="N59" s="19">
        <f t="shared" si="5"/>
        <v>2.4160911430173502E-7</v>
      </c>
      <c r="P59" s="24">
        <v>228.2158</v>
      </c>
      <c r="Q59" s="24">
        <v>0.42326180000000002</v>
      </c>
      <c r="R59" s="23">
        <f t="shared" si="6"/>
        <v>-0.43323382997751686</v>
      </c>
      <c r="S59" s="24">
        <v>-24.822469999999999</v>
      </c>
      <c r="T59" s="25"/>
      <c r="U59" s="26">
        <v>2.4889389999999999E-5</v>
      </c>
      <c r="V59" s="23">
        <f t="shared" si="7"/>
        <v>0.30689572861095449</v>
      </c>
      <c r="W59" s="24">
        <v>17.583829999999999</v>
      </c>
      <c r="X59" s="5"/>
      <c r="Y59" s="23">
        <f t="shared" si="8"/>
        <v>-42.406300000000002</v>
      </c>
      <c r="Z59" s="27">
        <f t="shared" si="9"/>
        <v>0.67438358091287143</v>
      </c>
      <c r="AA59" s="27">
        <f t="shared" si="10"/>
        <v>3.5522238004396791E-6</v>
      </c>
      <c r="AB59" s="28"/>
      <c r="AC59" s="29">
        <f t="shared" si="11"/>
        <v>-47.767285212166215</v>
      </c>
      <c r="AD59" s="29">
        <f t="shared" si="12"/>
        <v>0.32561182975111203</v>
      </c>
      <c r="AE59" s="30">
        <f t="shared" si="13"/>
        <v>-3.3106146861379442E-6</v>
      </c>
      <c r="AF59" s="31">
        <f t="shared" si="14"/>
        <v>-2.069461153488629E-4</v>
      </c>
      <c r="AG59" s="13"/>
    </row>
    <row r="60" spans="1:33" x14ac:dyDescent="0.25">
      <c r="A60" s="16">
        <v>233.333333333333</v>
      </c>
      <c r="B60" s="17">
        <v>27.0679377925625</v>
      </c>
      <c r="C60" s="19">
        <f t="shared" si="15"/>
        <v>0.22556614827135416</v>
      </c>
      <c r="D60" s="17">
        <v>2.2285579448208002</v>
      </c>
      <c r="E60" s="19">
        <v>127.68696463858045</v>
      </c>
      <c r="F60" s="10"/>
      <c r="G60" s="18">
        <v>4.8093408118597596E-3</v>
      </c>
      <c r="H60" s="20">
        <f t="shared" si="16"/>
        <v>4.007784009883133E-5</v>
      </c>
      <c r="I60" s="17">
        <v>-1.80709567916828</v>
      </c>
      <c r="J60" s="19">
        <v>-103.53895559266952</v>
      </c>
      <c r="K60" s="21"/>
      <c r="L60" s="22">
        <f t="shared" si="3"/>
        <v>231.22592023124997</v>
      </c>
      <c r="M60" s="19">
        <f t="shared" si="4"/>
        <v>0.77962135658725229</v>
      </c>
      <c r="N60" s="19">
        <f t="shared" si="5"/>
        <v>3.5239680617787216E-6</v>
      </c>
      <c r="P60" s="24">
        <v>232.36510000000001</v>
      </c>
      <c r="Q60" s="24">
        <v>0.3230712</v>
      </c>
      <c r="R60" s="23">
        <f t="shared" si="6"/>
        <v>-9.926376861146291E-2</v>
      </c>
      <c r="S60" s="24">
        <v>-5.6873950000000004</v>
      </c>
      <c r="T60" s="25"/>
      <c r="U60" s="26">
        <v>1.2679909999999999E-5</v>
      </c>
      <c r="V60" s="23">
        <f t="shared" si="7"/>
        <v>-1.7942298869767066</v>
      </c>
      <c r="W60" s="24">
        <v>-102.8018</v>
      </c>
      <c r="X60" s="5"/>
      <c r="Y60" s="23">
        <f t="shared" si="8"/>
        <v>97.114405000000005</v>
      </c>
      <c r="Z60" s="27">
        <f t="shared" si="9"/>
        <v>0.99230083129792479</v>
      </c>
      <c r="AA60" s="27">
        <f t="shared" si="10"/>
        <v>2.032486994610256E-6</v>
      </c>
      <c r="AB60" s="28"/>
      <c r="AC60" s="29">
        <f t="shared" si="11"/>
        <v>134.11151523124997</v>
      </c>
      <c r="AD60" s="29">
        <f t="shared" si="12"/>
        <v>-0.2126794747106725</v>
      </c>
      <c r="AE60" s="30">
        <f t="shared" si="13"/>
        <v>1.4914810671684656E-6</v>
      </c>
      <c r="AF60" s="31">
        <f t="shared" si="14"/>
        <v>9.3232297391563487E-5</v>
      </c>
      <c r="AG60" s="13"/>
    </row>
    <row r="61" spans="1:33" x14ac:dyDescent="0.25">
      <c r="A61" s="16">
        <v>237.5</v>
      </c>
      <c r="B61" s="17">
        <v>35.6080562897927</v>
      </c>
      <c r="C61" s="19">
        <f t="shared" si="15"/>
        <v>0.29673380241493919</v>
      </c>
      <c r="D61" s="17">
        <v>1.5485620961491899</v>
      </c>
      <c r="E61" s="19">
        <v>88.72607242328057</v>
      </c>
      <c r="F61" s="10"/>
      <c r="G61" s="18">
        <v>1.53076623208181E-3</v>
      </c>
      <c r="H61" s="20">
        <f t="shared" si="16"/>
        <v>1.2756385267348416E-5</v>
      </c>
      <c r="I61" s="17">
        <v>-0.37404291529655398</v>
      </c>
      <c r="J61" s="19">
        <v>-21.431080403261884</v>
      </c>
      <c r="K61" s="21"/>
      <c r="L61" s="22">
        <f t="shared" si="3"/>
        <v>110.15715282654246</v>
      </c>
      <c r="M61" s="19">
        <f t="shared" si="4"/>
        <v>0.93875098268094481</v>
      </c>
      <c r="N61" s="19">
        <f t="shared" si="5"/>
        <v>1.7767039097175601E-6</v>
      </c>
      <c r="P61" s="24">
        <v>236.5145</v>
      </c>
      <c r="Q61" s="24">
        <v>0.48692449999999998</v>
      </c>
      <c r="R61" s="23">
        <f t="shared" si="6"/>
        <v>-0.26788482730207808</v>
      </c>
      <c r="S61" s="24">
        <v>-15.34867</v>
      </c>
      <c r="T61" s="25"/>
      <c r="U61" s="26">
        <v>3.942728E-5</v>
      </c>
      <c r="V61" s="23">
        <f t="shared" si="7"/>
        <v>0.19254908640314441</v>
      </c>
      <c r="W61" s="24">
        <v>11.032249999999999</v>
      </c>
      <c r="X61" s="5"/>
      <c r="Y61" s="23">
        <f t="shared" si="8"/>
        <v>-26.38092</v>
      </c>
      <c r="Z61" s="27">
        <f t="shared" si="9"/>
        <v>0.4443368746190749</v>
      </c>
      <c r="AA61" s="27">
        <f t="shared" si="10"/>
        <v>4.2652137870407723E-6</v>
      </c>
      <c r="AB61" s="28"/>
      <c r="AC61" s="29">
        <f t="shared" si="11"/>
        <v>136.53807282654245</v>
      </c>
      <c r="AD61" s="29">
        <f t="shared" si="12"/>
        <v>0.49441410806186992</v>
      </c>
      <c r="AE61" s="30">
        <f t="shared" si="13"/>
        <v>-2.4885098773232122E-6</v>
      </c>
      <c r="AF61" s="31">
        <f t="shared" si="14"/>
        <v>-1.5555644523527497E-4</v>
      </c>
      <c r="AG61" s="13"/>
    </row>
    <row r="62" spans="1:33" x14ac:dyDescent="0.25">
      <c r="A62" s="16">
        <v>241.666666666666</v>
      </c>
      <c r="B62" s="17">
        <v>24.885196011862799</v>
      </c>
      <c r="C62" s="19">
        <f t="shared" si="15"/>
        <v>0.20737663343218998</v>
      </c>
      <c r="D62" s="17">
        <v>-2.6630578064578501</v>
      </c>
      <c r="E62" s="19">
        <v>-152.58197290940163</v>
      </c>
      <c r="F62" s="10"/>
      <c r="G62" s="18">
        <v>3.7490539192944002E-3</v>
      </c>
      <c r="H62" s="20">
        <f t="shared" si="16"/>
        <v>3.124211599412E-5</v>
      </c>
      <c r="I62" s="17">
        <v>-1.01987185069996</v>
      </c>
      <c r="J62" s="19">
        <v>-58.43435268930412</v>
      </c>
      <c r="K62" s="21"/>
      <c r="L62" s="22">
        <f t="shared" si="3"/>
        <v>-94.147620220097508</v>
      </c>
      <c r="M62" s="19">
        <f t="shared" si="4"/>
        <v>0.99738101478895491</v>
      </c>
      <c r="N62" s="19">
        <f t="shared" si="5"/>
        <v>3.2309583662943097E-6</v>
      </c>
      <c r="P62" s="24">
        <v>240.66390000000001</v>
      </c>
      <c r="Q62" s="24">
        <v>0.29698190000000002</v>
      </c>
      <c r="R62" s="23">
        <f t="shared" si="6"/>
        <v>-1.2388612320702055</v>
      </c>
      <c r="S62" s="24">
        <v>-70.981520000000003</v>
      </c>
      <c r="T62" s="25"/>
      <c r="U62" s="26">
        <v>2.0606230000000001E-5</v>
      </c>
      <c r="V62" s="23">
        <f t="shared" si="7"/>
        <v>-6.7305428650630175E-2</v>
      </c>
      <c r="W62" s="24">
        <v>-3.8563170000000002</v>
      </c>
      <c r="X62" s="5"/>
      <c r="Y62" s="23">
        <f t="shared" si="8"/>
        <v>-67.125202999999999</v>
      </c>
      <c r="Z62" s="27">
        <f t="shared" si="9"/>
        <v>0.92135648246649515</v>
      </c>
      <c r="AA62" s="27">
        <f t="shared" si="10"/>
        <v>2.8192021926333053E-6</v>
      </c>
      <c r="AB62" s="28"/>
      <c r="AC62" s="29">
        <f t="shared" si="11"/>
        <v>-27.022417220097509</v>
      </c>
      <c r="AD62" s="29">
        <f t="shared" si="12"/>
        <v>7.6024532322459759E-2</v>
      </c>
      <c r="AE62" s="30">
        <f t="shared" si="13"/>
        <v>4.1175617366100436E-7</v>
      </c>
      <c r="AF62" s="31">
        <f t="shared" si="14"/>
        <v>2.5738827585961512E-5</v>
      </c>
      <c r="AG62" s="13"/>
    </row>
    <row r="63" spans="1:33" x14ac:dyDescent="0.25">
      <c r="A63" s="16">
        <v>245.833333333333</v>
      </c>
      <c r="B63" s="17">
        <v>49.0540430567982</v>
      </c>
      <c r="C63" s="19">
        <f t="shared" si="15"/>
        <v>0.408783692139985</v>
      </c>
      <c r="D63" s="17">
        <v>2.3818704347781599</v>
      </c>
      <c r="E63" s="19">
        <v>136.47112325977898</v>
      </c>
      <c r="F63" s="10"/>
      <c r="G63" s="18">
        <v>2.27137210585615E-3</v>
      </c>
      <c r="H63" s="20">
        <f t="shared" si="16"/>
        <v>1.8928100882134585E-5</v>
      </c>
      <c r="I63" s="17">
        <v>-2.2999024150755498</v>
      </c>
      <c r="J63" s="19">
        <v>-131.77470167577425</v>
      </c>
      <c r="K63" s="21"/>
      <c r="L63" s="22">
        <f t="shared" si="3"/>
        <v>268.24582493555323</v>
      </c>
      <c r="M63" s="19">
        <f t="shared" si="4"/>
        <v>0.99953136288368782</v>
      </c>
      <c r="N63" s="19">
        <f t="shared" si="5"/>
        <v>3.8669364422976101E-6</v>
      </c>
      <c r="P63" s="24">
        <v>244.8133</v>
      </c>
      <c r="Q63" s="24">
        <v>0.34822029999999998</v>
      </c>
      <c r="R63" s="23">
        <f t="shared" si="6"/>
        <v>-2.5292177055888029E-2</v>
      </c>
      <c r="S63" s="24">
        <v>-1.4491350000000001</v>
      </c>
      <c r="T63" s="25"/>
      <c r="U63" s="26">
        <v>3.7942470000000003E-5</v>
      </c>
      <c r="V63" s="23">
        <f t="shared" si="7"/>
        <v>1.192545429710032</v>
      </c>
      <c r="W63" s="24">
        <v>68.327820000000003</v>
      </c>
      <c r="X63" s="5"/>
      <c r="Y63" s="23">
        <f t="shared" si="8"/>
        <v>-69.776955000000001</v>
      </c>
      <c r="Z63" s="27">
        <f t="shared" si="9"/>
        <v>0.93835406407404787</v>
      </c>
      <c r="AA63" s="27">
        <f t="shared" si="10"/>
        <v>6.1989256633607739E-6</v>
      </c>
      <c r="AB63" s="28"/>
      <c r="AC63" s="29">
        <f t="shared" si="11"/>
        <v>338.02277993555322</v>
      </c>
      <c r="AD63" s="29">
        <f t="shared" si="12"/>
        <v>6.1177298809639957E-2</v>
      </c>
      <c r="AE63" s="30">
        <f t="shared" si="13"/>
        <v>-2.3319892210631637E-6</v>
      </c>
      <c r="AF63" s="31">
        <f t="shared" si="14"/>
        <v>-1.4577235833428365E-4</v>
      </c>
      <c r="AG63" s="13"/>
    </row>
    <row r="64" spans="1:33" x14ac:dyDescent="0.25">
      <c r="A64" s="16">
        <v>250</v>
      </c>
      <c r="B64" s="17">
        <v>82.788055041666595</v>
      </c>
      <c r="C64" s="19">
        <f t="shared" si="15"/>
        <v>0.68990045868055494</v>
      </c>
      <c r="D64" s="17">
        <v>-2.5916480198567502</v>
      </c>
      <c r="E64" s="19">
        <v>-148.49049352122876</v>
      </c>
      <c r="F64" s="10"/>
      <c r="G64" s="18">
        <v>1.5975904377592499E-3</v>
      </c>
      <c r="H64" s="20">
        <f t="shared" si="16"/>
        <v>1.3313253647993749E-5</v>
      </c>
      <c r="I64" s="17">
        <v>2.2047239223438102</v>
      </c>
      <c r="J64" s="19">
        <v>126.32137574182899</v>
      </c>
      <c r="K64" s="21"/>
      <c r="L64" s="22">
        <f t="shared" si="3"/>
        <v>-274.81186926305776</v>
      </c>
      <c r="M64" s="19">
        <f t="shared" si="4"/>
        <v>0.99647550335646995</v>
      </c>
      <c r="N64" s="19">
        <f t="shared" si="5"/>
        <v>4.5762239658654939E-6</v>
      </c>
      <c r="P64" s="24">
        <v>248.96270000000001</v>
      </c>
      <c r="Q64" s="24">
        <v>0.37336950000000002</v>
      </c>
      <c r="R64" s="23">
        <f t="shared" si="6"/>
        <v>-1.8041730277253183</v>
      </c>
      <c r="S64" s="24">
        <v>-103.3715</v>
      </c>
      <c r="T64" s="25"/>
      <c r="U64" s="26">
        <v>5.5442929999999999E-5</v>
      </c>
      <c r="V64" s="23">
        <f t="shared" si="7"/>
        <v>0.87541421770075656</v>
      </c>
      <c r="W64" s="24">
        <v>50.157539999999997</v>
      </c>
      <c r="X64" s="5"/>
      <c r="Y64" s="23">
        <f t="shared" si="8"/>
        <v>-153.52904000000001</v>
      </c>
      <c r="Z64" s="27">
        <f t="shared" si="9"/>
        <v>0.44574416405042755</v>
      </c>
      <c r="AA64" s="27">
        <f t="shared" si="10"/>
        <v>4.6136078972381326E-6</v>
      </c>
      <c r="AB64" s="28"/>
      <c r="AC64" s="29">
        <f t="shared" si="11"/>
        <v>-121.28282926305775</v>
      </c>
      <c r="AD64" s="29">
        <f t="shared" si="12"/>
        <v>0.55073133930604246</v>
      </c>
      <c r="AE64" s="30">
        <f t="shared" si="13"/>
        <v>-3.7383931372638699E-8</v>
      </c>
      <c r="AF64" s="31">
        <f t="shared" si="14"/>
        <v>-2.336864935212731E-6</v>
      </c>
      <c r="AG64" s="13"/>
    </row>
    <row r="65" spans="1:33" x14ac:dyDescent="0.25">
      <c r="A65" s="16">
        <v>254.166666666666</v>
      </c>
      <c r="B65" s="17">
        <v>23.662676824945901</v>
      </c>
      <c r="C65" s="19">
        <f t="shared" si="15"/>
        <v>0.19718897354121584</v>
      </c>
      <c r="D65" s="17">
        <v>-2.7783321732458699</v>
      </c>
      <c r="E65" s="19">
        <v>-159.18670761239821</v>
      </c>
      <c r="F65" s="10"/>
      <c r="G65" s="18">
        <v>2.9548087155438002E-3</v>
      </c>
      <c r="H65" s="20">
        <f t="shared" si="16"/>
        <v>2.4623405962865E-5</v>
      </c>
      <c r="I65" s="17">
        <v>-1.0775493445165301</v>
      </c>
      <c r="J65" s="19">
        <v>-61.739029657885489</v>
      </c>
      <c r="K65" s="21"/>
      <c r="L65" s="22">
        <f t="shared" si="3"/>
        <v>-97.447677954512727</v>
      </c>
      <c r="M65" s="19">
        <f t="shared" si="4"/>
        <v>0.99156364343461323</v>
      </c>
      <c r="N65" s="19">
        <f t="shared" si="5"/>
        <v>2.4072508600361262E-6</v>
      </c>
      <c r="P65" s="24">
        <v>253.11199999999999</v>
      </c>
      <c r="Q65" s="24">
        <v>0.80004229999999998</v>
      </c>
      <c r="R65" s="23">
        <f t="shared" si="6"/>
        <v>-0.5311152105549376</v>
      </c>
      <c r="S65" s="24">
        <v>-30.43066</v>
      </c>
      <c r="T65" s="25"/>
      <c r="U65" s="26">
        <v>2.5002800000000001E-5</v>
      </c>
      <c r="V65" s="23">
        <f t="shared" si="7"/>
        <v>0.55083202058179237</v>
      </c>
      <c r="W65" s="24">
        <v>31.56035</v>
      </c>
      <c r="X65" s="5"/>
      <c r="Y65" s="23">
        <f t="shared" si="8"/>
        <v>-61.991010000000003</v>
      </c>
      <c r="Z65" s="27">
        <f t="shared" si="9"/>
        <v>0.88287391950810223</v>
      </c>
      <c r="AA65" s="27">
        <f t="shared" si="10"/>
        <v>8.8301948857396043E-6</v>
      </c>
      <c r="AB65" s="28"/>
      <c r="AC65" s="29">
        <f t="shared" si="11"/>
        <v>-35.456667954512724</v>
      </c>
      <c r="AD65" s="29">
        <f t="shared" si="12"/>
        <v>0.10868972392651099</v>
      </c>
      <c r="AE65" s="30">
        <f t="shared" si="13"/>
        <v>-6.4229440257034785E-6</v>
      </c>
      <c r="AF65" s="31">
        <f t="shared" si="14"/>
        <v>-4.0149743816098618E-4</v>
      </c>
      <c r="AG65" s="13"/>
    </row>
    <row r="66" spans="1:33" x14ac:dyDescent="0.25">
      <c r="A66" s="16">
        <v>258.33333333333297</v>
      </c>
      <c r="B66" s="17">
        <v>65.7633378724599</v>
      </c>
      <c r="C66" s="19">
        <f t="shared" si="15"/>
        <v>0.54802781560383251</v>
      </c>
      <c r="D66" s="17">
        <v>1.56850637240511</v>
      </c>
      <c r="E66" s="19">
        <v>89.868795278187775</v>
      </c>
      <c r="F66" s="10"/>
      <c r="G66" s="18">
        <v>3.64558281653048E-3</v>
      </c>
      <c r="H66" s="20">
        <f t="shared" si="16"/>
        <v>3.0379856804420668E-5</v>
      </c>
      <c r="I66" s="17">
        <v>-2.3765982834822199</v>
      </c>
      <c r="J66" s="19">
        <v>-136.16905124156719</v>
      </c>
      <c r="K66" s="21"/>
      <c r="L66" s="22">
        <f t="shared" si="3"/>
        <v>226.03784651975496</v>
      </c>
      <c r="M66" s="19">
        <f t="shared" si="4"/>
        <v>0.71979849744561542</v>
      </c>
      <c r="N66" s="19">
        <f t="shared" si="5"/>
        <v>5.9919649539630051E-6</v>
      </c>
      <c r="P66" s="24">
        <v>257.26139999999998</v>
      </c>
      <c r="Q66" s="24">
        <v>1.1902680000000001</v>
      </c>
      <c r="R66" s="23">
        <f t="shared" si="6"/>
        <v>-0.13520219230512853</v>
      </c>
      <c r="S66" s="24">
        <v>-7.7465149999999996</v>
      </c>
      <c r="T66" s="25"/>
      <c r="U66" s="26">
        <v>5.0777279999999998E-5</v>
      </c>
      <c r="V66" s="23">
        <f t="shared" si="7"/>
        <v>1.5011864875729808</v>
      </c>
      <c r="W66" s="24">
        <v>86.011650000000003</v>
      </c>
      <c r="X66" s="5"/>
      <c r="Y66" s="23">
        <f t="shared" si="8"/>
        <v>-93.758165000000005</v>
      </c>
      <c r="Z66" s="27">
        <f t="shared" si="9"/>
        <v>0.99784959275931606</v>
      </c>
      <c r="AA66" s="27">
        <f t="shared" si="10"/>
        <v>3.0154301984623034E-5</v>
      </c>
      <c r="AB66" s="28"/>
      <c r="AC66" s="29">
        <f t="shared" si="11"/>
        <v>319.79601151975498</v>
      </c>
      <c r="AD66" s="29">
        <f t="shared" si="12"/>
        <v>-0.27805109531370065</v>
      </c>
      <c r="AE66" s="30">
        <f t="shared" si="13"/>
        <v>-2.416233703066003E-5</v>
      </c>
      <c r="AF66" s="31">
        <f t="shared" si="14"/>
        <v>-1.5103847050465006E-3</v>
      </c>
      <c r="AG66" s="13"/>
    </row>
    <row r="67" spans="1:33" x14ac:dyDescent="0.25">
      <c r="A67" s="16">
        <v>262.5</v>
      </c>
      <c r="B67" s="17">
        <v>125.623947315493</v>
      </c>
      <c r="C67" s="19">
        <f t="shared" si="15"/>
        <v>1.0468662276291083</v>
      </c>
      <c r="D67" s="17">
        <v>2.19706614891229</v>
      </c>
      <c r="E67" s="19">
        <v>125.88261764373546</v>
      </c>
      <c r="F67" s="10"/>
      <c r="G67" s="18">
        <v>1.0397316404024101E-2</v>
      </c>
      <c r="H67" s="20">
        <f t="shared" si="16"/>
        <v>8.6644303366867508E-5</v>
      </c>
      <c r="I67" s="17">
        <v>-2.4515308422914002</v>
      </c>
      <c r="J67" s="19">
        <v>-140.46237060944907</v>
      </c>
      <c r="K67" s="21"/>
      <c r="L67" s="22">
        <f t="shared" si="3"/>
        <v>266.34498825318451</v>
      </c>
      <c r="M67" s="19">
        <f t="shared" si="4"/>
        <v>0.99796598097132116</v>
      </c>
      <c r="N67" s="19">
        <f t="shared" si="5"/>
        <v>4.5260249662687791E-5</v>
      </c>
      <c r="P67" s="24">
        <v>261.41079999999999</v>
      </c>
      <c r="Q67" s="24">
        <v>0.92875560000000001</v>
      </c>
      <c r="R67" s="23">
        <f t="shared" si="6"/>
        <v>0.10364526061896198</v>
      </c>
      <c r="S67" s="24">
        <v>5.9384360000000003</v>
      </c>
      <c r="T67" s="25"/>
      <c r="U67" s="26">
        <v>6.5358880000000001E-5</v>
      </c>
      <c r="V67" s="23">
        <f t="shared" si="7"/>
        <v>1.8935670466832157</v>
      </c>
      <c r="W67" s="24">
        <v>108.49339999999999</v>
      </c>
      <c r="X67" s="5"/>
      <c r="Y67" s="23">
        <f t="shared" si="8"/>
        <v>-102.554964</v>
      </c>
      <c r="Z67" s="27">
        <f t="shared" si="9"/>
        <v>0.97608792680664802</v>
      </c>
      <c r="AA67" s="27">
        <f t="shared" si="10"/>
        <v>2.9625452480375883E-5</v>
      </c>
      <c r="AB67" s="28"/>
      <c r="AC67" s="29">
        <f t="shared" si="11"/>
        <v>368.89995225318449</v>
      </c>
      <c r="AD67" s="29">
        <f t="shared" si="12"/>
        <v>2.1878054164673144E-2</v>
      </c>
      <c r="AE67" s="30">
        <f t="shared" si="13"/>
        <v>1.5634797182311909E-5</v>
      </c>
      <c r="AF67" s="31">
        <f t="shared" si="14"/>
        <v>9.7732924181560279E-4</v>
      </c>
      <c r="AG67" s="13"/>
    </row>
    <row r="68" spans="1:33" x14ac:dyDescent="0.25">
      <c r="A68" s="16">
        <v>266.666666666666</v>
      </c>
      <c r="B68" s="17">
        <v>139.260471333955</v>
      </c>
      <c r="C68" s="19">
        <f t="shared" ref="C68:C99" si="17">B68*$AI$8</f>
        <v>1.1605039277829583</v>
      </c>
      <c r="D68" s="17">
        <v>1.8962187973692699</v>
      </c>
      <c r="E68" s="19">
        <v>108.64533412263181</v>
      </c>
      <c r="F68" s="10"/>
      <c r="G68" s="18">
        <v>9.7181293757506101E-3</v>
      </c>
      <c r="H68" s="20">
        <f t="shared" ref="H68:H99" si="18">G68*$AI$8</f>
        <v>8.0984411464588417E-5</v>
      </c>
      <c r="I68" s="17">
        <v>-2.7294358735322199</v>
      </c>
      <c r="J68" s="19">
        <v>-156.38515600499932</v>
      </c>
      <c r="K68" s="21"/>
      <c r="L68" s="22">
        <f t="shared" si="3"/>
        <v>265.03049012763114</v>
      </c>
      <c r="M68" s="19">
        <f t="shared" si="4"/>
        <v>0.9962409372350215</v>
      </c>
      <c r="N68" s="19">
        <f t="shared" si="5"/>
        <v>4.6814720310998479E-5</v>
      </c>
      <c r="P68" s="24">
        <v>265.56020000000001</v>
      </c>
      <c r="Q68" s="24">
        <v>1.360646</v>
      </c>
      <c r="R68" s="23">
        <f t="shared" si="6"/>
        <v>-0.43397367504743728</v>
      </c>
      <c r="S68" s="24">
        <v>-24.86486</v>
      </c>
      <c r="T68" s="25"/>
      <c r="U68" s="26">
        <v>8.6006889999999997E-5</v>
      </c>
      <c r="V68" s="23">
        <f t="shared" si="7"/>
        <v>1.1086108006523727</v>
      </c>
      <c r="W68" s="24">
        <v>63.518720000000002</v>
      </c>
      <c r="X68" s="5"/>
      <c r="Y68" s="23">
        <f t="shared" si="8"/>
        <v>-88.383579999999995</v>
      </c>
      <c r="Z68" s="27">
        <f t="shared" si="9"/>
        <v>0.99960207212279439</v>
      </c>
      <c r="AA68" s="27">
        <f t="shared" si="10"/>
        <v>5.8489181684313178E-5</v>
      </c>
      <c r="AB68" s="28"/>
      <c r="AC68" s="29">
        <f t="shared" si="11"/>
        <v>353.41407012763113</v>
      </c>
      <c r="AD68" s="29">
        <f t="shared" si="12"/>
        <v>-3.3611348877728986E-3</v>
      </c>
      <c r="AE68" s="30">
        <f t="shared" si="13"/>
        <v>-1.1674461373314699E-5</v>
      </c>
      <c r="AF68" s="31">
        <f t="shared" si="14"/>
        <v>-7.2976913928217879E-4</v>
      </c>
      <c r="AG68" s="13"/>
    </row>
    <row r="69" spans="1:33" x14ac:dyDescent="0.25">
      <c r="A69" s="16">
        <v>270.83333333333297</v>
      </c>
      <c r="B69" s="17">
        <v>119.18073987386801</v>
      </c>
      <c r="C69" s="19">
        <f t="shared" si="17"/>
        <v>0.99317283228223341</v>
      </c>
      <c r="D69" s="17">
        <v>-1.5811263245951399</v>
      </c>
      <c r="E69" s="19">
        <v>-90.591865276333365</v>
      </c>
      <c r="F69" s="10"/>
      <c r="G69" s="18">
        <v>8.8149568053163003E-3</v>
      </c>
      <c r="H69" s="20">
        <f t="shared" si="18"/>
        <v>7.3457973377635829E-5</v>
      </c>
      <c r="I69" s="17">
        <v>-9.4877459962317903E-2</v>
      </c>
      <c r="J69" s="19">
        <v>-5.4360780267622628</v>
      </c>
      <c r="K69" s="21"/>
      <c r="L69" s="22">
        <f t="shared" ref="L69:L124" si="19">E69-J69</f>
        <v>-85.155787249571105</v>
      </c>
      <c r="M69" s="19">
        <f t="shared" ref="M69:M124" si="20">ABS(SIN(RADIANS(L69)))</f>
        <v>0.99642799188923392</v>
      </c>
      <c r="N69" s="19">
        <f t="shared" ref="N69:N124" si="21">0.5*C69*H69*M69</f>
        <v>3.6347931196960235E-5</v>
      </c>
      <c r="P69" s="24">
        <v>269.70949999999999</v>
      </c>
      <c r="Q69" s="24">
        <v>2.3481770000000002</v>
      </c>
      <c r="R69" s="23">
        <f t="shared" ref="R69:R124" si="22">RADIANS(S69)</f>
        <v>-1.420481590296137</v>
      </c>
      <c r="S69" s="24">
        <v>-81.387600000000006</v>
      </c>
      <c r="T69" s="25"/>
      <c r="U69" s="26">
        <v>1.582992E-4</v>
      </c>
      <c r="V69" s="23">
        <f t="shared" ref="V69:V124" si="23">RADIANS(W69)</f>
        <v>9.307226544989057E-2</v>
      </c>
      <c r="W69" s="24">
        <v>5.3326479999999998</v>
      </c>
      <c r="X69" s="5"/>
      <c r="Y69" s="23">
        <f t="shared" ref="Y69:Y124" si="24">S69-W69</f>
        <v>-86.720248000000012</v>
      </c>
      <c r="Z69" s="27">
        <f t="shared" ref="Z69:Z124" si="25">ABS(SIN(RADIANS(Y69)))</f>
        <v>0.9983620970705045</v>
      </c>
      <c r="AA69" s="27">
        <f t="shared" ref="AA69:AA124" si="26">0.5*Q69*U69*Z69</f>
        <v>1.8555285411174166E-4</v>
      </c>
      <c r="AB69" s="28"/>
      <c r="AC69" s="29">
        <f t="shared" ref="AC69:AC124" si="27">L69-Y69</f>
        <v>1.564460750428907</v>
      </c>
      <c r="AD69" s="29">
        <f t="shared" ref="AD69:AD124" si="28">M69-Z69</f>
        <v>-1.9341051812705734E-3</v>
      </c>
      <c r="AE69" s="30">
        <f t="shared" ref="AE69:AE124" si="29">N69-AA69</f>
        <v>-1.4920492291478144E-4</v>
      </c>
      <c r="AF69" s="31">
        <f t="shared" ref="AF69:AF124" si="30">(N69-AA69)/MAX($N$4:$N$124,$AA$4:$AA$124)</f>
        <v>-9.326781312675534E-3</v>
      </c>
      <c r="AG69" s="13"/>
    </row>
    <row r="70" spans="1:33" x14ac:dyDescent="0.25">
      <c r="A70" s="16">
        <v>275</v>
      </c>
      <c r="B70" s="17">
        <v>143.80436701237099</v>
      </c>
      <c r="C70" s="19">
        <f t="shared" si="17"/>
        <v>1.1983697251030916</v>
      </c>
      <c r="D70" s="17">
        <v>-0.51790912114909204</v>
      </c>
      <c r="E70" s="19">
        <v>-29.674006813172618</v>
      </c>
      <c r="F70" s="10"/>
      <c r="G70" s="18">
        <v>1.0956119592463001E-2</v>
      </c>
      <c r="H70" s="20">
        <f t="shared" si="18"/>
        <v>9.1300996603858341E-5</v>
      </c>
      <c r="I70" s="17">
        <v>0.96312952657220197</v>
      </c>
      <c r="J70" s="19">
        <v>55.183256997020244</v>
      </c>
      <c r="K70" s="21"/>
      <c r="L70" s="22">
        <f t="shared" si="19"/>
        <v>-84.857263810192862</v>
      </c>
      <c r="M70" s="19">
        <f t="shared" si="20"/>
        <v>0.99597448322419713</v>
      </c>
      <c r="N70" s="19">
        <f t="shared" si="21"/>
        <v>5.4485954475293315E-5</v>
      </c>
      <c r="P70" s="24">
        <v>273.85890000000001</v>
      </c>
      <c r="Q70" s="24">
        <v>3.127186</v>
      </c>
      <c r="R70" s="23">
        <f t="shared" si="22"/>
        <v>-0.87573849987577712</v>
      </c>
      <c r="S70" s="24">
        <v>-50.176119999999997</v>
      </c>
      <c r="T70" s="25"/>
      <c r="U70" s="26">
        <v>2.0959489999999999E-4</v>
      </c>
      <c r="V70" s="23">
        <f t="shared" si="23"/>
        <v>0.66262751502196238</v>
      </c>
      <c r="W70" s="24">
        <v>37.965760000000003</v>
      </c>
      <c r="X70" s="5"/>
      <c r="Y70" s="23">
        <f t="shared" si="24"/>
        <v>-88.14188</v>
      </c>
      <c r="Z70" s="27">
        <f t="shared" si="25"/>
        <v>0.99947418352208373</v>
      </c>
      <c r="AA70" s="27">
        <f t="shared" si="26"/>
        <v>3.2754879731144434E-4</v>
      </c>
      <c r="AB70" s="28"/>
      <c r="AC70" s="29">
        <f t="shared" si="27"/>
        <v>3.2846161898071387</v>
      </c>
      <c r="AD70" s="29">
        <f t="shared" si="28"/>
        <v>-3.4997002978865988E-3</v>
      </c>
      <c r="AE70" s="30">
        <f t="shared" si="29"/>
        <v>-2.7306284283615105E-4</v>
      </c>
      <c r="AF70" s="31">
        <f t="shared" si="30"/>
        <v>-1.7069124597215039E-2</v>
      </c>
      <c r="AG70" s="13"/>
    </row>
    <row r="71" spans="1:33" x14ac:dyDescent="0.25">
      <c r="A71" s="16">
        <v>279.166666666666</v>
      </c>
      <c r="B71" s="17">
        <v>315.67572821036401</v>
      </c>
      <c r="C71" s="19">
        <f t="shared" si="17"/>
        <v>2.6306310684197003</v>
      </c>
      <c r="D71" s="17">
        <v>3.12600678475658</v>
      </c>
      <c r="E71" s="19">
        <v>179.10699549581241</v>
      </c>
      <c r="F71" s="10"/>
      <c r="G71" s="18">
        <v>2.0802372907893499E-2</v>
      </c>
      <c r="H71" s="20">
        <f t="shared" si="18"/>
        <v>1.7335310756577915E-4</v>
      </c>
      <c r="I71" s="17">
        <v>-1.4719800551979001</v>
      </c>
      <c r="J71" s="19">
        <v>-84.338244690273626</v>
      </c>
      <c r="K71" s="21"/>
      <c r="L71" s="22">
        <f t="shared" si="19"/>
        <v>263.44524018608604</v>
      </c>
      <c r="M71" s="19">
        <f t="shared" si="20"/>
        <v>0.99346320917833086</v>
      </c>
      <c r="N71" s="19">
        <f t="shared" si="21"/>
        <v>2.2652355523175886E-4</v>
      </c>
      <c r="P71" s="24">
        <v>278.00830000000002</v>
      </c>
      <c r="Q71" s="24">
        <v>2.193559</v>
      </c>
      <c r="R71" s="23">
        <f t="shared" si="22"/>
        <v>-0.36992724734917853</v>
      </c>
      <c r="S71" s="24">
        <v>-21.195270000000001</v>
      </c>
      <c r="T71" s="25"/>
      <c r="U71" s="26">
        <v>1.309374E-4</v>
      </c>
      <c r="V71" s="23">
        <f t="shared" si="23"/>
        <v>1.2706073749005806</v>
      </c>
      <c r="W71" s="24">
        <v>72.800439999999995</v>
      </c>
      <c r="X71" s="5"/>
      <c r="Y71" s="23">
        <f t="shared" si="24"/>
        <v>-93.995710000000003</v>
      </c>
      <c r="Z71" s="27">
        <f t="shared" si="25"/>
        <v>0.99756927045334953</v>
      </c>
      <c r="AA71" s="27">
        <f t="shared" si="26"/>
        <v>1.4326038035517133E-4</v>
      </c>
      <c r="AB71" s="28"/>
      <c r="AC71" s="29">
        <f t="shared" si="27"/>
        <v>357.44095018608607</v>
      </c>
      <c r="AD71" s="29">
        <f t="shared" si="28"/>
        <v>-4.1060612750186687E-3</v>
      </c>
      <c r="AE71" s="30">
        <f t="shared" si="29"/>
        <v>8.3263174876587528E-5</v>
      </c>
      <c r="AF71" s="31">
        <f t="shared" si="30"/>
        <v>5.2047707830426924E-3</v>
      </c>
      <c r="AG71" s="13"/>
    </row>
    <row r="72" spans="1:33" x14ac:dyDescent="0.25">
      <c r="A72" s="16">
        <v>283.33333333333297</v>
      </c>
      <c r="B72" s="17">
        <v>2740.9940217219601</v>
      </c>
      <c r="C72" s="19">
        <f t="shared" si="17"/>
        <v>22.841616847682999</v>
      </c>
      <c r="D72" s="17">
        <v>0.28076022593554001</v>
      </c>
      <c r="E72" s="19">
        <v>16.086376001245878</v>
      </c>
      <c r="F72" s="10"/>
      <c r="G72" s="18">
        <v>0.16850475581197899</v>
      </c>
      <c r="H72" s="20">
        <f t="shared" si="18"/>
        <v>1.4042062984331583E-3</v>
      </c>
      <c r="I72" s="17">
        <v>1.9219336237109801</v>
      </c>
      <c r="J72" s="19">
        <v>110.11868514292364</v>
      </c>
      <c r="K72" s="21"/>
      <c r="L72" s="22">
        <f t="shared" si="19"/>
        <v>-94.032309141677757</v>
      </c>
      <c r="M72" s="19">
        <f t="shared" si="20"/>
        <v>0.99752455591871814</v>
      </c>
      <c r="N72" s="19">
        <f>0.5*C72*H72*M72</f>
        <v>1.5997472001622354E-2</v>
      </c>
      <c r="P72" s="24">
        <v>282.15769999999998</v>
      </c>
      <c r="Q72" s="24">
        <v>20.959720000000001</v>
      </c>
      <c r="R72" s="23">
        <f t="shared" si="22"/>
        <v>-0.64425443398621807</v>
      </c>
      <c r="S72" s="24">
        <v>-36.913060000000002</v>
      </c>
      <c r="T72" s="25"/>
      <c r="U72" s="26">
        <v>1.3004640000000001E-3</v>
      </c>
      <c r="V72" s="23">
        <f t="shared" si="23"/>
        <v>0.99817439410073061</v>
      </c>
      <c r="W72" s="24">
        <v>57.191180000000003</v>
      </c>
      <c r="X72" s="5"/>
      <c r="Y72" s="23">
        <f t="shared" si="24"/>
        <v>-94.104240000000004</v>
      </c>
      <c r="Z72" s="27">
        <f t="shared" si="25"/>
        <v>0.99743548924877523</v>
      </c>
      <c r="AA72" s="27">
        <f t="shared" si="26"/>
        <v>1.3593729756975143E-2</v>
      </c>
      <c r="AB72" s="28"/>
      <c r="AC72" s="29">
        <f t="shared" si="27"/>
        <v>7.1930858322247104E-2</v>
      </c>
      <c r="AD72" s="29">
        <f t="shared" si="28"/>
        <v>8.9066669942905463E-5</v>
      </c>
      <c r="AE72" s="30">
        <f t="shared" si="29"/>
        <v>2.4037422446472109E-3</v>
      </c>
      <c r="AF72" s="31">
        <f t="shared" si="30"/>
        <v>0.15025763098090997</v>
      </c>
      <c r="AG72" s="13"/>
    </row>
    <row r="73" spans="1:33" x14ac:dyDescent="0.25">
      <c r="A73" s="16">
        <v>287.5</v>
      </c>
      <c r="B73" s="17">
        <v>244.111883376804</v>
      </c>
      <c r="C73" s="19">
        <f t="shared" si="17"/>
        <v>2.0342656948067002</v>
      </c>
      <c r="D73" s="17">
        <v>-0.93883062523684102</v>
      </c>
      <c r="E73" s="19">
        <v>-53.791032503699263</v>
      </c>
      <c r="F73" s="10"/>
      <c r="G73" s="18">
        <v>1.4363550057205E-2</v>
      </c>
      <c r="H73" s="20">
        <f t="shared" si="18"/>
        <v>1.1969625047670833E-4</v>
      </c>
      <c r="I73" s="17">
        <v>0.71864670194686198</v>
      </c>
      <c r="J73" s="19">
        <v>41.17542298255119</v>
      </c>
      <c r="K73" s="21"/>
      <c r="L73" s="22">
        <f t="shared" si="19"/>
        <v>-94.966455486250453</v>
      </c>
      <c r="M73" s="19">
        <f t="shared" si="20"/>
        <v>0.99624555375184176</v>
      </c>
      <c r="N73" s="19">
        <f t="shared" si="21"/>
        <v>1.2128989554829168E-4</v>
      </c>
      <c r="P73" s="24">
        <v>286.30709999999999</v>
      </c>
      <c r="Q73" s="24">
        <v>7.1623510000000001</v>
      </c>
      <c r="R73" s="23">
        <f t="shared" si="22"/>
        <v>2.8130937630964286</v>
      </c>
      <c r="S73" s="24">
        <v>161.17840000000001</v>
      </c>
      <c r="T73" s="25"/>
      <c r="U73" s="26">
        <v>4.2937649999999998E-4</v>
      </c>
      <c r="V73" s="23">
        <f t="shared" si="23"/>
        <v>-1.8325206654362103</v>
      </c>
      <c r="W73" s="24">
        <v>-104.9957</v>
      </c>
      <c r="X73" s="5"/>
      <c r="Y73" s="23">
        <f t="shared" si="24"/>
        <v>266.17410000000001</v>
      </c>
      <c r="Z73" s="27">
        <f t="shared" si="25"/>
        <v>0.99777140787524465</v>
      </c>
      <c r="AA73" s="27">
        <f t="shared" si="26"/>
        <v>1.534245757024312E-3</v>
      </c>
      <c r="AB73" s="28"/>
      <c r="AC73" s="29">
        <f t="shared" si="27"/>
        <v>-361.14055548625049</v>
      </c>
      <c r="AD73" s="29">
        <f t="shared" si="28"/>
        <v>-1.5258541234028922E-3</v>
      </c>
      <c r="AE73" s="30">
        <f t="shared" si="29"/>
        <v>-1.4129558614760203E-3</v>
      </c>
      <c r="AF73" s="31">
        <f t="shared" si="30"/>
        <v>-8.8323696477338925E-2</v>
      </c>
      <c r="AG73" s="13"/>
    </row>
    <row r="74" spans="1:33" x14ac:dyDescent="0.25">
      <c r="A74" s="16">
        <v>291.666666666666</v>
      </c>
      <c r="B74" s="17">
        <v>70.436079177391903</v>
      </c>
      <c r="C74" s="19">
        <f t="shared" si="17"/>
        <v>0.58696732647826588</v>
      </c>
      <c r="D74" s="17">
        <v>-1.13475823747668</v>
      </c>
      <c r="E74" s="19">
        <v>-65.016857775117771</v>
      </c>
      <c r="F74" s="10"/>
      <c r="G74" s="18">
        <v>4.9066718297711698E-3</v>
      </c>
      <c r="H74" s="20">
        <f t="shared" si="18"/>
        <v>4.0888931914759749E-5</v>
      </c>
      <c r="I74" s="17">
        <v>0.83865606866311204</v>
      </c>
      <c r="J74" s="19">
        <v>48.051453197430099</v>
      </c>
      <c r="K74" s="21"/>
      <c r="L74" s="22">
        <f t="shared" si="19"/>
        <v>-113.06831097254786</v>
      </c>
      <c r="M74" s="19">
        <f t="shared" si="20"/>
        <v>0.92003834960134534</v>
      </c>
      <c r="N74" s="19">
        <f t="shared" si="21"/>
        <v>1.1040675046508557E-5</v>
      </c>
      <c r="P74" s="24">
        <v>290.45639999999997</v>
      </c>
      <c r="Q74" s="24">
        <v>3.1788120000000002</v>
      </c>
      <c r="R74" s="23">
        <f t="shared" si="22"/>
        <v>2.5469013815700094</v>
      </c>
      <c r="S74" s="24">
        <v>145.92670000000001</v>
      </c>
      <c r="T74" s="25"/>
      <c r="U74" s="26">
        <v>1.7763410000000001E-4</v>
      </c>
      <c r="V74" s="23">
        <f t="shared" si="23"/>
        <v>-2.086502723515677</v>
      </c>
      <c r="W74" s="24">
        <v>-119.5478</v>
      </c>
      <c r="X74" s="5"/>
      <c r="Y74" s="23">
        <f t="shared" si="24"/>
        <v>265.47450000000003</v>
      </c>
      <c r="Z74" s="27">
        <f t="shared" si="25"/>
        <v>0.99688231607735822</v>
      </c>
      <c r="AA74" s="27">
        <f t="shared" si="26"/>
        <v>2.814524802114289E-4</v>
      </c>
      <c r="AB74" s="28"/>
      <c r="AC74" s="29">
        <f t="shared" si="27"/>
        <v>-378.5428109725479</v>
      </c>
      <c r="AD74" s="29">
        <f t="shared" si="28"/>
        <v>-7.6843966476012882E-2</v>
      </c>
      <c r="AE74" s="30">
        <f t="shared" si="29"/>
        <v>-2.7041180516492033E-4</v>
      </c>
      <c r="AF74" s="31">
        <f t="shared" si="30"/>
        <v>-1.6903408559645988E-2</v>
      </c>
      <c r="AG74" s="13"/>
    </row>
    <row r="75" spans="1:33" x14ac:dyDescent="0.25">
      <c r="A75" s="16">
        <v>295.83333333333297</v>
      </c>
      <c r="B75" s="17">
        <v>60.322820213228901</v>
      </c>
      <c r="C75" s="19">
        <f t="shared" si="17"/>
        <v>0.50269016844357417</v>
      </c>
      <c r="D75" s="17">
        <v>-1.35149340543375</v>
      </c>
      <c r="E75" s="19">
        <v>-77.434868171116918</v>
      </c>
      <c r="F75" s="10"/>
      <c r="G75" s="18">
        <v>2.5223033743243502E-3</v>
      </c>
      <c r="H75" s="20">
        <f t="shared" si="18"/>
        <v>2.1019194786036252E-5</v>
      </c>
      <c r="I75" s="17">
        <v>0.15051933175391999</v>
      </c>
      <c r="J75" s="19">
        <v>8.6241224446290907</v>
      </c>
      <c r="K75" s="21"/>
      <c r="L75" s="22">
        <f t="shared" si="19"/>
        <v>-86.058990615746012</v>
      </c>
      <c r="M75" s="19">
        <f t="shared" si="20"/>
        <v>0.99763534142350541</v>
      </c>
      <c r="N75" s="19">
        <f t="shared" si="21"/>
        <v>5.2705786239490293E-6</v>
      </c>
      <c r="P75" s="24">
        <v>294.60579999999999</v>
      </c>
      <c r="Q75" s="24">
        <v>1.998899</v>
      </c>
      <c r="R75" s="23">
        <f t="shared" si="22"/>
        <v>2.5477531022449829</v>
      </c>
      <c r="S75" s="24">
        <v>145.97550000000001</v>
      </c>
      <c r="T75" s="25"/>
      <c r="U75" s="26">
        <v>1.2415620000000001E-4</v>
      </c>
      <c r="V75" s="23">
        <f t="shared" si="23"/>
        <v>-2.1784937924005421</v>
      </c>
      <c r="W75" s="24">
        <v>-124.8185</v>
      </c>
      <c r="X75" s="5"/>
      <c r="Y75" s="23">
        <f t="shared" si="24"/>
        <v>270.79399999999998</v>
      </c>
      <c r="Z75" s="27">
        <f t="shared" si="25"/>
        <v>0.99990398064282848</v>
      </c>
      <c r="AA75" s="27">
        <f t="shared" si="26"/>
        <v>1.2407593717611703E-4</v>
      </c>
      <c r="AB75" s="28"/>
      <c r="AC75" s="29">
        <f t="shared" si="27"/>
        <v>-356.85299061574597</v>
      </c>
      <c r="AD75" s="29">
        <f t="shared" si="28"/>
        <v>-2.2686392193230764E-3</v>
      </c>
      <c r="AE75" s="30">
        <f t="shared" si="29"/>
        <v>-1.18805358552168E-4</v>
      </c>
      <c r="AF75" s="31">
        <f t="shared" si="30"/>
        <v>-7.4265082970684107E-3</v>
      </c>
      <c r="AG75" s="13"/>
    </row>
    <row r="76" spans="1:33" x14ac:dyDescent="0.25">
      <c r="A76" s="16">
        <v>300</v>
      </c>
      <c r="B76" s="17">
        <v>24.029358633548199</v>
      </c>
      <c r="C76" s="19">
        <f t="shared" si="17"/>
        <v>0.20024465527956833</v>
      </c>
      <c r="D76" s="17">
        <v>2.2489681744143</v>
      </c>
      <c r="E76" s="19">
        <v>128.85638465318101</v>
      </c>
      <c r="F76" s="10"/>
      <c r="G76" s="18">
        <v>3.9337855973402896E-3</v>
      </c>
      <c r="H76" s="20">
        <f t="shared" si="18"/>
        <v>3.2781546644502413E-5</v>
      </c>
      <c r="I76" s="17">
        <v>-2.4985631802871899</v>
      </c>
      <c r="J76" s="19">
        <v>-143.15712507724058</v>
      </c>
      <c r="K76" s="21"/>
      <c r="L76" s="22">
        <f t="shared" si="19"/>
        <v>272.01350973042156</v>
      </c>
      <c r="M76" s="19">
        <f t="shared" si="20"/>
        <v>0.99938257031072242</v>
      </c>
      <c r="N76" s="19">
        <f t="shared" si="21"/>
        <v>3.2801382477157158E-6</v>
      </c>
      <c r="P76" s="24">
        <v>298.7552</v>
      </c>
      <c r="Q76" s="24">
        <v>1.4558260000000001</v>
      </c>
      <c r="R76" s="23">
        <f t="shared" si="22"/>
        <v>2.1788254049584213</v>
      </c>
      <c r="S76" s="24">
        <v>124.83750000000001</v>
      </c>
      <c r="T76" s="25"/>
      <c r="U76" s="26">
        <v>9.4259770000000006E-5</v>
      </c>
      <c r="V76" s="23">
        <f t="shared" si="23"/>
        <v>-2.6009367752117534</v>
      </c>
      <c r="W76" s="24">
        <v>-149.02269999999999</v>
      </c>
      <c r="X76" s="5"/>
      <c r="Y76" s="23">
        <f t="shared" si="24"/>
        <v>273.86019999999996</v>
      </c>
      <c r="Z76" s="27">
        <f t="shared" si="25"/>
        <v>0.99773128433982428</v>
      </c>
      <c r="AA76" s="27">
        <f t="shared" si="26"/>
        <v>6.8457248772156072E-5</v>
      </c>
      <c r="AB76" s="28"/>
      <c r="AC76" s="29">
        <f t="shared" si="27"/>
        <v>-1.8466902695784029</v>
      </c>
      <c r="AD76" s="29">
        <f t="shared" si="28"/>
        <v>1.651285970898142E-3</v>
      </c>
      <c r="AE76" s="30">
        <f t="shared" si="29"/>
        <v>-6.5177110524440352E-5</v>
      </c>
      <c r="AF76" s="31">
        <f t="shared" si="30"/>
        <v>-4.0742131330394286E-3</v>
      </c>
      <c r="AG76" s="13"/>
    </row>
    <row r="77" spans="1:33" x14ac:dyDescent="0.25">
      <c r="A77" s="16">
        <v>304.166666666666</v>
      </c>
      <c r="B77" s="17">
        <v>48.207626554630203</v>
      </c>
      <c r="C77" s="19">
        <f t="shared" si="17"/>
        <v>0.40173022128858499</v>
      </c>
      <c r="D77" s="17">
        <v>1.2876480427872701</v>
      </c>
      <c r="E77" s="19">
        <v>73.776798349991424</v>
      </c>
      <c r="F77" s="10"/>
      <c r="G77" s="18">
        <v>4.67868197603188E-3</v>
      </c>
      <c r="H77" s="20">
        <f t="shared" si="18"/>
        <v>3.8989016466932333E-5</v>
      </c>
      <c r="I77" s="17">
        <v>-2.8348632661870399</v>
      </c>
      <c r="J77" s="19">
        <v>-162.42570064918903</v>
      </c>
      <c r="K77" s="21"/>
      <c r="L77" s="22">
        <f t="shared" si="19"/>
        <v>236.20249899918045</v>
      </c>
      <c r="M77" s="19">
        <f t="shared" si="20"/>
        <v>0.83100873174202994</v>
      </c>
      <c r="N77" s="19">
        <f t="shared" si="21"/>
        <v>6.5080723944636066E-6</v>
      </c>
      <c r="P77" s="24">
        <v>302.90460000000002</v>
      </c>
      <c r="Q77" s="24">
        <v>0.83377349999999995</v>
      </c>
      <c r="R77" s="23">
        <f t="shared" si="22"/>
        <v>2.1842062550423194</v>
      </c>
      <c r="S77" s="24">
        <v>125.14579999999999</v>
      </c>
      <c r="T77" s="25"/>
      <c r="U77" s="26">
        <v>5.322878E-5</v>
      </c>
      <c r="V77" s="23">
        <f t="shared" si="23"/>
        <v>-2.5295318648541616</v>
      </c>
      <c r="W77" s="24">
        <v>-144.9315</v>
      </c>
      <c r="X77" s="5"/>
      <c r="Y77" s="23">
        <f t="shared" si="24"/>
        <v>270.07729999999998</v>
      </c>
      <c r="Z77" s="27">
        <f t="shared" si="25"/>
        <v>0.99999908991142694</v>
      </c>
      <c r="AA77" s="27">
        <f t="shared" si="26"/>
        <v>2.2190352905460008E-5</v>
      </c>
      <c r="AB77" s="28"/>
      <c r="AC77" s="29">
        <f t="shared" si="27"/>
        <v>-33.874801000819531</v>
      </c>
      <c r="AD77" s="29">
        <f t="shared" si="28"/>
        <v>-0.168990358169397</v>
      </c>
      <c r="AE77" s="30">
        <f t="shared" si="29"/>
        <v>-1.5682280510996403E-5</v>
      </c>
      <c r="AF77" s="31">
        <f t="shared" si="30"/>
        <v>-9.8029741883005092E-4</v>
      </c>
      <c r="AG77" s="13"/>
    </row>
    <row r="78" spans="1:33" x14ac:dyDescent="0.25">
      <c r="A78" s="16">
        <v>308.33333333333297</v>
      </c>
      <c r="B78" s="17">
        <v>23.4985505212797</v>
      </c>
      <c r="C78" s="19">
        <f t="shared" si="17"/>
        <v>0.1958212543439975</v>
      </c>
      <c r="D78" s="17">
        <v>0.23880144267516101</v>
      </c>
      <c r="E78" s="19">
        <v>13.682314806921994</v>
      </c>
      <c r="F78" s="10"/>
      <c r="G78" s="18">
        <v>3.7293306504770402E-3</v>
      </c>
      <c r="H78" s="20">
        <f t="shared" si="18"/>
        <v>3.1077755420642002E-5</v>
      </c>
      <c r="I78" s="17">
        <v>1.9331541158619601</v>
      </c>
      <c r="J78" s="19">
        <v>110.76157198723446</v>
      </c>
      <c r="K78" s="21"/>
      <c r="L78" s="22">
        <f t="shared" si="19"/>
        <v>-97.079257180312467</v>
      </c>
      <c r="M78" s="19">
        <f t="shared" si="20"/>
        <v>0.99237662035836938</v>
      </c>
      <c r="N78" s="19">
        <f t="shared" si="21"/>
        <v>3.0196457805803538E-6</v>
      </c>
      <c r="P78" s="24">
        <v>307.0539</v>
      </c>
      <c r="Q78" s="24">
        <v>0.74894579999999999</v>
      </c>
      <c r="R78" s="23">
        <f t="shared" si="22"/>
        <v>2.7949650281559633</v>
      </c>
      <c r="S78" s="24">
        <v>160.1397</v>
      </c>
      <c r="T78" s="25"/>
      <c r="U78" s="26">
        <v>3.3015619999999997E-5</v>
      </c>
      <c r="V78" s="23">
        <f t="shared" si="23"/>
        <v>-1.2928383317149332</v>
      </c>
      <c r="W78" s="24">
        <v>-74.074179999999998</v>
      </c>
      <c r="X78" s="5"/>
      <c r="Y78" s="23">
        <f t="shared" si="24"/>
        <v>234.21388000000002</v>
      </c>
      <c r="Z78" s="27">
        <f t="shared" si="25"/>
        <v>0.81120550218023835</v>
      </c>
      <c r="AA78" s="27">
        <f t="shared" si="26"/>
        <v>1.0029302694943011E-5</v>
      </c>
      <c r="AB78" s="28"/>
      <c r="AC78" s="29">
        <f t="shared" si="27"/>
        <v>-331.2931371803125</v>
      </c>
      <c r="AD78" s="29">
        <f t="shared" si="28"/>
        <v>0.18117111817813103</v>
      </c>
      <c r="AE78" s="30">
        <f t="shared" si="29"/>
        <v>-7.0096569143626573E-6</v>
      </c>
      <c r="AF78" s="31">
        <f t="shared" si="30"/>
        <v>-4.3817278840380445E-4</v>
      </c>
      <c r="AG78" s="13"/>
    </row>
    <row r="79" spans="1:33" x14ac:dyDescent="0.25">
      <c r="A79" s="16">
        <v>312.5</v>
      </c>
      <c r="B79" s="17">
        <v>56.822612817924401</v>
      </c>
      <c r="C79" s="19">
        <f t="shared" si="17"/>
        <v>0.47352177348270336</v>
      </c>
      <c r="D79" s="17">
        <v>-0.40985821688136798</v>
      </c>
      <c r="E79" s="19">
        <v>-23.483146026059934</v>
      </c>
      <c r="F79" s="10"/>
      <c r="G79" s="18">
        <v>6.6088655178527997E-4</v>
      </c>
      <c r="H79" s="20">
        <f t="shared" si="18"/>
        <v>5.5073879315439996E-6</v>
      </c>
      <c r="I79" s="17">
        <v>0.11934233733118101</v>
      </c>
      <c r="J79" s="19">
        <v>6.8378122463032405</v>
      </c>
      <c r="K79" s="21"/>
      <c r="L79" s="22">
        <f t="shared" si="19"/>
        <v>-30.320958272363175</v>
      </c>
      <c r="M79" s="19">
        <f t="shared" si="20"/>
        <v>0.50484341225381435</v>
      </c>
      <c r="N79" s="19">
        <f t="shared" si="21"/>
        <v>6.5828251530788155E-7</v>
      </c>
      <c r="P79" s="24">
        <v>311.20330000000001</v>
      </c>
      <c r="Q79" s="24">
        <v>0.65028240000000004</v>
      </c>
      <c r="R79" s="23">
        <f t="shared" si="22"/>
        <v>3.1109900504853245</v>
      </c>
      <c r="S79" s="24">
        <v>178.2466</v>
      </c>
      <c r="T79" s="25"/>
      <c r="U79" s="26">
        <v>5.4588939999999998E-5</v>
      </c>
      <c r="V79" s="23">
        <f t="shared" si="23"/>
        <v>-1.8117564833252338</v>
      </c>
      <c r="W79" s="24">
        <v>-103.806</v>
      </c>
      <c r="X79" s="5"/>
      <c r="Y79" s="23">
        <f t="shared" si="24"/>
        <v>282.05259999999998</v>
      </c>
      <c r="Z79" s="27">
        <f t="shared" si="25"/>
        <v>0.97795631665647753</v>
      </c>
      <c r="AA79" s="27">
        <f t="shared" si="26"/>
        <v>1.7357857621624366E-5</v>
      </c>
      <c r="AB79" s="28"/>
      <c r="AC79" s="29">
        <f t="shared" si="27"/>
        <v>-312.37355827236314</v>
      </c>
      <c r="AD79" s="29">
        <f t="shared" si="28"/>
        <v>-0.47311290440266318</v>
      </c>
      <c r="AE79" s="30">
        <f t="shared" si="29"/>
        <v>-1.6699575106316482E-5</v>
      </c>
      <c r="AF79" s="31">
        <f t="shared" si="30"/>
        <v>-1.0438883784027206E-3</v>
      </c>
      <c r="AG79" s="13"/>
    </row>
    <row r="80" spans="1:33" x14ac:dyDescent="0.25">
      <c r="A80" s="16">
        <v>316.666666666666</v>
      </c>
      <c r="B80" s="17">
        <v>23.619680073503901</v>
      </c>
      <c r="C80" s="19">
        <f t="shared" si="17"/>
        <v>0.19683066727919918</v>
      </c>
      <c r="D80" s="17">
        <v>-1.31094530726634</v>
      </c>
      <c r="E80" s="19">
        <v>-75.111633278842177</v>
      </c>
      <c r="F80" s="10"/>
      <c r="G80" s="18">
        <v>7.6926461915628101E-4</v>
      </c>
      <c r="H80" s="20">
        <f t="shared" si="18"/>
        <v>6.4105384929690084E-6</v>
      </c>
      <c r="I80" s="17">
        <v>-1.6381379020975599</v>
      </c>
      <c r="J80" s="19">
        <v>-93.858388050605029</v>
      </c>
      <c r="K80" s="21"/>
      <c r="L80" s="22">
        <f t="shared" si="19"/>
        <v>18.746754771762852</v>
      </c>
      <c r="M80" s="19">
        <f t="shared" si="20"/>
        <v>0.32138583074297017</v>
      </c>
      <c r="N80" s="19">
        <f t="shared" si="21"/>
        <v>2.0276080515139979E-7</v>
      </c>
      <c r="P80" s="24">
        <v>315.35270000000003</v>
      </c>
      <c r="Q80" s="24">
        <v>0.78845240000000005</v>
      </c>
      <c r="R80" s="23">
        <f t="shared" si="22"/>
        <v>2.6294118219580414</v>
      </c>
      <c r="S80" s="24">
        <v>150.6542</v>
      </c>
      <c r="T80" s="25"/>
      <c r="U80" s="26">
        <v>3.861681E-5</v>
      </c>
      <c r="V80" s="23">
        <f t="shared" si="23"/>
        <v>-1.9576607728042037</v>
      </c>
      <c r="W80" s="24">
        <v>-112.1657</v>
      </c>
      <c r="X80" s="5"/>
      <c r="Y80" s="23">
        <f t="shared" si="24"/>
        <v>262.81990000000002</v>
      </c>
      <c r="Z80" s="27">
        <f t="shared" si="25"/>
        <v>0.99215817227743741</v>
      </c>
      <c r="AA80" s="27">
        <f t="shared" si="26"/>
        <v>1.5104376172838149E-5</v>
      </c>
      <c r="AB80" s="28"/>
      <c r="AC80" s="29">
        <f t="shared" si="27"/>
        <v>-244.07314522823717</v>
      </c>
      <c r="AD80" s="29">
        <f t="shared" si="28"/>
        <v>-0.6707723415344673</v>
      </c>
      <c r="AE80" s="30">
        <f t="shared" si="29"/>
        <v>-1.4901615367686749E-5</v>
      </c>
      <c r="AF80" s="31">
        <f t="shared" si="30"/>
        <v>-9.3149813709163113E-4</v>
      </c>
      <c r="AG80" s="13"/>
    </row>
    <row r="81" spans="1:33" x14ac:dyDescent="0.25">
      <c r="A81" s="16">
        <v>320.83333333333297</v>
      </c>
      <c r="B81" s="17">
        <v>30.817833027234101</v>
      </c>
      <c r="C81" s="19">
        <f t="shared" si="17"/>
        <v>0.25681527522695086</v>
      </c>
      <c r="D81" s="17">
        <v>0.78689800512383001</v>
      </c>
      <c r="E81" s="19">
        <v>45.085934600859289</v>
      </c>
      <c r="F81" s="10"/>
      <c r="G81" s="18">
        <v>2.07647761780689E-3</v>
      </c>
      <c r="H81" s="20">
        <f t="shared" si="18"/>
        <v>1.7303980148390751E-5</v>
      </c>
      <c r="I81" s="17">
        <v>2.3349637840671602</v>
      </c>
      <c r="J81" s="19">
        <v>133.78357014294437</v>
      </c>
      <c r="K81" s="21"/>
      <c r="L81" s="22">
        <f t="shared" si="19"/>
        <v>-88.697635542085081</v>
      </c>
      <c r="M81" s="19">
        <f t="shared" si="20"/>
        <v>0.99974167222015708</v>
      </c>
      <c r="N81" s="19">
        <f t="shared" si="21"/>
        <v>2.2213892173418411E-6</v>
      </c>
      <c r="P81" s="24">
        <v>319.50209999999998</v>
      </c>
      <c r="Q81" s="24">
        <v>0.42951319999999998</v>
      </c>
      <c r="R81" s="23">
        <f t="shared" si="22"/>
        <v>2.2397583398040473</v>
      </c>
      <c r="S81" s="24">
        <v>128.3287</v>
      </c>
      <c r="T81" s="25"/>
      <c r="U81" s="26">
        <v>1.537087E-5</v>
      </c>
      <c r="V81" s="23">
        <f t="shared" si="23"/>
        <v>-1.5978505009971355</v>
      </c>
      <c r="W81" s="24">
        <v>-91.550089999999997</v>
      </c>
      <c r="X81" s="5"/>
      <c r="Y81" s="23">
        <f t="shared" si="24"/>
        <v>219.87878999999998</v>
      </c>
      <c r="Z81" s="27">
        <f t="shared" si="25"/>
        <v>0.64116559510359716</v>
      </c>
      <c r="AA81" s="27">
        <f t="shared" si="26"/>
        <v>2.1164849238733249E-6</v>
      </c>
      <c r="AB81" s="28"/>
      <c r="AC81" s="29">
        <f t="shared" si="27"/>
        <v>-308.57642554208508</v>
      </c>
      <c r="AD81" s="29">
        <f t="shared" si="28"/>
        <v>0.35857607711655992</v>
      </c>
      <c r="AE81" s="30">
        <f t="shared" si="29"/>
        <v>1.0490429346851621E-7</v>
      </c>
      <c r="AF81" s="31">
        <f t="shared" si="30"/>
        <v>6.5575544347180317E-6</v>
      </c>
      <c r="AG81" s="13"/>
    </row>
    <row r="82" spans="1:33" x14ac:dyDescent="0.25">
      <c r="A82" s="16">
        <v>325</v>
      </c>
      <c r="B82" s="17">
        <v>27.089643196753801</v>
      </c>
      <c r="C82" s="19">
        <f t="shared" si="17"/>
        <v>0.22574702663961502</v>
      </c>
      <c r="D82" s="17">
        <v>-0.25911300144660698</v>
      </c>
      <c r="E82" s="19">
        <v>-14.846081399857775</v>
      </c>
      <c r="F82" s="10"/>
      <c r="G82" s="18">
        <v>1.12772237986113E-3</v>
      </c>
      <c r="H82" s="20">
        <f t="shared" si="18"/>
        <v>9.3976864988427493E-6</v>
      </c>
      <c r="I82" s="17">
        <v>1.7810060744066201</v>
      </c>
      <c r="J82" s="19">
        <v>102.044131350662</v>
      </c>
      <c r="K82" s="21"/>
      <c r="L82" s="22">
        <f t="shared" si="19"/>
        <v>-116.89021275051978</v>
      </c>
      <c r="M82" s="19">
        <f t="shared" si="20"/>
        <v>0.89187480136783637</v>
      </c>
      <c r="N82" s="19">
        <f t="shared" si="21"/>
        <v>9.4605609940906061E-7</v>
      </c>
      <c r="P82" s="24">
        <v>323.6515</v>
      </c>
      <c r="Q82" s="24">
        <v>0.53108060000000001</v>
      </c>
      <c r="R82" s="23">
        <f t="shared" si="22"/>
        <v>2.8543603279305825</v>
      </c>
      <c r="S82" s="24">
        <v>163.5428</v>
      </c>
      <c r="T82" s="25"/>
      <c r="U82" s="26">
        <v>2.8505439999999999E-5</v>
      </c>
      <c r="V82" s="23">
        <f t="shared" si="23"/>
        <v>-1.5634097443346062</v>
      </c>
      <c r="W82" s="24">
        <v>-89.576779999999999</v>
      </c>
      <c r="X82" s="5"/>
      <c r="Y82" s="23">
        <f t="shared" si="24"/>
        <v>253.11957999999998</v>
      </c>
      <c r="Z82" s="27">
        <f t="shared" si="25"/>
        <v>0.95691287143587611</v>
      </c>
      <c r="AA82" s="27">
        <f t="shared" si="26"/>
        <v>7.2432018304002981E-6</v>
      </c>
      <c r="AB82" s="28"/>
      <c r="AC82" s="29">
        <f t="shared" si="27"/>
        <v>-370.00979275051975</v>
      </c>
      <c r="AD82" s="29">
        <f t="shared" si="28"/>
        <v>-6.5038070068039744E-2</v>
      </c>
      <c r="AE82" s="30">
        <f t="shared" si="29"/>
        <v>-6.2971457309912377E-6</v>
      </c>
      <c r="AF82" s="31">
        <f t="shared" si="30"/>
        <v>-3.9363380228780049E-4</v>
      </c>
      <c r="AG82" s="13"/>
    </row>
    <row r="83" spans="1:33" x14ac:dyDescent="0.25">
      <c r="A83" s="16">
        <v>329.166666666666</v>
      </c>
      <c r="B83" s="17">
        <v>7.9690692522049797</v>
      </c>
      <c r="C83" s="19">
        <f t="shared" si="17"/>
        <v>6.640891043504149E-2</v>
      </c>
      <c r="D83" s="17">
        <v>-1.9470461395533301</v>
      </c>
      <c r="E83" s="19">
        <v>-111.55752631364571</v>
      </c>
      <c r="F83" s="10"/>
      <c r="G83" s="18">
        <v>1.08614984181648E-4</v>
      </c>
      <c r="H83" s="20">
        <f t="shared" si="18"/>
        <v>9.0512486818040004E-7</v>
      </c>
      <c r="I83" s="17">
        <v>0.55654837992192396</v>
      </c>
      <c r="J83" s="19">
        <v>31.887873264369727</v>
      </c>
      <c r="K83" s="21"/>
      <c r="L83" s="22">
        <f t="shared" si="19"/>
        <v>-143.44539957801544</v>
      </c>
      <c r="M83" s="19">
        <f t="shared" si="20"/>
        <v>0.59558855768014829</v>
      </c>
      <c r="N83" s="19">
        <f t="shared" si="21"/>
        <v>1.7899924617669237E-8</v>
      </c>
      <c r="P83" s="24">
        <v>327.80079999999998</v>
      </c>
      <c r="Q83" s="24">
        <v>0.61428349999999998</v>
      </c>
      <c r="R83" s="23">
        <f t="shared" si="22"/>
        <v>2.5996382502482698</v>
      </c>
      <c r="S83" s="24">
        <v>148.94829999999999</v>
      </c>
      <c r="T83" s="25"/>
      <c r="U83" s="26">
        <v>2.9493300000000001E-5</v>
      </c>
      <c r="V83" s="23">
        <f t="shared" si="23"/>
        <v>-1.7231473389319578</v>
      </c>
      <c r="W83" s="24">
        <v>-98.729069999999993</v>
      </c>
      <c r="X83" s="5"/>
      <c r="Y83" s="23">
        <f t="shared" si="24"/>
        <v>247.67737</v>
      </c>
      <c r="Z83" s="27">
        <f t="shared" si="25"/>
        <v>0.92505977317933952</v>
      </c>
      <c r="AA83" s="27">
        <f t="shared" si="26"/>
        <v>8.379768454872864E-6</v>
      </c>
      <c r="AB83" s="28"/>
      <c r="AC83" s="29">
        <f t="shared" si="27"/>
        <v>-391.12276957801544</v>
      </c>
      <c r="AD83" s="29">
        <f t="shared" si="28"/>
        <v>-0.32947121549919123</v>
      </c>
      <c r="AE83" s="30">
        <f t="shared" si="29"/>
        <v>-8.3618685302551944E-6</v>
      </c>
      <c r="AF83" s="31">
        <f t="shared" si="30"/>
        <v>-5.2269936958834436E-4</v>
      </c>
      <c r="AG83" s="13"/>
    </row>
    <row r="84" spans="1:33" x14ac:dyDescent="0.25">
      <c r="A84" s="16">
        <v>333.33333333333297</v>
      </c>
      <c r="B84" s="17">
        <v>26.368795222920099</v>
      </c>
      <c r="C84" s="19">
        <f t="shared" si="17"/>
        <v>0.21973996019100081</v>
      </c>
      <c r="D84" s="17">
        <v>0.112345942166911</v>
      </c>
      <c r="E84" s="19">
        <v>6.4369483315848308</v>
      </c>
      <c r="F84" s="10"/>
      <c r="G84" s="18">
        <v>1.21616758786592E-3</v>
      </c>
      <c r="H84" s="20">
        <f t="shared" si="18"/>
        <v>1.0134729898882667E-5</v>
      </c>
      <c r="I84" s="17">
        <v>1.8469485352875601</v>
      </c>
      <c r="J84" s="19">
        <v>105.82235604984639</v>
      </c>
      <c r="K84" s="21"/>
      <c r="L84" s="22">
        <f t="shared" si="19"/>
        <v>-99.385407718261561</v>
      </c>
      <c r="M84" s="19">
        <f t="shared" si="20"/>
        <v>0.98661372601532049</v>
      </c>
      <c r="N84" s="19">
        <f t="shared" si="21"/>
        <v>1.0985969217485468E-6</v>
      </c>
      <c r="P84" s="24">
        <v>331.9502</v>
      </c>
      <c r="Q84" s="24">
        <v>0.32995869999999999</v>
      </c>
      <c r="R84" s="23">
        <f t="shared" si="22"/>
        <v>2.8002237051922223</v>
      </c>
      <c r="S84" s="24">
        <v>160.441</v>
      </c>
      <c r="T84" s="25"/>
      <c r="U84" s="26">
        <v>1.9062190000000001E-5</v>
      </c>
      <c r="V84" s="23">
        <f t="shared" si="23"/>
        <v>-1.4423266548128735</v>
      </c>
      <c r="W84" s="24">
        <v>-82.639229999999998</v>
      </c>
      <c r="X84" s="5"/>
      <c r="Y84" s="23">
        <f t="shared" si="24"/>
        <v>243.08023</v>
      </c>
      <c r="Z84" s="27">
        <f t="shared" si="25"/>
        <v>0.89164136320210641</v>
      </c>
      <c r="AA84" s="27">
        <f t="shared" si="26"/>
        <v>2.8040941371852531E-6</v>
      </c>
      <c r="AB84" s="28"/>
      <c r="AC84" s="29">
        <f t="shared" si="27"/>
        <v>-342.46563771826158</v>
      </c>
      <c r="AD84" s="29">
        <f t="shared" si="28"/>
        <v>9.4972362813214084E-2</v>
      </c>
      <c r="AE84" s="30">
        <f t="shared" si="29"/>
        <v>-1.7054972154367062E-6</v>
      </c>
      <c r="AF84" s="31">
        <f t="shared" si="30"/>
        <v>-1.0661042040040742E-4</v>
      </c>
      <c r="AG84" s="13"/>
    </row>
    <row r="85" spans="1:33" x14ac:dyDescent="0.25">
      <c r="A85" s="16">
        <v>337.5</v>
      </c>
      <c r="B85" s="17">
        <v>14.8697194885698</v>
      </c>
      <c r="C85" s="19">
        <f t="shared" si="17"/>
        <v>0.12391432907141499</v>
      </c>
      <c r="D85" s="17">
        <v>-1.5228903039828201</v>
      </c>
      <c r="E85" s="19">
        <v>-87.255187079610579</v>
      </c>
      <c r="F85" s="10"/>
      <c r="G85" s="18">
        <v>8.5170960088935897E-4</v>
      </c>
      <c r="H85" s="20">
        <f t="shared" si="18"/>
        <v>7.0975800074113247E-6</v>
      </c>
      <c r="I85" s="17">
        <v>1.8132669005080699</v>
      </c>
      <c r="J85" s="19">
        <v>103.89254052988056</v>
      </c>
      <c r="K85" s="21"/>
      <c r="L85" s="22">
        <f t="shared" si="19"/>
        <v>-191.14772760949114</v>
      </c>
      <c r="M85" s="19">
        <f t="shared" si="20"/>
        <v>0.19333932028162706</v>
      </c>
      <c r="N85" s="19">
        <f t="shared" si="21"/>
        <v>8.5020179652235292E-8</v>
      </c>
      <c r="P85" s="24">
        <v>336.09960000000001</v>
      </c>
      <c r="Q85" s="24">
        <v>0.56546410000000003</v>
      </c>
      <c r="R85" s="23">
        <f t="shared" si="22"/>
        <v>2.7251396407714266</v>
      </c>
      <c r="S85" s="24">
        <v>156.13900000000001</v>
      </c>
      <c r="T85" s="25"/>
      <c r="U85" s="26">
        <v>2.283766E-5</v>
      </c>
      <c r="V85" s="23">
        <f t="shared" si="23"/>
        <v>-1.6435624194361189</v>
      </c>
      <c r="W85" s="24">
        <v>-94.16919</v>
      </c>
      <c r="X85" s="5"/>
      <c r="Y85" s="23">
        <f t="shared" si="24"/>
        <v>250.30819000000002</v>
      </c>
      <c r="Z85" s="27">
        <f t="shared" si="25"/>
        <v>0.94151872042098028</v>
      </c>
      <c r="AA85" s="27">
        <f t="shared" si="26"/>
        <v>6.07932840751196E-6</v>
      </c>
      <c r="AB85" s="28"/>
      <c r="AC85" s="29">
        <f t="shared" si="27"/>
        <v>-441.45591760949117</v>
      </c>
      <c r="AD85" s="29">
        <f t="shared" si="28"/>
        <v>-0.74817940013935325</v>
      </c>
      <c r="AE85" s="30">
        <f t="shared" si="29"/>
        <v>-5.9943082278597247E-6</v>
      </c>
      <c r="AF85" s="31">
        <f t="shared" si="30"/>
        <v>-3.7470346735108041E-4</v>
      </c>
      <c r="AG85" s="13"/>
    </row>
    <row r="86" spans="1:33" x14ac:dyDescent="0.25">
      <c r="A86" s="16">
        <v>341.666666666666</v>
      </c>
      <c r="B86" s="17">
        <v>6.7854495536638399</v>
      </c>
      <c r="C86" s="19">
        <f t="shared" si="17"/>
        <v>5.6545412947198663E-2</v>
      </c>
      <c r="D86" s="17">
        <v>-2.3879996923347702</v>
      </c>
      <c r="E86" s="19">
        <v>-136.8223038493214</v>
      </c>
      <c r="F86" s="10"/>
      <c r="G86" s="18">
        <v>1.2646634593795399E-3</v>
      </c>
      <c r="H86" s="20">
        <f t="shared" si="18"/>
        <v>1.0538862161496165E-5</v>
      </c>
      <c r="I86" s="17">
        <v>-0.87361819687067899</v>
      </c>
      <c r="J86" s="19">
        <v>-50.05463558651897</v>
      </c>
      <c r="K86" s="21"/>
      <c r="L86" s="22">
        <f t="shared" si="19"/>
        <v>-86.767668262802431</v>
      </c>
      <c r="M86" s="19">
        <f t="shared" si="20"/>
        <v>0.99840910540627215</v>
      </c>
      <c r="N86" s="19">
        <f t="shared" si="21"/>
        <v>2.9748813007385962E-7</v>
      </c>
      <c r="P86" s="24">
        <v>340.24900000000002</v>
      </c>
      <c r="Q86" s="24">
        <v>0.4171088</v>
      </c>
      <c r="R86" s="23">
        <f t="shared" si="22"/>
        <v>2.5900895539106088</v>
      </c>
      <c r="S86" s="24">
        <v>148.40119999999999</v>
      </c>
      <c r="T86" s="25"/>
      <c r="U86" s="26">
        <v>3.1284490000000001E-5</v>
      </c>
      <c r="V86" s="23">
        <f t="shared" si="23"/>
        <v>-1.8181216991072571</v>
      </c>
      <c r="W86" s="24">
        <v>-104.1707</v>
      </c>
      <c r="X86" s="5"/>
      <c r="Y86" s="23">
        <f t="shared" si="24"/>
        <v>252.57189999999997</v>
      </c>
      <c r="Z86" s="27">
        <f t="shared" si="25"/>
        <v>0.95409355293646492</v>
      </c>
      <c r="AA86" s="27">
        <f t="shared" si="26"/>
        <v>6.225000599180002E-6</v>
      </c>
      <c r="AB86" s="28"/>
      <c r="AC86" s="29">
        <f t="shared" si="27"/>
        <v>-339.3395682628024</v>
      </c>
      <c r="AD86" s="29">
        <f t="shared" si="28"/>
        <v>4.4315552469807229E-2</v>
      </c>
      <c r="AE86" s="30">
        <f t="shared" si="29"/>
        <v>-5.9275124691061424E-6</v>
      </c>
      <c r="AF86" s="31">
        <f t="shared" si="30"/>
        <v>-3.7052807271705272E-4</v>
      </c>
      <c r="AG86" s="13"/>
    </row>
    <row r="87" spans="1:33" x14ac:dyDescent="0.25">
      <c r="A87" s="16">
        <v>345.83333333333297</v>
      </c>
      <c r="B87" s="17">
        <v>17.441595734536602</v>
      </c>
      <c r="C87" s="19">
        <f t="shared" si="17"/>
        <v>0.14534663112113835</v>
      </c>
      <c r="D87" s="17">
        <v>-0.128322699801245</v>
      </c>
      <c r="E87" s="19">
        <v>-7.3523491143355866</v>
      </c>
      <c r="F87" s="10"/>
      <c r="G87" s="18">
        <v>8.5113297372053898E-4</v>
      </c>
      <c r="H87" s="20">
        <f t="shared" si="18"/>
        <v>7.0927747810044918E-6</v>
      </c>
      <c r="I87" s="17">
        <v>-2.7388385939844699</v>
      </c>
      <c r="J87" s="19">
        <v>-156.92389220285457</v>
      </c>
      <c r="K87" s="21"/>
      <c r="L87" s="22">
        <f t="shared" si="19"/>
        <v>149.57154308851898</v>
      </c>
      <c r="M87" s="19">
        <f t="shared" si="20"/>
        <v>0.50646208359417078</v>
      </c>
      <c r="N87" s="19">
        <f t="shared" si="21"/>
        <v>2.6105864620068015E-7</v>
      </c>
      <c r="P87" s="24">
        <v>344.39830000000001</v>
      </c>
      <c r="Q87" s="24">
        <v>0.25172470000000002</v>
      </c>
      <c r="R87" s="23">
        <f t="shared" si="22"/>
        <v>3.0083088399319946</v>
      </c>
      <c r="S87" s="24">
        <v>172.36340000000001</v>
      </c>
      <c r="T87" s="25"/>
      <c r="U87" s="26">
        <v>1.223349E-5</v>
      </c>
      <c r="V87" s="23">
        <f t="shared" si="23"/>
        <v>-1.8070790009298889</v>
      </c>
      <c r="W87" s="24">
        <v>-103.538</v>
      </c>
      <c r="X87" s="5"/>
      <c r="Y87" s="23">
        <f t="shared" si="24"/>
        <v>275.90140000000002</v>
      </c>
      <c r="Z87" s="27">
        <f t="shared" si="25"/>
        <v>0.99470030512473195</v>
      </c>
      <c r="AA87" s="27">
        <f t="shared" si="26"/>
        <v>1.5315756701724355E-6</v>
      </c>
      <c r="AB87" s="28"/>
      <c r="AC87" s="29">
        <f t="shared" si="27"/>
        <v>-126.32985691148104</v>
      </c>
      <c r="AD87" s="29">
        <f t="shared" si="28"/>
        <v>-0.48823822153056118</v>
      </c>
      <c r="AE87" s="30">
        <f t="shared" si="29"/>
        <v>-1.2705170239717553E-6</v>
      </c>
      <c r="AF87" s="31">
        <f t="shared" si="30"/>
        <v>-7.9419862328429657E-5</v>
      </c>
      <c r="AG87" s="13"/>
    </row>
    <row r="88" spans="1:33" x14ac:dyDescent="0.25">
      <c r="A88" s="16">
        <v>350</v>
      </c>
      <c r="B88" s="17">
        <v>25.493804261682001</v>
      </c>
      <c r="C88" s="19">
        <f t="shared" si="17"/>
        <v>0.21244836884734999</v>
      </c>
      <c r="D88" s="17">
        <v>-0.29444650948404899</v>
      </c>
      <c r="E88" s="19">
        <v>-16.870542285794773</v>
      </c>
      <c r="F88" s="10"/>
      <c r="G88" s="18">
        <v>5.4774211637845596E-4</v>
      </c>
      <c r="H88" s="20">
        <f t="shared" si="18"/>
        <v>4.564517636487133E-6</v>
      </c>
      <c r="I88" s="17">
        <v>0.75582753327029895</v>
      </c>
      <c r="J88" s="19">
        <v>43.305727696171942</v>
      </c>
      <c r="K88" s="21"/>
      <c r="L88" s="22">
        <f t="shared" si="19"/>
        <v>-60.176269981966712</v>
      </c>
      <c r="M88" s="19">
        <f t="shared" si="20"/>
        <v>0.86755954876126307</v>
      </c>
      <c r="N88" s="19">
        <f t="shared" si="21"/>
        <v>4.2064679953743889E-7</v>
      </c>
      <c r="P88" s="24">
        <v>348.54770000000002</v>
      </c>
      <c r="Q88" s="24">
        <v>0.28633219999999998</v>
      </c>
      <c r="R88" s="23">
        <f t="shared" si="22"/>
        <v>3.0144750881792901</v>
      </c>
      <c r="S88" s="24">
        <v>172.7167</v>
      </c>
      <c r="T88" s="25"/>
      <c r="U88" s="26">
        <v>1.9803600000000001E-5</v>
      </c>
      <c r="V88" s="23">
        <f t="shared" si="23"/>
        <v>-1.195413529269834</v>
      </c>
      <c r="W88" s="24">
        <v>-68.492149999999995</v>
      </c>
      <c r="X88" s="5"/>
      <c r="Y88" s="23">
        <f t="shared" si="24"/>
        <v>241.20884999999998</v>
      </c>
      <c r="Z88" s="27">
        <f t="shared" si="25"/>
        <v>0.87638108205193122</v>
      </c>
      <c r="AA88" s="27">
        <f t="shared" si="26"/>
        <v>2.4847193053187408E-6</v>
      </c>
      <c r="AB88" s="28"/>
      <c r="AC88" s="29">
        <f t="shared" si="27"/>
        <v>-301.38511998196668</v>
      </c>
      <c r="AD88" s="29">
        <f t="shared" si="28"/>
        <v>-8.8215332906681487E-3</v>
      </c>
      <c r="AE88" s="30">
        <f t="shared" si="29"/>
        <v>-2.0640725057813019E-6</v>
      </c>
      <c r="AF88" s="31">
        <f t="shared" si="30"/>
        <v>-1.2902491753521918E-4</v>
      </c>
      <c r="AG88" s="13"/>
    </row>
    <row r="89" spans="1:33" x14ac:dyDescent="0.25">
      <c r="A89" s="16">
        <v>354.166666666666</v>
      </c>
      <c r="B89" s="17">
        <v>11.484860905818699</v>
      </c>
      <c r="C89" s="19">
        <f t="shared" si="17"/>
        <v>9.570717421515583E-2</v>
      </c>
      <c r="D89" s="17">
        <v>-0.11235033488719599</v>
      </c>
      <c r="E89" s="19">
        <v>-6.4372000159177425</v>
      </c>
      <c r="F89" s="10"/>
      <c r="G89" s="18">
        <v>4.8402383284677498E-4</v>
      </c>
      <c r="H89" s="20">
        <f t="shared" si="18"/>
        <v>4.0335319403897917E-6</v>
      </c>
      <c r="I89" s="17">
        <v>2.4672364409592</v>
      </c>
      <c r="J89" s="19">
        <v>141.36223512784028</v>
      </c>
      <c r="K89" s="21"/>
      <c r="L89" s="22">
        <f t="shared" si="19"/>
        <v>-147.79943514375802</v>
      </c>
      <c r="M89" s="19">
        <f t="shared" si="20"/>
        <v>0.53288461832581679</v>
      </c>
      <c r="N89" s="19">
        <f t="shared" si="21"/>
        <v>1.0285684125617599E-7</v>
      </c>
      <c r="P89" s="24">
        <v>352.69709999999998</v>
      </c>
      <c r="Q89" s="24">
        <v>0.33162390000000003</v>
      </c>
      <c r="R89" s="23">
        <f t="shared" si="22"/>
        <v>2.5906114073569548</v>
      </c>
      <c r="S89" s="24">
        <v>148.43109999999999</v>
      </c>
      <c r="T89" s="25"/>
      <c r="U89" s="26">
        <v>1.207965E-5</v>
      </c>
      <c r="V89" s="23">
        <f t="shared" si="23"/>
        <v>-1.3784969970077126</v>
      </c>
      <c r="W89" s="24">
        <v>-78.982060000000004</v>
      </c>
      <c r="X89" s="5"/>
      <c r="Y89" s="23">
        <f t="shared" si="24"/>
        <v>227.41316</v>
      </c>
      <c r="Z89" s="27">
        <f t="shared" si="25"/>
        <v>0.73625253618200692</v>
      </c>
      <c r="AA89" s="27">
        <f t="shared" si="26"/>
        <v>1.4746772542847014E-6</v>
      </c>
      <c r="AB89" s="28"/>
      <c r="AC89" s="29">
        <f t="shared" si="27"/>
        <v>-375.21259514375799</v>
      </c>
      <c r="AD89" s="29">
        <f t="shared" si="28"/>
        <v>-0.20336791785619013</v>
      </c>
      <c r="AE89" s="30">
        <f t="shared" si="29"/>
        <v>-1.3718204130285255E-6</v>
      </c>
      <c r="AF89" s="31">
        <f t="shared" si="30"/>
        <v>-8.5752324672886126E-5</v>
      </c>
      <c r="AG89" s="13"/>
    </row>
    <row r="90" spans="1:33" x14ac:dyDescent="0.25">
      <c r="A90" s="16">
        <v>358.33333333333297</v>
      </c>
      <c r="B90" s="17">
        <v>10.160165823037801</v>
      </c>
      <c r="C90" s="19">
        <f t="shared" si="17"/>
        <v>8.4668048525315009E-2</v>
      </c>
      <c r="D90" s="17">
        <v>0.52811778536346099</v>
      </c>
      <c r="E90" s="19">
        <v>30.258920187122197</v>
      </c>
      <c r="F90" s="10"/>
      <c r="G90" s="18">
        <v>6.3599101374546703E-4</v>
      </c>
      <c r="H90" s="20">
        <f t="shared" si="18"/>
        <v>5.2999251145455588E-6</v>
      </c>
      <c r="I90" s="17">
        <v>1.52741261562067</v>
      </c>
      <c r="J90" s="19">
        <v>87.514296450102265</v>
      </c>
      <c r="K90" s="21"/>
      <c r="L90" s="22">
        <f t="shared" si="19"/>
        <v>-57.255376262980064</v>
      </c>
      <c r="M90" s="19">
        <f t="shared" si="20"/>
        <v>0.84108977078465541</v>
      </c>
      <c r="N90" s="19">
        <f t="shared" si="21"/>
        <v>1.8871292182137818E-7</v>
      </c>
      <c r="P90" s="24">
        <v>356.84649999999999</v>
      </c>
      <c r="Q90" s="24">
        <v>0.30759370000000003</v>
      </c>
      <c r="R90" s="23">
        <f t="shared" si="22"/>
        <v>2.5972523851607936</v>
      </c>
      <c r="S90" s="24">
        <v>148.8116</v>
      </c>
      <c r="T90" s="25"/>
      <c r="U90" s="26">
        <v>1.5987989999999999E-5</v>
      </c>
      <c r="V90" s="23">
        <f t="shared" si="23"/>
        <v>-1.182482210308883</v>
      </c>
      <c r="W90" s="24">
        <v>-67.751239999999996</v>
      </c>
      <c r="X90" s="5"/>
      <c r="Y90" s="23">
        <f t="shared" si="24"/>
        <v>216.56283999999999</v>
      </c>
      <c r="Z90" s="27">
        <f t="shared" si="25"/>
        <v>0.59570407081138521</v>
      </c>
      <c r="AA90" s="27">
        <f t="shared" si="26"/>
        <v>1.4647782288779161E-6</v>
      </c>
      <c r="AB90" s="28"/>
      <c r="AC90" s="29">
        <f t="shared" si="27"/>
        <v>-273.81821626298006</v>
      </c>
      <c r="AD90" s="29">
        <f t="shared" si="28"/>
        <v>0.2453856999732702</v>
      </c>
      <c r="AE90" s="30">
        <f t="shared" si="29"/>
        <v>-1.276065307056538E-6</v>
      </c>
      <c r="AF90" s="31">
        <f t="shared" si="30"/>
        <v>-7.9766684819146941E-5</v>
      </c>
      <c r="AG90" s="13"/>
    </row>
    <row r="91" spans="1:33" x14ac:dyDescent="0.25">
      <c r="A91" s="16">
        <v>362.5</v>
      </c>
      <c r="B91" s="17">
        <v>19.075373239447401</v>
      </c>
      <c r="C91" s="19">
        <f t="shared" si="17"/>
        <v>0.15896144366206166</v>
      </c>
      <c r="D91" s="17">
        <v>-0.855545034959314</v>
      </c>
      <c r="E91" s="19">
        <v>-49.01911968654116</v>
      </c>
      <c r="F91" s="10"/>
      <c r="G91" s="18">
        <v>1.3991065522171E-3</v>
      </c>
      <c r="H91" s="20">
        <f t="shared" si="18"/>
        <v>1.1659221268475833E-5</v>
      </c>
      <c r="I91" s="17">
        <v>0.661332719002793</v>
      </c>
      <c r="J91" s="19">
        <v>37.891573652771257</v>
      </c>
      <c r="K91" s="21"/>
      <c r="L91" s="22">
        <f t="shared" si="19"/>
        <v>-86.910693339312417</v>
      </c>
      <c r="M91" s="19">
        <f t="shared" si="20"/>
        <v>0.99854674587956649</v>
      </c>
      <c r="N91" s="19">
        <f t="shared" si="21"/>
        <v>9.2533661604954243E-7</v>
      </c>
      <c r="P91" s="24">
        <v>360.99590000000001</v>
      </c>
      <c r="Q91" s="24">
        <v>0.37628159999999999</v>
      </c>
      <c r="R91" s="23">
        <f t="shared" si="22"/>
        <v>2.9432586733809138</v>
      </c>
      <c r="S91" s="24">
        <v>168.63630000000001</v>
      </c>
      <c r="T91" s="25"/>
      <c r="U91" s="26">
        <v>1.8787099999999998E-5</v>
      </c>
      <c r="V91" s="23">
        <f t="shared" si="23"/>
        <v>-1.2536211324884712</v>
      </c>
      <c r="W91" s="24">
        <v>-71.827200000000005</v>
      </c>
      <c r="X91" s="5"/>
      <c r="Y91" s="23">
        <f t="shared" si="24"/>
        <v>240.46350000000001</v>
      </c>
      <c r="Z91" s="27">
        <f t="shared" si="25"/>
        <v>0.87004182330040114</v>
      </c>
      <c r="AA91" s="27">
        <f t="shared" si="26"/>
        <v>3.075267250076654E-6</v>
      </c>
      <c r="AB91" s="28"/>
      <c r="AC91" s="29">
        <f t="shared" si="27"/>
        <v>-327.37419333931246</v>
      </c>
      <c r="AD91" s="29">
        <f t="shared" si="28"/>
        <v>0.12850492257916535</v>
      </c>
      <c r="AE91" s="30">
        <f t="shared" si="29"/>
        <v>-2.1499306340271113E-6</v>
      </c>
      <c r="AF91" s="31">
        <f t="shared" si="30"/>
        <v>-1.3439189853303572E-4</v>
      </c>
      <c r="AG91" s="13"/>
    </row>
    <row r="92" spans="1:33" x14ac:dyDescent="0.25">
      <c r="A92" s="16">
        <v>366.666666666666</v>
      </c>
      <c r="B92" s="17">
        <v>13.4914041362982</v>
      </c>
      <c r="C92" s="19">
        <f t="shared" si="17"/>
        <v>0.112428367802485</v>
      </c>
      <c r="D92" s="17">
        <v>-2.5988159534538902</v>
      </c>
      <c r="E92" s="19">
        <v>-148.90118586417489</v>
      </c>
      <c r="F92" s="10"/>
      <c r="G92" s="18">
        <v>1.3097007082186699E-3</v>
      </c>
      <c r="H92" s="20">
        <f t="shared" si="18"/>
        <v>1.0914172568488915E-5</v>
      </c>
      <c r="I92" s="17">
        <v>-2.06602087373262</v>
      </c>
      <c r="J92" s="19">
        <v>-118.37427645080989</v>
      </c>
      <c r="K92" s="21"/>
      <c r="L92" s="22">
        <f t="shared" si="19"/>
        <v>-30.526909413365004</v>
      </c>
      <c r="M92" s="19">
        <f t="shared" si="20"/>
        <v>0.50794297787999176</v>
      </c>
      <c r="N92" s="19">
        <f t="shared" si="21"/>
        <v>3.1163891752298598E-7</v>
      </c>
      <c r="P92" s="24">
        <v>365.14519999999999</v>
      </c>
      <c r="Q92" s="24">
        <v>0.38033</v>
      </c>
      <c r="R92" s="23">
        <f t="shared" si="22"/>
        <v>2.4699777401176108</v>
      </c>
      <c r="S92" s="24">
        <v>141.51929999999999</v>
      </c>
      <c r="T92" s="25"/>
      <c r="U92" s="26">
        <v>1.4135919999999999E-5</v>
      </c>
      <c r="V92" s="23">
        <f t="shared" si="23"/>
        <v>-2.5692904652145923</v>
      </c>
      <c r="W92" s="24">
        <v>-147.20949999999999</v>
      </c>
      <c r="X92" s="5"/>
      <c r="Y92" s="23">
        <f t="shared" si="24"/>
        <v>288.72879999999998</v>
      </c>
      <c r="Z92" s="27">
        <f t="shared" si="25"/>
        <v>0.94704900042431739</v>
      </c>
      <c r="AA92" s="27">
        <f t="shared" si="26"/>
        <v>2.5458166146243448E-6</v>
      </c>
      <c r="AB92" s="28"/>
      <c r="AC92" s="29">
        <f t="shared" si="27"/>
        <v>-319.25570941336497</v>
      </c>
      <c r="AD92" s="29">
        <f t="shared" si="28"/>
        <v>-0.43910602254432562</v>
      </c>
      <c r="AE92" s="30">
        <f t="shared" si="29"/>
        <v>-2.2341776971013589E-6</v>
      </c>
      <c r="AF92" s="31">
        <f t="shared" si="30"/>
        <v>-1.3965817204585724E-4</v>
      </c>
      <c r="AG92" s="13"/>
    </row>
    <row r="93" spans="1:33" x14ac:dyDescent="0.25">
      <c r="A93" s="16">
        <v>370.83333333333297</v>
      </c>
      <c r="B93" s="17">
        <v>15.9401823122839</v>
      </c>
      <c r="C93" s="19">
        <f t="shared" si="17"/>
        <v>0.13283485260236583</v>
      </c>
      <c r="D93" s="17">
        <v>0.39182687351958601</v>
      </c>
      <c r="E93" s="19">
        <v>22.450026152478593</v>
      </c>
      <c r="F93" s="10"/>
      <c r="G93" s="18">
        <v>1.4263140561104001E-3</v>
      </c>
      <c r="H93" s="20">
        <f t="shared" si="18"/>
        <v>1.1885950467586667E-5</v>
      </c>
      <c r="I93" s="17">
        <v>-3.09674223623571</v>
      </c>
      <c r="J93" s="19">
        <v>-177.43026037621073</v>
      </c>
      <c r="K93" s="21"/>
      <c r="L93" s="22">
        <f t="shared" si="19"/>
        <v>199.88028652868931</v>
      </c>
      <c r="M93" s="19">
        <f t="shared" si="20"/>
        <v>0.34005600985534562</v>
      </c>
      <c r="N93" s="19">
        <f t="shared" si="21"/>
        <v>2.6845185742569484E-7</v>
      </c>
      <c r="P93" s="24">
        <v>369.2946</v>
      </c>
      <c r="Q93" s="24">
        <v>0.13240940000000001</v>
      </c>
      <c r="R93" s="23">
        <f t="shared" si="22"/>
        <v>2.9192778494585117</v>
      </c>
      <c r="S93" s="24">
        <v>167.26230000000001</v>
      </c>
      <c r="T93" s="25"/>
      <c r="U93" s="26">
        <v>3.1509129999999999E-6</v>
      </c>
      <c r="V93" s="23">
        <f t="shared" si="23"/>
        <v>-0.73527230728017112</v>
      </c>
      <c r="W93" s="24">
        <v>-42.128</v>
      </c>
      <c r="X93" s="5"/>
      <c r="Y93" s="23">
        <f t="shared" si="24"/>
        <v>209.39030000000002</v>
      </c>
      <c r="Z93" s="27">
        <f t="shared" si="25"/>
        <v>0.49075625275075707</v>
      </c>
      <c r="AA93" s="27">
        <f t="shared" si="26"/>
        <v>1.0237433074069151E-7</v>
      </c>
      <c r="AB93" s="28"/>
      <c r="AC93" s="29">
        <f t="shared" si="27"/>
        <v>-9.5100134713107138</v>
      </c>
      <c r="AD93" s="29">
        <f t="shared" si="28"/>
        <v>-0.15070024289541145</v>
      </c>
      <c r="AE93" s="30">
        <f t="shared" si="29"/>
        <v>1.6607752668500331E-7</v>
      </c>
      <c r="AF93" s="31">
        <f t="shared" si="30"/>
        <v>1.0381485691499312E-5</v>
      </c>
      <c r="AG93" s="13"/>
    </row>
    <row r="94" spans="1:33" x14ac:dyDescent="0.25">
      <c r="A94" s="16">
        <v>375</v>
      </c>
      <c r="B94" s="17">
        <v>5.9252953892432503</v>
      </c>
      <c r="C94" s="19">
        <f t="shared" si="17"/>
        <v>4.9377461577027083E-2</v>
      </c>
      <c r="D94" s="17">
        <v>-1.5581109564108799</v>
      </c>
      <c r="E94" s="19">
        <v>-89.273181815435592</v>
      </c>
      <c r="F94" s="10"/>
      <c r="G94" s="18">
        <v>1.4210531159622899E-3</v>
      </c>
      <c r="H94" s="20">
        <f t="shared" si="18"/>
        <v>1.184210929968575E-5</v>
      </c>
      <c r="I94" s="17">
        <v>-2.9874679024643598</v>
      </c>
      <c r="J94" s="19">
        <v>-171.16930224200848</v>
      </c>
      <c r="K94" s="21"/>
      <c r="L94" s="22">
        <f t="shared" si="19"/>
        <v>81.896120426572892</v>
      </c>
      <c r="M94" s="19">
        <f t="shared" si="20"/>
        <v>0.99001411483722701</v>
      </c>
      <c r="N94" s="19">
        <f t="shared" si="21"/>
        <v>2.894471086910669E-7</v>
      </c>
      <c r="P94" s="24">
        <v>373.44400000000002</v>
      </c>
      <c r="Q94" s="24">
        <v>0.3036835</v>
      </c>
      <c r="R94" s="23">
        <f t="shared" si="22"/>
        <v>2.7664428575198721</v>
      </c>
      <c r="S94" s="24">
        <v>158.50550000000001</v>
      </c>
      <c r="T94" s="25"/>
      <c r="U94" s="26">
        <v>1.006165E-5</v>
      </c>
      <c r="V94" s="23">
        <f t="shared" si="23"/>
        <v>-1.1248544054677587</v>
      </c>
      <c r="W94" s="24">
        <v>-64.44941</v>
      </c>
      <c r="X94" s="5"/>
      <c r="Y94" s="23">
        <f t="shared" si="24"/>
        <v>222.95491000000001</v>
      </c>
      <c r="Z94" s="27">
        <f t="shared" si="25"/>
        <v>0.68142259627250334</v>
      </c>
      <c r="AA94" s="27">
        <f t="shared" si="26"/>
        <v>1.0410628219052451E-6</v>
      </c>
      <c r="AB94" s="28"/>
      <c r="AC94" s="29">
        <f t="shared" si="27"/>
        <v>-141.05878957342713</v>
      </c>
      <c r="AD94" s="29">
        <f t="shared" si="28"/>
        <v>0.30859151856472367</v>
      </c>
      <c r="AE94" s="30">
        <f t="shared" si="29"/>
        <v>-7.5161571321417817E-7</v>
      </c>
      <c r="AF94" s="31">
        <f t="shared" si="30"/>
        <v>-4.6983405449183126E-5</v>
      </c>
      <c r="AG94" s="13"/>
    </row>
    <row r="95" spans="1:33" x14ac:dyDescent="0.25">
      <c r="A95" s="16">
        <v>379.166666666666</v>
      </c>
      <c r="B95" s="17">
        <v>9.6567633062527491</v>
      </c>
      <c r="C95" s="19">
        <f t="shared" si="17"/>
        <v>8.0473027552106238E-2</v>
      </c>
      <c r="D95" s="17">
        <v>1.09406584031875</v>
      </c>
      <c r="E95" s="19">
        <v>62.685355159698233</v>
      </c>
      <c r="F95" s="10"/>
      <c r="G95" s="18">
        <v>4.3279595590215298E-4</v>
      </c>
      <c r="H95" s="20">
        <f t="shared" si="18"/>
        <v>3.6066329658512748E-6</v>
      </c>
      <c r="I95" s="17">
        <v>2.1865758805022302</v>
      </c>
      <c r="J95" s="19">
        <v>125.28156953787962</v>
      </c>
      <c r="K95" s="21"/>
      <c r="L95" s="22">
        <f t="shared" si="19"/>
        <v>-62.596214378181386</v>
      </c>
      <c r="M95" s="19">
        <f t="shared" si="20"/>
        <v>0.88778497707858628</v>
      </c>
      <c r="N95" s="19">
        <f t="shared" si="21"/>
        <v>1.2883387950111442E-7</v>
      </c>
      <c r="P95" s="24">
        <v>377.59339999999997</v>
      </c>
      <c r="Q95" s="24">
        <v>0.15759380000000001</v>
      </c>
      <c r="R95" s="23">
        <f t="shared" si="22"/>
        <v>2.7327876735536654</v>
      </c>
      <c r="S95" s="24">
        <v>156.5772</v>
      </c>
      <c r="T95" s="25"/>
      <c r="U95" s="26">
        <v>2.1664570000000001E-5</v>
      </c>
      <c r="V95" s="23">
        <f t="shared" si="23"/>
        <v>-0.91645964931868285</v>
      </c>
      <c r="W95" s="24">
        <v>-52.509270000000001</v>
      </c>
      <c r="X95" s="5"/>
      <c r="Y95" s="23">
        <f t="shared" si="24"/>
        <v>209.08647000000002</v>
      </c>
      <c r="Z95" s="27">
        <f t="shared" si="25"/>
        <v>0.48612903162969157</v>
      </c>
      <c r="AA95" s="27">
        <f t="shared" si="26"/>
        <v>8.298713345532172E-7</v>
      </c>
      <c r="AB95" s="28"/>
      <c r="AC95" s="29">
        <f t="shared" si="27"/>
        <v>-271.68268437818142</v>
      </c>
      <c r="AD95" s="29">
        <f t="shared" si="28"/>
        <v>0.40165594544889471</v>
      </c>
      <c r="AE95" s="30">
        <f t="shared" si="29"/>
        <v>-7.0103745505210276E-7</v>
      </c>
      <c r="AF95" s="31">
        <f t="shared" si="30"/>
        <v>-4.3821764775147493E-5</v>
      </c>
      <c r="AG95" s="13"/>
    </row>
    <row r="96" spans="1:33" x14ac:dyDescent="0.25">
      <c r="A96" s="16">
        <v>383.33333333333297</v>
      </c>
      <c r="B96" s="17">
        <v>26.686731935798498</v>
      </c>
      <c r="C96" s="19">
        <f t="shared" si="17"/>
        <v>0.22238943279832082</v>
      </c>
      <c r="D96" s="17">
        <v>-2.0388073026546501E-2</v>
      </c>
      <c r="E96" s="19">
        <v>-1.1681505368256293</v>
      </c>
      <c r="F96" s="10"/>
      <c r="G96" s="18">
        <v>1.8968419147550499E-3</v>
      </c>
      <c r="H96" s="20">
        <f t="shared" si="18"/>
        <v>1.5807015956292084E-5</v>
      </c>
      <c r="I96" s="17">
        <v>0.58888935493195504</v>
      </c>
      <c r="J96" s="19">
        <v>33.740874637782575</v>
      </c>
      <c r="K96" s="21"/>
      <c r="L96" s="22">
        <f t="shared" si="19"/>
        <v>-34.909025174608203</v>
      </c>
      <c r="M96" s="19">
        <f t="shared" si="20"/>
        <v>0.57227505586044358</v>
      </c>
      <c r="N96" s="19">
        <f t="shared" si="21"/>
        <v>1.005863061211572E-6</v>
      </c>
      <c r="P96" s="24">
        <v>381.74270000000001</v>
      </c>
      <c r="Q96" s="24">
        <v>0.22148970000000001</v>
      </c>
      <c r="R96" s="23">
        <f t="shared" si="22"/>
        <v>-2.7351997185799215</v>
      </c>
      <c r="S96" s="24">
        <v>-156.71539999999999</v>
      </c>
      <c r="T96" s="25"/>
      <c r="U96" s="26">
        <v>2.7479479999999999E-5</v>
      </c>
      <c r="V96" s="23">
        <f t="shared" si="23"/>
        <v>-0.91723858976384798</v>
      </c>
      <c r="W96" s="24">
        <v>-52.553899999999999</v>
      </c>
      <c r="X96" s="5"/>
      <c r="Y96" s="23">
        <f t="shared" si="24"/>
        <v>-104.16149999999999</v>
      </c>
      <c r="Z96" s="27">
        <f t="shared" si="25"/>
        <v>0.96960996575133995</v>
      </c>
      <c r="AA96" s="27">
        <f t="shared" si="26"/>
        <v>2.9507276074844006E-6</v>
      </c>
      <c r="AB96" s="28"/>
      <c r="AC96" s="29">
        <f t="shared" si="27"/>
        <v>69.252474825391786</v>
      </c>
      <c r="AD96" s="29">
        <f t="shared" si="28"/>
        <v>-0.39733490989089637</v>
      </c>
      <c r="AE96" s="30">
        <f t="shared" si="29"/>
        <v>-1.9448645462728286E-6</v>
      </c>
      <c r="AF96" s="31">
        <f t="shared" si="30"/>
        <v>-1.2157324270207154E-4</v>
      </c>
      <c r="AG96" s="13"/>
    </row>
    <row r="97" spans="1:33" x14ac:dyDescent="0.25">
      <c r="A97" s="16">
        <v>387.5</v>
      </c>
      <c r="B97" s="17">
        <v>16.238042853439602</v>
      </c>
      <c r="C97" s="19">
        <f t="shared" si="17"/>
        <v>0.13531702377866334</v>
      </c>
      <c r="D97" s="17">
        <v>0.139150384094018</v>
      </c>
      <c r="E97" s="19">
        <v>7.9727297262115728</v>
      </c>
      <c r="F97" s="10"/>
      <c r="G97" s="18">
        <v>8.9073687623394797E-4</v>
      </c>
      <c r="H97" s="20">
        <f t="shared" si="18"/>
        <v>7.4228073019495659E-6</v>
      </c>
      <c r="I97" s="17">
        <v>1.7449615345601199</v>
      </c>
      <c r="J97" s="19">
        <v>99.978931342966405</v>
      </c>
      <c r="K97" s="21"/>
      <c r="L97" s="22">
        <f t="shared" si="19"/>
        <v>-92.006201616754836</v>
      </c>
      <c r="M97" s="19">
        <f t="shared" si="20"/>
        <v>0.99938704369111409</v>
      </c>
      <c r="N97" s="19">
        <f t="shared" si="21"/>
        <v>5.0190825956664949E-7</v>
      </c>
      <c r="P97" s="24">
        <v>385.89210000000003</v>
      </c>
      <c r="Q97" s="24">
        <v>0.25647629999999999</v>
      </c>
      <c r="R97" s="23">
        <f t="shared" si="22"/>
        <v>2.8369192527154028</v>
      </c>
      <c r="S97" s="24">
        <v>162.54349999999999</v>
      </c>
      <c r="T97" s="25"/>
      <c r="U97" s="26">
        <v>7.9981330000000008E-6</v>
      </c>
      <c r="V97" s="23">
        <f t="shared" si="23"/>
        <v>-0.98090087049374264</v>
      </c>
      <c r="W97" s="24">
        <v>-56.201479999999997</v>
      </c>
      <c r="X97" s="5"/>
      <c r="Y97" s="23">
        <f t="shared" si="24"/>
        <v>218.74498</v>
      </c>
      <c r="Z97" s="27">
        <f t="shared" si="25"/>
        <v>0.62585513979058549</v>
      </c>
      <c r="AA97" s="27">
        <f t="shared" si="26"/>
        <v>6.4191819972850328E-7</v>
      </c>
      <c r="AB97" s="28"/>
      <c r="AC97" s="29">
        <f t="shared" si="27"/>
        <v>-310.75118161675482</v>
      </c>
      <c r="AD97" s="29">
        <f t="shared" si="28"/>
        <v>0.37353190390052859</v>
      </c>
      <c r="AE97" s="30">
        <f t="shared" si="29"/>
        <v>-1.400099401618538E-7</v>
      </c>
      <c r="AF97" s="31">
        <f t="shared" si="30"/>
        <v>-8.7520040758724218E-6</v>
      </c>
      <c r="AG97" s="13"/>
    </row>
    <row r="98" spans="1:33" x14ac:dyDescent="0.25">
      <c r="A98" s="16">
        <v>391.666666666666</v>
      </c>
      <c r="B98" s="17">
        <v>17.982857526014499</v>
      </c>
      <c r="C98" s="19">
        <f t="shared" si="17"/>
        <v>0.14985714605012082</v>
      </c>
      <c r="D98" s="17">
        <v>-1.0223581493201499</v>
      </c>
      <c r="E98" s="19">
        <v>-58.576807106850204</v>
      </c>
      <c r="F98" s="10"/>
      <c r="G98" s="18">
        <v>1.1877290339683401E-3</v>
      </c>
      <c r="H98" s="20">
        <f t="shared" si="18"/>
        <v>9.8977419497361671E-6</v>
      </c>
      <c r="I98" s="17">
        <v>-0.11121832853333501</v>
      </c>
      <c r="J98" s="19">
        <v>-6.3723408294595147</v>
      </c>
      <c r="K98" s="21"/>
      <c r="L98" s="22">
        <f t="shared" si="19"/>
        <v>-52.204466277390686</v>
      </c>
      <c r="M98" s="19">
        <f t="shared" si="20"/>
        <v>0.79020278684337075</v>
      </c>
      <c r="N98" s="19">
        <f t="shared" si="21"/>
        <v>5.8603309909169839E-7</v>
      </c>
      <c r="P98" s="24">
        <v>390.04149999999998</v>
      </c>
      <c r="Q98" s="24">
        <v>0.35935309999999998</v>
      </c>
      <c r="R98" s="23">
        <f t="shared" si="22"/>
        <v>2.9117816603211959</v>
      </c>
      <c r="S98" s="24">
        <v>166.83279999999999</v>
      </c>
      <c r="T98" s="25"/>
      <c r="U98" s="26">
        <v>1.8309749999999999E-5</v>
      </c>
      <c r="V98" s="23">
        <f t="shared" si="23"/>
        <v>-1.5001078740952483</v>
      </c>
      <c r="W98" s="24">
        <v>-85.949849999999998</v>
      </c>
      <c r="X98" s="5"/>
      <c r="Y98" s="23">
        <f t="shared" si="24"/>
        <v>252.78264999999999</v>
      </c>
      <c r="Z98" s="27">
        <f t="shared" si="25"/>
        <v>0.95518877360342813</v>
      </c>
      <c r="AA98" s="27">
        <f t="shared" si="26"/>
        <v>3.1424112729267866E-6</v>
      </c>
      <c r="AB98" s="28"/>
      <c r="AC98" s="29">
        <f t="shared" si="27"/>
        <v>-304.98711627739067</v>
      </c>
      <c r="AD98" s="29">
        <f t="shared" si="28"/>
        <v>-0.16498598676005738</v>
      </c>
      <c r="AE98" s="30">
        <f t="shared" si="29"/>
        <v>-2.5563781738350882E-6</v>
      </c>
      <c r="AF98" s="31">
        <f t="shared" si="30"/>
        <v>-1.5979888407217327E-4</v>
      </c>
      <c r="AG98" s="13"/>
    </row>
    <row r="99" spans="1:33" x14ac:dyDescent="0.25">
      <c r="A99" s="16">
        <v>395.83333333333297</v>
      </c>
      <c r="B99" s="17">
        <v>11.9402644548436</v>
      </c>
      <c r="C99" s="19">
        <f t="shared" si="17"/>
        <v>9.9502203790363328E-2</v>
      </c>
      <c r="D99" s="17">
        <v>-1.96823693996626</v>
      </c>
      <c r="E99" s="19">
        <v>-112.77166974181068</v>
      </c>
      <c r="F99" s="10"/>
      <c r="G99" s="18">
        <v>9.1374883304363996E-4</v>
      </c>
      <c r="H99" s="20">
        <f t="shared" si="18"/>
        <v>7.6145736086969996E-6</v>
      </c>
      <c r="I99" s="17">
        <v>-1.3601284977222901</v>
      </c>
      <c r="J99" s="19">
        <v>-77.929622514956222</v>
      </c>
      <c r="K99" s="21"/>
      <c r="L99" s="22">
        <f t="shared" si="19"/>
        <v>-34.842047226854461</v>
      </c>
      <c r="M99" s="19">
        <f t="shared" si="20"/>
        <v>0.57131602460274111</v>
      </c>
      <c r="N99" s="19">
        <f t="shared" si="21"/>
        <v>2.1643360778287168E-7</v>
      </c>
      <c r="P99" s="24">
        <v>394.1909</v>
      </c>
      <c r="Q99" s="24">
        <v>0.29405179999999997</v>
      </c>
      <c r="R99" s="23">
        <f t="shared" si="22"/>
        <v>2.5726327707321617</v>
      </c>
      <c r="S99" s="24">
        <v>147.40100000000001</v>
      </c>
      <c r="T99" s="25"/>
      <c r="U99" s="26">
        <v>6.6685200000000003E-6</v>
      </c>
      <c r="V99" s="23">
        <f t="shared" si="23"/>
        <v>-1.7981080085746382</v>
      </c>
      <c r="W99" s="24">
        <v>-103.024</v>
      </c>
      <c r="X99" s="5"/>
      <c r="Y99" s="23">
        <f t="shared" si="24"/>
        <v>250.42500000000001</v>
      </c>
      <c r="Z99" s="27">
        <f t="shared" si="25"/>
        <v>0.94220373146475989</v>
      </c>
      <c r="AA99" s="27">
        <f t="shared" si="26"/>
        <v>9.2377908322473318E-7</v>
      </c>
      <c r="AB99" s="28"/>
      <c r="AC99" s="29">
        <f t="shared" si="27"/>
        <v>-285.26704722685446</v>
      </c>
      <c r="AD99" s="29">
        <f t="shared" si="28"/>
        <v>-0.37088770686201877</v>
      </c>
      <c r="AE99" s="30">
        <f t="shared" si="29"/>
        <v>-7.073454754418615E-7</v>
      </c>
      <c r="AF99" s="31">
        <f t="shared" si="30"/>
        <v>-4.4216078351012423E-5</v>
      </c>
      <c r="AG99" s="13"/>
    </row>
    <row r="100" spans="1:33" x14ac:dyDescent="0.25">
      <c r="A100" s="16">
        <v>400</v>
      </c>
      <c r="B100" s="17">
        <v>11.655243835040601</v>
      </c>
      <c r="C100" s="19">
        <f t="shared" ref="C100:C124" si="31">B100*$AI$8</f>
        <v>9.7127031958671672E-2</v>
      </c>
      <c r="D100" s="17">
        <v>-5.71482571383242E-2</v>
      </c>
      <c r="E100" s="19">
        <v>-3.2743539405543562</v>
      </c>
      <c r="F100" s="10"/>
      <c r="G100" s="18">
        <v>6.2194877853592604E-4</v>
      </c>
      <c r="H100" s="20">
        <f t="shared" ref="H100:H124" si="32">G100*$AI$8</f>
        <v>5.1829064877993834E-6</v>
      </c>
      <c r="I100" s="17">
        <v>1.46521264322377</v>
      </c>
      <c r="J100" s="19">
        <v>83.950500545929685</v>
      </c>
      <c r="K100" s="21"/>
      <c r="L100" s="22">
        <f t="shared" si="19"/>
        <v>-87.224854486484048</v>
      </c>
      <c r="M100" s="19">
        <f t="shared" si="20"/>
        <v>0.99882723403485363</v>
      </c>
      <c r="N100" s="19">
        <f t="shared" si="21"/>
        <v>2.5140497665618678E-7</v>
      </c>
      <c r="P100" s="24">
        <v>398.34019999999998</v>
      </c>
      <c r="Q100" s="24">
        <v>0.12530540000000001</v>
      </c>
      <c r="R100" s="23">
        <f t="shared" si="22"/>
        <v>2.8626401699020434</v>
      </c>
      <c r="S100" s="24">
        <v>164.0172</v>
      </c>
      <c r="T100" s="25"/>
      <c r="U100" s="26">
        <v>1.170439E-5</v>
      </c>
      <c r="V100" s="23">
        <f t="shared" si="23"/>
        <v>-0.23451535373442289</v>
      </c>
      <c r="W100" s="24">
        <v>-13.43674</v>
      </c>
      <c r="X100" s="5"/>
      <c r="Y100" s="23">
        <f t="shared" si="24"/>
        <v>177.45393999999999</v>
      </c>
      <c r="Z100" s="27">
        <f t="shared" si="25"/>
        <v>4.4422506704331413E-2</v>
      </c>
      <c r="AA100" s="27">
        <f t="shared" si="26"/>
        <v>3.2575541037832881E-8</v>
      </c>
      <c r="AB100" s="28"/>
      <c r="AC100" s="29">
        <f t="shared" si="27"/>
        <v>-264.67879448648404</v>
      </c>
      <c r="AD100" s="29">
        <f t="shared" si="28"/>
        <v>0.95440472733052217</v>
      </c>
      <c r="AE100" s="30">
        <f t="shared" si="29"/>
        <v>2.188294356183539E-7</v>
      </c>
      <c r="AF100" s="31">
        <f t="shared" si="30"/>
        <v>1.36790010069192E-5</v>
      </c>
      <c r="AG100" s="13"/>
    </row>
    <row r="101" spans="1:33" x14ac:dyDescent="0.25">
      <c r="A101" s="16">
        <v>404.166666666666</v>
      </c>
      <c r="B101" s="17">
        <v>6.1981460571726501</v>
      </c>
      <c r="C101" s="19">
        <f t="shared" si="31"/>
        <v>5.1651217143105416E-2</v>
      </c>
      <c r="D101" s="17">
        <v>-2.9437770234971499</v>
      </c>
      <c r="E101" s="19">
        <v>-168.66599927397047</v>
      </c>
      <c r="F101" s="10"/>
      <c r="G101" s="18">
        <v>3.9682244659739499E-4</v>
      </c>
      <c r="H101" s="20">
        <f t="shared" si="32"/>
        <v>3.3068537216449582E-6</v>
      </c>
      <c r="I101" s="17">
        <v>-2.4216408223750401</v>
      </c>
      <c r="J101" s="19">
        <v>-138.74979861867965</v>
      </c>
      <c r="K101" s="21"/>
      <c r="L101" s="22">
        <f t="shared" si="19"/>
        <v>-29.916200655290822</v>
      </c>
      <c r="M101" s="19">
        <f t="shared" si="20"/>
        <v>0.49873283901934301</v>
      </c>
      <c r="N101" s="19">
        <f t="shared" si="21"/>
        <v>4.2592537448361198E-8</v>
      </c>
      <c r="P101" s="24">
        <v>402.4896</v>
      </c>
      <c r="Q101" s="24">
        <v>0.2258532</v>
      </c>
      <c r="R101" s="23">
        <f t="shared" si="22"/>
        <v>2.4709341805477041</v>
      </c>
      <c r="S101" s="24">
        <v>141.57409999999999</v>
      </c>
      <c r="T101" s="25"/>
      <c r="U101" s="26">
        <v>4.7579309999999996E-6</v>
      </c>
      <c r="V101" s="23">
        <f t="shared" si="23"/>
        <v>-0.84163302096255599</v>
      </c>
      <c r="W101" s="24">
        <v>-48.222020000000001</v>
      </c>
      <c r="X101" s="5"/>
      <c r="Y101" s="23">
        <f t="shared" si="24"/>
        <v>189.79611999999997</v>
      </c>
      <c r="Z101" s="27">
        <f t="shared" si="25"/>
        <v>0.17014276816006857</v>
      </c>
      <c r="AA101" s="27">
        <f t="shared" si="26"/>
        <v>9.1417193946922738E-8</v>
      </c>
      <c r="AB101" s="28"/>
      <c r="AC101" s="29">
        <f t="shared" si="27"/>
        <v>-219.7123206552908</v>
      </c>
      <c r="AD101" s="29">
        <f t="shared" si="28"/>
        <v>0.32859007085927444</v>
      </c>
      <c r="AE101" s="30">
        <f t="shared" si="29"/>
        <v>-4.882465649856154E-8</v>
      </c>
      <c r="AF101" s="31">
        <f t="shared" si="30"/>
        <v>-3.0520232505242126E-6</v>
      </c>
      <c r="AG101" s="13"/>
    </row>
    <row r="102" spans="1:33" x14ac:dyDescent="0.25">
      <c r="A102" s="16">
        <v>408.33333333333297</v>
      </c>
      <c r="B102" s="17">
        <v>23.9954059064723</v>
      </c>
      <c r="C102" s="19">
        <f t="shared" si="31"/>
        <v>0.19996171588726916</v>
      </c>
      <c r="D102" s="17">
        <v>1.1183907080197699</v>
      </c>
      <c r="E102" s="19">
        <v>64.079067416180763</v>
      </c>
      <c r="F102" s="10"/>
      <c r="G102" s="18">
        <v>1.5734551588715299E-3</v>
      </c>
      <c r="H102" s="20">
        <f t="shared" si="32"/>
        <v>1.3112126323929416E-5</v>
      </c>
      <c r="I102" s="17">
        <v>2.3655103183018502</v>
      </c>
      <c r="J102" s="19">
        <v>135.53375763334398</v>
      </c>
      <c r="K102" s="21"/>
      <c r="L102" s="22">
        <f t="shared" si="19"/>
        <v>-71.454690217163218</v>
      </c>
      <c r="M102" s="19">
        <f t="shared" si="20"/>
        <v>0.94807243262952634</v>
      </c>
      <c r="N102" s="19">
        <f t="shared" si="21"/>
        <v>1.2428865904852709E-6</v>
      </c>
      <c r="P102" s="24">
        <v>406.63900000000001</v>
      </c>
      <c r="Q102" s="24">
        <v>3.9463329999999998E-2</v>
      </c>
      <c r="R102" s="23">
        <f t="shared" si="22"/>
        <v>-3.008924941157948</v>
      </c>
      <c r="S102" s="24">
        <v>-172.39869999999999</v>
      </c>
      <c r="T102" s="25"/>
      <c r="U102" s="26">
        <v>1.264773E-5</v>
      </c>
      <c r="V102" s="23">
        <f t="shared" si="23"/>
        <v>2.9525734955988071E-2</v>
      </c>
      <c r="W102" s="24">
        <v>1.6917</v>
      </c>
      <c r="X102" s="5"/>
      <c r="Y102" s="23">
        <f t="shared" si="24"/>
        <v>-174.09039999999999</v>
      </c>
      <c r="Z102" s="27">
        <f t="shared" si="25"/>
        <v>0.10295919940027258</v>
      </c>
      <c r="AA102" s="27">
        <f t="shared" si="26"/>
        <v>2.5694577222015995E-8</v>
      </c>
      <c r="AB102" s="28"/>
      <c r="AC102" s="29">
        <f t="shared" si="27"/>
        <v>102.63570978283677</v>
      </c>
      <c r="AD102" s="29">
        <f t="shared" si="28"/>
        <v>0.8451132332292538</v>
      </c>
      <c r="AE102" s="30">
        <f t="shared" si="29"/>
        <v>1.217192013263255E-6</v>
      </c>
      <c r="AF102" s="31">
        <f t="shared" si="30"/>
        <v>7.6086522491792185E-5</v>
      </c>
      <c r="AG102" s="13"/>
    </row>
    <row r="103" spans="1:33" x14ac:dyDescent="0.25">
      <c r="A103" s="16">
        <v>412.5</v>
      </c>
      <c r="B103" s="17">
        <v>30.428441606655799</v>
      </c>
      <c r="C103" s="19">
        <f t="shared" si="31"/>
        <v>0.25357034672213163</v>
      </c>
      <c r="D103" s="17">
        <v>-0.33373902458739002</v>
      </c>
      <c r="E103" s="19">
        <v>-19.121837567670259</v>
      </c>
      <c r="F103" s="10"/>
      <c r="G103" s="18">
        <v>1.4259733598747299E-3</v>
      </c>
      <c r="H103" s="20">
        <f t="shared" si="32"/>
        <v>1.1883111332289416E-5</v>
      </c>
      <c r="I103" s="17">
        <v>1.0294729702671599</v>
      </c>
      <c r="J103" s="19">
        <v>58.984456319105149</v>
      </c>
      <c r="K103" s="21"/>
      <c r="L103" s="22">
        <f t="shared" si="19"/>
        <v>-78.106293886775404</v>
      </c>
      <c r="M103" s="19">
        <f t="shared" si="20"/>
        <v>0.97853163053123915</v>
      </c>
      <c r="N103" s="19">
        <f t="shared" si="21"/>
        <v>1.4742580348630709E-6</v>
      </c>
      <c r="P103" s="24">
        <v>410.78840000000002</v>
      </c>
      <c r="Q103" s="24">
        <v>0.32282509999999998</v>
      </c>
      <c r="R103" s="23">
        <f t="shared" si="22"/>
        <v>-2.8096275392019678</v>
      </c>
      <c r="S103" s="24">
        <v>-160.97980000000001</v>
      </c>
      <c r="T103" s="25"/>
      <c r="U103" s="26">
        <v>1.85097E-5</v>
      </c>
      <c r="V103" s="23">
        <f t="shared" si="23"/>
        <v>-0.96421848990440528</v>
      </c>
      <c r="W103" s="24">
        <v>-55.245649999999998</v>
      </c>
      <c r="X103" s="5"/>
      <c r="Y103" s="23">
        <f t="shared" si="24"/>
        <v>-105.73415000000001</v>
      </c>
      <c r="Z103" s="27">
        <f t="shared" si="25"/>
        <v>0.96253028946964014</v>
      </c>
      <c r="AA103" s="27">
        <f t="shared" si="26"/>
        <v>2.8757497021415688E-6</v>
      </c>
      <c r="AB103" s="28"/>
      <c r="AC103" s="29">
        <f t="shared" si="27"/>
        <v>27.62785611322461</v>
      </c>
      <c r="AD103" s="29">
        <f t="shared" si="28"/>
        <v>1.6001341061599006E-2</v>
      </c>
      <c r="AE103" s="30">
        <f t="shared" si="29"/>
        <v>-1.4014916672784979E-6</v>
      </c>
      <c r="AF103" s="31">
        <f t="shared" si="30"/>
        <v>-8.7607071113258907E-5</v>
      </c>
      <c r="AG103" s="13"/>
    </row>
    <row r="104" spans="1:33" x14ac:dyDescent="0.25">
      <c r="A104" s="16">
        <v>416.666666666666</v>
      </c>
      <c r="B104" s="17">
        <v>7.2900583652619098</v>
      </c>
      <c r="C104" s="19">
        <f t="shared" si="31"/>
        <v>6.0750486377182583E-2</v>
      </c>
      <c r="D104" s="17">
        <v>-2.2442926044309299</v>
      </c>
      <c r="E104" s="19">
        <v>-128.58849422631585</v>
      </c>
      <c r="F104" s="10"/>
      <c r="G104" s="18">
        <v>2.0937549393889801E-4</v>
      </c>
      <c r="H104" s="20">
        <f t="shared" si="32"/>
        <v>1.7447957828241501E-6</v>
      </c>
      <c r="I104" s="17">
        <v>-0.178518756158906</v>
      </c>
      <c r="J104" s="19">
        <v>-10.228371291830385</v>
      </c>
      <c r="K104" s="21"/>
      <c r="L104" s="22">
        <f t="shared" si="19"/>
        <v>-118.36012293448546</v>
      </c>
      <c r="M104" s="19">
        <f t="shared" si="20"/>
        <v>0.87997938762372463</v>
      </c>
      <c r="N104" s="19">
        <f t="shared" si="21"/>
        <v>4.6637672244579326E-8</v>
      </c>
      <c r="P104" s="24">
        <v>414.93779999999998</v>
      </c>
      <c r="Q104" s="24">
        <v>0.31627860000000002</v>
      </c>
      <c r="R104" s="23">
        <f t="shared" si="22"/>
        <v>2.4736691114855791</v>
      </c>
      <c r="S104" s="24">
        <v>141.73079999999999</v>
      </c>
      <c r="T104" s="25"/>
      <c r="U104" s="26">
        <v>8.0774860000000002E-6</v>
      </c>
      <c r="V104" s="23">
        <f t="shared" si="23"/>
        <v>-1.7775672286079167</v>
      </c>
      <c r="W104" s="24">
        <v>-101.8471</v>
      </c>
      <c r="X104" s="5"/>
      <c r="Y104" s="23">
        <f t="shared" si="24"/>
        <v>243.5779</v>
      </c>
      <c r="Z104" s="27">
        <f t="shared" si="25"/>
        <v>0.89554018992505924</v>
      </c>
      <c r="AA104" s="27">
        <f t="shared" si="26"/>
        <v>1.1439343650251825E-6</v>
      </c>
      <c r="AB104" s="28"/>
      <c r="AC104" s="29">
        <f t="shared" si="27"/>
        <v>-361.93802293448545</v>
      </c>
      <c r="AD104" s="29">
        <f t="shared" si="28"/>
        <v>-1.5560802301334609E-2</v>
      </c>
      <c r="AE104" s="30">
        <f t="shared" si="29"/>
        <v>-1.0972966927806033E-6</v>
      </c>
      <c r="AF104" s="31">
        <f t="shared" si="30"/>
        <v>-6.8591880809000506E-5</v>
      </c>
      <c r="AG104" s="13"/>
    </row>
    <row r="105" spans="1:33" x14ac:dyDescent="0.25">
      <c r="A105" s="16">
        <v>420.83333333333297</v>
      </c>
      <c r="B105" s="17">
        <v>10.398829435851599</v>
      </c>
      <c r="C105" s="19">
        <f t="shared" si="31"/>
        <v>8.6656911965429989E-2</v>
      </c>
      <c r="D105" s="17">
        <v>7.4339475952432302E-2</v>
      </c>
      <c r="E105" s="19">
        <v>4.2593382232886468</v>
      </c>
      <c r="F105" s="10"/>
      <c r="G105" s="18">
        <v>3.4078451368185899E-4</v>
      </c>
      <c r="H105" s="20">
        <f t="shared" si="32"/>
        <v>2.839870947348825E-6</v>
      </c>
      <c r="I105" s="17">
        <v>1.69441252167349</v>
      </c>
      <c r="J105" s="19">
        <v>97.082686246010098</v>
      </c>
      <c r="K105" s="21"/>
      <c r="L105" s="22">
        <f t="shared" si="19"/>
        <v>-92.823348022721447</v>
      </c>
      <c r="M105" s="19">
        <f t="shared" si="20"/>
        <v>0.99878614813818123</v>
      </c>
      <c r="N105" s="19">
        <f t="shared" si="21"/>
        <v>1.2289786223765327E-7</v>
      </c>
      <c r="P105" s="24">
        <v>419.08710000000002</v>
      </c>
      <c r="Q105" s="24">
        <v>0.15740080000000001</v>
      </c>
      <c r="R105" s="23">
        <f t="shared" si="22"/>
        <v>2.9918486397564354</v>
      </c>
      <c r="S105" s="24">
        <v>171.4203</v>
      </c>
      <c r="T105" s="25"/>
      <c r="U105" s="26">
        <v>6.1659319999999997E-6</v>
      </c>
      <c r="V105" s="23">
        <f t="shared" si="23"/>
        <v>-0.96189161694564651</v>
      </c>
      <c r="W105" s="24">
        <v>-55.11233</v>
      </c>
      <c r="X105" s="5"/>
      <c r="Y105" s="23">
        <f t="shared" si="24"/>
        <v>226.53262999999998</v>
      </c>
      <c r="Z105" s="27">
        <f t="shared" si="25"/>
        <v>0.72576627193470633</v>
      </c>
      <c r="AA105" s="27">
        <f t="shared" si="26"/>
        <v>3.5218629533678913E-7</v>
      </c>
      <c r="AB105" s="28"/>
      <c r="AC105" s="29">
        <f t="shared" si="27"/>
        <v>-319.35597802272144</v>
      </c>
      <c r="AD105" s="29">
        <f t="shared" si="28"/>
        <v>0.2730198762034749</v>
      </c>
      <c r="AE105" s="30">
        <f t="shared" si="29"/>
        <v>-2.2928843309913585E-7</v>
      </c>
      <c r="AF105" s="31">
        <f t="shared" si="30"/>
        <v>-1.4332791648323122E-5</v>
      </c>
      <c r="AG105" s="13"/>
    </row>
    <row r="106" spans="1:33" x14ac:dyDescent="0.25">
      <c r="A106" s="16">
        <v>425</v>
      </c>
      <c r="B106" s="17">
        <v>13.809331140251199</v>
      </c>
      <c r="C106" s="19">
        <f t="shared" si="31"/>
        <v>0.11507775950209333</v>
      </c>
      <c r="D106" s="17">
        <v>-2.0144822448286801</v>
      </c>
      <c r="E106" s="19">
        <v>-115.42133053272318</v>
      </c>
      <c r="F106" s="10"/>
      <c r="G106" s="18">
        <v>5.5922658881713396E-4</v>
      </c>
      <c r="H106" s="20">
        <f t="shared" si="32"/>
        <v>4.6602215734761165E-6</v>
      </c>
      <c r="I106" s="17">
        <v>-1.35126583523799</v>
      </c>
      <c r="J106" s="19">
        <v>-77.421829359356906</v>
      </c>
      <c r="K106" s="21"/>
      <c r="L106" s="22">
        <f t="shared" si="19"/>
        <v>-37.999501173366269</v>
      </c>
      <c r="M106" s="19">
        <f t="shared" si="20"/>
        <v>0.61565461474898453</v>
      </c>
      <c r="N106" s="19">
        <f t="shared" si="21"/>
        <v>1.6508404713922457E-7</v>
      </c>
      <c r="P106" s="24">
        <v>423.23649999999998</v>
      </c>
      <c r="Q106" s="24">
        <v>0.26900249999999998</v>
      </c>
      <c r="R106" s="23">
        <f t="shared" si="22"/>
        <v>2.7261885836518744</v>
      </c>
      <c r="S106" s="24">
        <v>156.19909999999999</v>
      </c>
      <c r="T106" s="25"/>
      <c r="U106" s="26">
        <v>7.2966690000000002E-6</v>
      </c>
      <c r="V106" s="23">
        <f t="shared" si="23"/>
        <v>-1.6791563151354409</v>
      </c>
      <c r="W106" s="24">
        <v>-96.208569999999995</v>
      </c>
      <c r="X106" s="5"/>
      <c r="Y106" s="23">
        <f t="shared" si="24"/>
        <v>252.40767</v>
      </c>
      <c r="Z106" s="27">
        <f t="shared" si="25"/>
        <v>0.9532311365277607</v>
      </c>
      <c r="AA106" s="27">
        <f t="shared" si="26"/>
        <v>9.3551161952771496E-7</v>
      </c>
      <c r="AB106" s="28"/>
      <c r="AC106" s="29">
        <f t="shared" si="27"/>
        <v>-290.40717117336624</v>
      </c>
      <c r="AD106" s="29">
        <f t="shared" si="28"/>
        <v>-0.33757652177877617</v>
      </c>
      <c r="AE106" s="30">
        <f t="shared" si="29"/>
        <v>-7.7042757238849042E-7</v>
      </c>
      <c r="AF106" s="31">
        <f t="shared" si="30"/>
        <v>-4.8159332443923577E-5</v>
      </c>
      <c r="AG106" s="13"/>
    </row>
    <row r="107" spans="1:33" x14ac:dyDescent="0.25">
      <c r="A107" s="16">
        <v>429.166666666666</v>
      </c>
      <c r="B107" s="17">
        <v>5.5583059937654404</v>
      </c>
      <c r="C107" s="19">
        <f t="shared" si="31"/>
        <v>4.6319216614712E-2</v>
      </c>
      <c r="D107" s="17">
        <v>1.36160518906032</v>
      </c>
      <c r="E107" s="19">
        <v>78.014230696268868</v>
      </c>
      <c r="F107" s="10"/>
      <c r="G107" s="18">
        <v>5.5740432780860096E-4</v>
      </c>
      <c r="H107" s="20">
        <f t="shared" si="32"/>
        <v>4.6450360650716745E-6</v>
      </c>
      <c r="I107" s="17">
        <v>-2.6075432448705</v>
      </c>
      <c r="J107" s="19">
        <v>-149.40122282892739</v>
      </c>
      <c r="K107" s="21"/>
      <c r="L107" s="22">
        <f t="shared" si="19"/>
        <v>227.41545352519626</v>
      </c>
      <c r="M107" s="19">
        <f t="shared" si="20"/>
        <v>0.73627962387499024</v>
      </c>
      <c r="N107" s="19">
        <f t="shared" si="21"/>
        <v>7.920691201663721E-8</v>
      </c>
      <c r="P107" s="24">
        <v>427.38589999999999</v>
      </c>
      <c r="Q107" s="24">
        <v>5.0739029999999997E-2</v>
      </c>
      <c r="R107" s="23">
        <f t="shared" si="22"/>
        <v>2.8777233052977786</v>
      </c>
      <c r="S107" s="24">
        <v>164.88140000000001</v>
      </c>
      <c r="T107" s="25"/>
      <c r="U107" s="26">
        <v>5.4179929999999996E-6</v>
      </c>
      <c r="V107" s="23">
        <f t="shared" si="23"/>
        <v>-0.46743408026912137</v>
      </c>
      <c r="W107" s="24">
        <v>-26.782</v>
      </c>
      <c r="X107" s="5"/>
      <c r="Y107" s="23">
        <f t="shared" si="24"/>
        <v>191.66340000000002</v>
      </c>
      <c r="Z107" s="27">
        <f t="shared" si="25"/>
        <v>0.20216173579013233</v>
      </c>
      <c r="AA107" s="27">
        <f t="shared" si="26"/>
        <v>2.7787505530368159E-8</v>
      </c>
      <c r="AB107" s="28"/>
      <c r="AC107" s="29">
        <f t="shared" si="27"/>
        <v>35.752053525196231</v>
      </c>
      <c r="AD107" s="29">
        <f t="shared" si="28"/>
        <v>0.53411788808485794</v>
      </c>
      <c r="AE107" s="30">
        <f t="shared" si="29"/>
        <v>5.1419406486269051E-8</v>
      </c>
      <c r="AF107" s="31">
        <f t="shared" si="30"/>
        <v>3.2142207519447103E-6</v>
      </c>
      <c r="AG107" s="13"/>
    </row>
    <row r="108" spans="1:33" x14ac:dyDescent="0.25">
      <c r="A108" s="16">
        <v>433.33333333333297</v>
      </c>
      <c r="B108" s="17">
        <v>34.597789078665897</v>
      </c>
      <c r="C108" s="19">
        <f t="shared" si="31"/>
        <v>0.28831490898888246</v>
      </c>
      <c r="D108" s="17">
        <v>0.61364565313034103</v>
      </c>
      <c r="E108" s="19">
        <v>35.159306040917414</v>
      </c>
      <c r="F108" s="10"/>
      <c r="G108" s="18">
        <v>3.3169013111350101E-4</v>
      </c>
      <c r="H108" s="20">
        <f t="shared" si="32"/>
        <v>2.764084425945842E-6</v>
      </c>
      <c r="I108" s="17">
        <v>0.79188376583501296</v>
      </c>
      <c r="J108" s="19">
        <v>45.371597647272218</v>
      </c>
      <c r="K108" s="21"/>
      <c r="L108" s="22">
        <f t="shared" si="19"/>
        <v>-10.212291606354803</v>
      </c>
      <c r="M108" s="19">
        <f t="shared" si="20"/>
        <v>0.17729587474381817</v>
      </c>
      <c r="N108" s="19">
        <f t="shared" si="21"/>
        <v>7.0645912597773698E-8</v>
      </c>
      <c r="P108" s="24">
        <v>431.53530000000001</v>
      </c>
      <c r="Q108" s="24">
        <v>0.1099493</v>
      </c>
      <c r="R108" s="23">
        <f t="shared" si="22"/>
        <v>-1.8560040705217939</v>
      </c>
      <c r="S108" s="24">
        <v>-106.3412</v>
      </c>
      <c r="T108" s="25"/>
      <c r="U108" s="26">
        <v>1.2420840000000001E-5</v>
      </c>
      <c r="V108" s="23">
        <f t="shared" si="23"/>
        <v>-0.68083007738978685</v>
      </c>
      <c r="W108" s="24">
        <v>-39.008690000000001</v>
      </c>
      <c r="X108" s="5"/>
      <c r="Y108" s="23">
        <f t="shared" si="24"/>
        <v>-67.332509999999999</v>
      </c>
      <c r="Z108" s="27">
        <f t="shared" si="25"/>
        <v>0.92275690655102049</v>
      </c>
      <c r="AA108" s="27">
        <f t="shared" si="26"/>
        <v>6.300873273411424E-7</v>
      </c>
      <c r="AB108" s="28"/>
      <c r="AC108" s="29">
        <f t="shared" si="27"/>
        <v>57.120218393645196</v>
      </c>
      <c r="AD108" s="29">
        <f t="shared" si="28"/>
        <v>-0.74546103180720236</v>
      </c>
      <c r="AE108" s="30">
        <f t="shared" si="29"/>
        <v>-5.5944141474336869E-7</v>
      </c>
      <c r="AF108" s="31">
        <f t="shared" si="30"/>
        <v>-3.4970613774891059E-5</v>
      </c>
      <c r="AG108" s="13"/>
    </row>
    <row r="109" spans="1:33" x14ac:dyDescent="0.25">
      <c r="A109" s="16">
        <v>437.5</v>
      </c>
      <c r="B109" s="17">
        <v>10.971496047263701</v>
      </c>
      <c r="C109" s="19">
        <f t="shared" si="31"/>
        <v>9.1429133727197506E-2</v>
      </c>
      <c r="D109" s="17">
        <v>0.76854910700706303</v>
      </c>
      <c r="E109" s="19">
        <v>44.034620180052997</v>
      </c>
      <c r="F109" s="10"/>
      <c r="G109" s="18">
        <v>4.11021932270369E-4</v>
      </c>
      <c r="H109" s="20">
        <f t="shared" si="32"/>
        <v>3.4251827689197414E-6</v>
      </c>
      <c r="I109" s="17">
        <v>1.2404724431980301</v>
      </c>
      <c r="J109" s="19">
        <v>71.07383559752887</v>
      </c>
      <c r="K109" s="21"/>
      <c r="L109" s="22">
        <f t="shared" si="19"/>
        <v>-27.039215417475873</v>
      </c>
      <c r="M109" s="19">
        <f t="shared" si="20"/>
        <v>0.45460023221402396</v>
      </c>
      <c r="N109" s="19">
        <f t="shared" si="21"/>
        <v>7.1181643814533005E-8</v>
      </c>
      <c r="P109" s="24">
        <v>435.68459999999999</v>
      </c>
      <c r="Q109" s="24">
        <v>0.27302399999999999</v>
      </c>
      <c r="R109" s="23">
        <f t="shared" si="22"/>
        <v>2.7810774432978445</v>
      </c>
      <c r="S109" s="24">
        <v>159.34399999999999</v>
      </c>
      <c r="T109" s="25"/>
      <c r="U109" s="26">
        <v>9.0285410000000005E-6</v>
      </c>
      <c r="V109" s="23">
        <f t="shared" si="23"/>
        <v>-0.57207023411761049</v>
      </c>
      <c r="W109" s="24">
        <v>-32.777209999999997</v>
      </c>
      <c r="X109" s="5"/>
      <c r="Y109" s="23">
        <f t="shared" si="24"/>
        <v>192.12120999999999</v>
      </c>
      <c r="Z109" s="27">
        <f t="shared" si="25"/>
        <v>0.20998050856949979</v>
      </c>
      <c r="AA109" s="27">
        <f t="shared" si="26"/>
        <v>2.5880185641857909E-7</v>
      </c>
      <c r="AB109" s="28"/>
      <c r="AC109" s="29">
        <f t="shared" si="27"/>
        <v>-219.16042541747586</v>
      </c>
      <c r="AD109" s="29">
        <f t="shared" si="28"/>
        <v>0.24461972364452417</v>
      </c>
      <c r="AE109" s="30">
        <f t="shared" si="29"/>
        <v>-1.876202126040461E-7</v>
      </c>
      <c r="AF109" s="31">
        <f t="shared" si="30"/>
        <v>-1.1728116328943657E-5</v>
      </c>
      <c r="AG109" s="13"/>
    </row>
    <row r="110" spans="1:33" x14ac:dyDescent="0.25">
      <c r="A110" s="16">
        <v>441.666666666666</v>
      </c>
      <c r="B110" s="17">
        <v>12.004793096632699</v>
      </c>
      <c r="C110" s="19">
        <f t="shared" si="31"/>
        <v>0.10003994247193916</v>
      </c>
      <c r="D110" s="17">
        <v>-0.74651794359115398</v>
      </c>
      <c r="E110" s="19">
        <v>-42.772327498558383</v>
      </c>
      <c r="F110" s="10"/>
      <c r="G110" s="18">
        <v>2.9242310514776998E-4</v>
      </c>
      <c r="H110" s="20">
        <f t="shared" si="32"/>
        <v>2.43685920956475E-6</v>
      </c>
      <c r="I110" s="17">
        <v>0.35524145285189102</v>
      </c>
      <c r="J110" s="19">
        <v>20.353835956508977</v>
      </c>
      <c r="K110" s="21"/>
      <c r="L110" s="22">
        <f t="shared" si="19"/>
        <v>-63.126163455067356</v>
      </c>
      <c r="M110" s="19">
        <f t="shared" si="20"/>
        <v>0.89200403569725206</v>
      </c>
      <c r="N110" s="19">
        <f t="shared" si="21"/>
        <v>1.0872782370884086E-7</v>
      </c>
      <c r="P110" s="24">
        <v>439.834</v>
      </c>
      <c r="Q110" s="24">
        <v>0.30283300000000002</v>
      </c>
      <c r="R110" s="23">
        <f t="shared" si="22"/>
        <v>3.0122497933829977</v>
      </c>
      <c r="S110" s="24">
        <v>172.58920000000001</v>
      </c>
      <c r="T110" s="25"/>
      <c r="U110" s="26">
        <v>7.1275680000000001E-6</v>
      </c>
      <c r="V110" s="23">
        <f t="shared" si="23"/>
        <v>-0.81502390571957561</v>
      </c>
      <c r="W110" s="24">
        <v>-46.697429999999997</v>
      </c>
      <c r="X110" s="5"/>
      <c r="Y110" s="23">
        <f t="shared" si="24"/>
        <v>219.28663</v>
      </c>
      <c r="Z110" s="27">
        <f t="shared" si="25"/>
        <v>0.63320027936850998</v>
      </c>
      <c r="AA110" s="27">
        <f t="shared" si="26"/>
        <v>6.8336962402885865E-7</v>
      </c>
      <c r="AB110" s="28"/>
      <c r="AC110" s="29">
        <f t="shared" si="27"/>
        <v>-282.41279345506734</v>
      </c>
      <c r="AD110" s="29">
        <f t="shared" si="28"/>
        <v>0.25880375632874209</v>
      </c>
      <c r="AE110" s="30">
        <f t="shared" si="29"/>
        <v>-5.7464180032001782E-7</v>
      </c>
      <c r="AF110" s="31">
        <f t="shared" si="30"/>
        <v>-3.5920788000862988E-5</v>
      </c>
      <c r="AG110" s="13"/>
    </row>
    <row r="111" spans="1:33" x14ac:dyDescent="0.25">
      <c r="A111" s="16">
        <v>445.83333333333297</v>
      </c>
      <c r="B111" s="17">
        <v>5.1256487350464104</v>
      </c>
      <c r="C111" s="19">
        <f t="shared" si="31"/>
        <v>4.2713739458720083E-2</v>
      </c>
      <c r="D111" s="17">
        <v>-2.8225528310554502</v>
      </c>
      <c r="E111" s="19">
        <v>-161.72036467217939</v>
      </c>
      <c r="F111" s="10"/>
      <c r="G111" s="18">
        <v>2.99563674163212E-4</v>
      </c>
      <c r="H111" s="20">
        <f t="shared" si="32"/>
        <v>2.4963639513601001E-6</v>
      </c>
      <c r="I111" s="17">
        <v>2.0794841340018202</v>
      </c>
      <c r="J111" s="19">
        <v>119.14566444272123</v>
      </c>
      <c r="K111" s="21"/>
      <c r="L111" s="22">
        <f t="shared" si="19"/>
        <v>-280.86602911490058</v>
      </c>
      <c r="M111" s="19">
        <f t="shared" si="20"/>
        <v>0.98207065549922457</v>
      </c>
      <c r="N111" s="19">
        <f t="shared" si="21"/>
        <v>5.2358625315561088E-8</v>
      </c>
      <c r="P111" s="24">
        <v>443.98340000000002</v>
      </c>
      <c r="Q111" s="24">
        <v>0.2211668</v>
      </c>
      <c r="R111" s="23">
        <f t="shared" si="22"/>
        <v>2.6280591917877456</v>
      </c>
      <c r="S111" s="24">
        <v>150.57669999999999</v>
      </c>
      <c r="T111" s="25"/>
      <c r="U111" s="26">
        <v>6.1410990000000001E-6</v>
      </c>
      <c r="V111" s="23">
        <f t="shared" si="23"/>
        <v>-0.27977453376543904</v>
      </c>
      <c r="W111" s="24">
        <v>-16.029900000000001</v>
      </c>
      <c r="X111" s="5"/>
      <c r="Y111" s="23">
        <f t="shared" si="24"/>
        <v>166.60659999999999</v>
      </c>
      <c r="Z111" s="27">
        <f t="shared" si="25"/>
        <v>0.2316358462199308</v>
      </c>
      <c r="AA111" s="27">
        <f t="shared" si="26"/>
        <v>1.573047387147265E-7</v>
      </c>
      <c r="AB111" s="28"/>
      <c r="AC111" s="29">
        <f t="shared" si="27"/>
        <v>-447.47262911490054</v>
      </c>
      <c r="AD111" s="29">
        <f t="shared" si="28"/>
        <v>0.75043480927929374</v>
      </c>
      <c r="AE111" s="30">
        <f t="shared" si="29"/>
        <v>-1.0494611339916542E-7</v>
      </c>
      <c r="AF111" s="31">
        <f t="shared" si="30"/>
        <v>-6.5601685934204174E-6</v>
      </c>
      <c r="AG111" s="13"/>
    </row>
    <row r="112" spans="1:33" x14ac:dyDescent="0.25">
      <c r="A112" s="16">
        <v>450</v>
      </c>
      <c r="B112" s="17">
        <v>14.224340415442899</v>
      </c>
      <c r="C112" s="19">
        <f t="shared" si="31"/>
        <v>0.11853617012869083</v>
      </c>
      <c r="D112" s="17">
        <v>0.39357848249113597</v>
      </c>
      <c r="E112" s="19">
        <v>22.550385953905657</v>
      </c>
      <c r="F112" s="10"/>
      <c r="G112" s="18">
        <v>2.8254427377478097E-4</v>
      </c>
      <c r="H112" s="20">
        <f t="shared" si="32"/>
        <v>2.3545356147898416E-6</v>
      </c>
      <c r="I112" s="17">
        <v>0.92426285777035699</v>
      </c>
      <c r="J112" s="19">
        <v>52.95636091094174</v>
      </c>
      <c r="K112" s="21"/>
      <c r="L112" s="22">
        <f t="shared" si="19"/>
        <v>-30.405974957036083</v>
      </c>
      <c r="M112" s="19">
        <f t="shared" si="20"/>
        <v>0.50612370660035</v>
      </c>
      <c r="N112" s="19">
        <f t="shared" si="21"/>
        <v>7.0628964564570798E-8</v>
      </c>
      <c r="P112" s="24">
        <v>448.13279999999997</v>
      </c>
      <c r="Q112" s="24">
        <v>0.15089330000000001</v>
      </c>
      <c r="R112" s="23">
        <f t="shared" si="22"/>
        <v>-2.8288924834854812</v>
      </c>
      <c r="S112" s="24">
        <v>-162.08359999999999</v>
      </c>
      <c r="T112" s="25"/>
      <c r="U112" s="26">
        <v>7.1266249999999997E-6</v>
      </c>
      <c r="V112" s="23">
        <f t="shared" si="23"/>
        <v>-0.70691157959988937</v>
      </c>
      <c r="W112" s="24">
        <v>-40.503050000000002</v>
      </c>
      <c r="X112" s="5"/>
      <c r="Y112" s="23">
        <f t="shared" si="24"/>
        <v>-121.58054999999999</v>
      </c>
      <c r="Z112" s="27">
        <f t="shared" si="25"/>
        <v>0.85190476074643051</v>
      </c>
      <c r="AA112" s="27">
        <f t="shared" si="26"/>
        <v>4.5805213647177477E-7</v>
      </c>
      <c r="AB112" s="28"/>
      <c r="AC112" s="29">
        <f t="shared" si="27"/>
        <v>91.174575042963909</v>
      </c>
      <c r="AD112" s="29">
        <f t="shared" si="28"/>
        <v>-0.34578105414608051</v>
      </c>
      <c r="AE112" s="30">
        <f t="shared" si="29"/>
        <v>-3.8742317190720397E-7</v>
      </c>
      <c r="AF112" s="31">
        <f t="shared" si="30"/>
        <v>-2.4217774650139359E-5</v>
      </c>
      <c r="AG112" s="13"/>
    </row>
    <row r="113" spans="1:33" x14ac:dyDescent="0.25">
      <c r="A113" s="16">
        <v>454.166666666666</v>
      </c>
      <c r="B113" s="17">
        <v>6.93089845891864</v>
      </c>
      <c r="C113" s="19">
        <f t="shared" si="31"/>
        <v>5.7757487157655329E-2</v>
      </c>
      <c r="D113" s="17">
        <v>-0.73755342357861797</v>
      </c>
      <c r="E113" s="19">
        <v>-42.258698336479512</v>
      </c>
      <c r="F113" s="10"/>
      <c r="G113" s="18">
        <v>1.3119761181869499E-4</v>
      </c>
      <c r="H113" s="20">
        <f t="shared" si="32"/>
        <v>1.0933134318224583E-6</v>
      </c>
      <c r="I113" s="17">
        <v>2.1296779834815398</v>
      </c>
      <c r="J113" s="19">
        <v>122.02156017542409</v>
      </c>
      <c r="K113" s="21"/>
      <c r="L113" s="22">
        <f t="shared" si="19"/>
        <v>-164.28025851190358</v>
      </c>
      <c r="M113" s="19">
        <f t="shared" si="20"/>
        <v>0.27093212916657788</v>
      </c>
      <c r="N113" s="19">
        <f t="shared" si="21"/>
        <v>8.5542805244512588E-9</v>
      </c>
      <c r="P113" s="24">
        <v>452.28219999999999</v>
      </c>
      <c r="Q113" s="24">
        <v>0.24147299999999999</v>
      </c>
      <c r="R113" s="23">
        <f t="shared" si="22"/>
        <v>2.9635184553380638</v>
      </c>
      <c r="S113" s="24">
        <v>169.7971</v>
      </c>
      <c r="T113" s="25"/>
      <c r="U113" s="26">
        <v>4.8825079999999996E-6</v>
      </c>
      <c r="V113" s="23">
        <f t="shared" si="23"/>
        <v>-0.46601896731160436</v>
      </c>
      <c r="W113" s="24">
        <v>-26.70092</v>
      </c>
      <c r="X113" s="5"/>
      <c r="Y113" s="23">
        <f t="shared" si="24"/>
        <v>196.49802</v>
      </c>
      <c r="Z113" s="27">
        <f t="shared" si="25"/>
        <v>0.28398221010295338</v>
      </c>
      <c r="AA113" s="27">
        <f t="shared" si="26"/>
        <v>1.6740664021868485E-7</v>
      </c>
      <c r="AB113" s="28"/>
      <c r="AC113" s="29">
        <f t="shared" si="27"/>
        <v>-360.77827851190358</v>
      </c>
      <c r="AD113" s="29">
        <f t="shared" si="28"/>
        <v>-1.3050080936375497E-2</v>
      </c>
      <c r="AE113" s="30">
        <f t="shared" si="29"/>
        <v>-1.5885235969423358E-7</v>
      </c>
      <c r="AF113" s="31">
        <f t="shared" si="30"/>
        <v>-9.929841394823124E-6</v>
      </c>
      <c r="AG113" s="13"/>
    </row>
    <row r="114" spans="1:33" x14ac:dyDescent="0.25">
      <c r="A114" s="16">
        <v>458.33333333333297</v>
      </c>
      <c r="B114" s="17">
        <v>10.915364601517799</v>
      </c>
      <c r="C114" s="19">
        <f t="shared" si="31"/>
        <v>9.0961371679314992E-2</v>
      </c>
      <c r="D114" s="17">
        <v>0.85297588076277198</v>
      </c>
      <c r="E114" s="19">
        <v>48.871917994160981</v>
      </c>
      <c r="F114" s="10"/>
      <c r="G114" s="18">
        <v>2.6393408621879801E-4</v>
      </c>
      <c r="H114" s="20">
        <f t="shared" si="32"/>
        <v>2.1994507184899832E-6</v>
      </c>
      <c r="I114" s="17">
        <v>1.6037102398079299</v>
      </c>
      <c r="J114" s="19">
        <v>91.885828302907527</v>
      </c>
      <c r="K114" s="21"/>
      <c r="L114" s="22">
        <f t="shared" si="19"/>
        <v>-43.013910308746546</v>
      </c>
      <c r="M114" s="19">
        <f t="shared" si="20"/>
        <v>0.68217589851597804</v>
      </c>
      <c r="N114" s="19">
        <f t="shared" si="21"/>
        <v>6.8239779087636954E-8</v>
      </c>
      <c r="P114" s="24">
        <v>456.43150000000003</v>
      </c>
      <c r="Q114" s="24">
        <v>0.14468320000000001</v>
      </c>
      <c r="R114" s="23">
        <f t="shared" si="22"/>
        <v>3.0130055209491107</v>
      </c>
      <c r="S114" s="24">
        <v>172.63249999999999</v>
      </c>
      <c r="T114" s="25"/>
      <c r="U114" s="26">
        <v>6.2272089999999999E-6</v>
      </c>
      <c r="V114" s="23">
        <f t="shared" si="23"/>
        <v>-0.52764043454714216</v>
      </c>
      <c r="W114" s="24">
        <v>-30.231570000000001</v>
      </c>
      <c r="X114" s="5"/>
      <c r="Y114" s="23">
        <f t="shared" si="24"/>
        <v>202.86407</v>
      </c>
      <c r="Z114" s="27">
        <f t="shared" si="25"/>
        <v>0.38854620124623712</v>
      </c>
      <c r="AA114" s="27">
        <f t="shared" si="26"/>
        <v>1.7503472604466896E-7</v>
      </c>
      <c r="AB114" s="28"/>
      <c r="AC114" s="29">
        <f t="shared" si="27"/>
        <v>-245.87798030874654</v>
      </c>
      <c r="AD114" s="29">
        <f t="shared" si="28"/>
        <v>0.29362969726974092</v>
      </c>
      <c r="AE114" s="30">
        <f t="shared" si="29"/>
        <v>-1.0679494695703201E-7</v>
      </c>
      <c r="AF114" s="31">
        <f t="shared" si="30"/>
        <v>-6.6757389508918405E-6</v>
      </c>
      <c r="AG114" s="13"/>
    </row>
    <row r="115" spans="1:33" x14ac:dyDescent="0.25">
      <c r="A115" s="16">
        <v>462.5</v>
      </c>
      <c r="B115" s="17">
        <v>20.591417686924601</v>
      </c>
      <c r="C115" s="19">
        <f t="shared" si="31"/>
        <v>0.17159514739103834</v>
      </c>
      <c r="D115" s="17">
        <v>-0.62330388232871303</v>
      </c>
      <c r="E115" s="19">
        <v>-35.712681811554148</v>
      </c>
      <c r="F115" s="10"/>
      <c r="G115" s="18">
        <v>3.6294035784584802E-4</v>
      </c>
      <c r="H115" s="20">
        <f t="shared" si="32"/>
        <v>3.0245029820487336E-6</v>
      </c>
      <c r="I115" s="17">
        <v>-0.12608552033057299</v>
      </c>
      <c r="J115" s="19">
        <v>-7.2241681726527691</v>
      </c>
      <c r="K115" s="21"/>
      <c r="L115" s="22">
        <f t="shared" si="19"/>
        <v>-28.488513638901381</v>
      </c>
      <c r="M115" s="19">
        <f t="shared" si="20"/>
        <v>0.47698256996955846</v>
      </c>
      <c r="N115" s="19">
        <f t="shared" si="21"/>
        <v>1.237746003388907E-7</v>
      </c>
      <c r="P115" s="24">
        <v>460.58089999999999</v>
      </c>
      <c r="Q115" s="24">
        <v>0.28526889999999999</v>
      </c>
      <c r="R115" s="23">
        <f t="shared" si="22"/>
        <v>-3.0623302709397224</v>
      </c>
      <c r="S115" s="24">
        <v>-175.45859999999999</v>
      </c>
      <c r="T115" s="25"/>
      <c r="U115" s="26">
        <v>5.3274659999999997E-6</v>
      </c>
      <c r="V115" s="23">
        <f t="shared" si="23"/>
        <v>-0.93352792220563618</v>
      </c>
      <c r="W115" s="24">
        <v>-53.487209999999997</v>
      </c>
      <c r="X115" s="5"/>
      <c r="Y115" s="23">
        <f t="shared" si="24"/>
        <v>-121.97138999999999</v>
      </c>
      <c r="Z115" s="27">
        <f t="shared" si="25"/>
        <v>0.848312599615617</v>
      </c>
      <c r="AA115" s="27">
        <f t="shared" si="26"/>
        <v>6.4461593327059699E-7</v>
      </c>
      <c r="AB115" s="28"/>
      <c r="AC115" s="29">
        <f t="shared" si="27"/>
        <v>93.482876361098604</v>
      </c>
      <c r="AD115" s="29">
        <f t="shared" si="28"/>
        <v>-0.37133002964605855</v>
      </c>
      <c r="AE115" s="30">
        <f t="shared" si="29"/>
        <v>-5.2084133293170634E-7</v>
      </c>
      <c r="AF115" s="31">
        <f t="shared" si="30"/>
        <v>-3.2557727425863672E-5</v>
      </c>
      <c r="AG115" s="13"/>
    </row>
    <row r="116" spans="1:33" x14ac:dyDescent="0.25">
      <c r="A116" s="16">
        <v>466.666666666666</v>
      </c>
      <c r="B116" s="17">
        <v>5.7301384106036899</v>
      </c>
      <c r="C116" s="19">
        <f t="shared" si="31"/>
        <v>4.7751153421697418E-2</v>
      </c>
      <c r="D116" s="17">
        <v>-2.5785272478313699</v>
      </c>
      <c r="E116" s="19">
        <v>-147.73872866022114</v>
      </c>
      <c r="F116" s="10"/>
      <c r="G116" s="18">
        <v>3.0239522360437E-4</v>
      </c>
      <c r="H116" s="20">
        <f t="shared" si="32"/>
        <v>2.5199601967030831E-6</v>
      </c>
      <c r="I116" s="17">
        <v>3.1252440331612301</v>
      </c>
      <c r="J116" s="19">
        <v>179.06329304858198</v>
      </c>
      <c r="K116" s="21"/>
      <c r="L116" s="22">
        <f t="shared" si="19"/>
        <v>-326.80202170880312</v>
      </c>
      <c r="M116" s="19">
        <f t="shared" si="20"/>
        <v>0.54753369752530712</v>
      </c>
      <c r="N116" s="19">
        <f t="shared" si="21"/>
        <v>3.2942640312666189E-8</v>
      </c>
      <c r="P116" s="24">
        <v>464.7303</v>
      </c>
      <c r="Q116" s="24">
        <v>0.2147627</v>
      </c>
      <c r="R116" s="23">
        <f t="shared" si="22"/>
        <v>2.3975867187326423</v>
      </c>
      <c r="S116" s="24">
        <v>137.3716</v>
      </c>
      <c r="T116" s="25"/>
      <c r="U116" s="26">
        <v>4.1013229999999996E-6</v>
      </c>
      <c r="V116" s="23">
        <f t="shared" si="23"/>
        <v>0.29144694673692673</v>
      </c>
      <c r="W116" s="24">
        <v>16.69868</v>
      </c>
      <c r="X116" s="5"/>
      <c r="Y116" s="23">
        <f t="shared" si="24"/>
        <v>120.67292</v>
      </c>
      <c r="Z116" s="27">
        <f t="shared" si="25"/>
        <v>0.86009347608370246</v>
      </c>
      <c r="AA116" s="27">
        <f t="shared" si="26"/>
        <v>3.7878998384318076E-7</v>
      </c>
      <c r="AB116" s="28"/>
      <c r="AC116" s="29">
        <f t="shared" si="27"/>
        <v>-447.47494170880316</v>
      </c>
      <c r="AD116" s="29">
        <f t="shared" si="28"/>
        <v>-0.31255977855839534</v>
      </c>
      <c r="AE116" s="30">
        <f t="shared" si="29"/>
        <v>-3.4584734353051456E-7</v>
      </c>
      <c r="AF116" s="31">
        <f t="shared" si="30"/>
        <v>-2.1618874750675675E-5</v>
      </c>
      <c r="AG116" s="13"/>
    </row>
    <row r="117" spans="1:33" x14ac:dyDescent="0.25">
      <c r="A117" s="16">
        <v>470.83333333333297</v>
      </c>
      <c r="B117" s="17">
        <v>6.1226001288268996</v>
      </c>
      <c r="C117" s="19">
        <f t="shared" si="31"/>
        <v>5.1021667740224159E-2</v>
      </c>
      <c r="D117" s="17">
        <v>1.1443807193614799</v>
      </c>
      <c r="E117" s="19">
        <v>65.568185375557889</v>
      </c>
      <c r="F117" s="10"/>
      <c r="G117" s="18">
        <v>4.9362370040924796E-4</v>
      </c>
      <c r="H117" s="20">
        <f t="shared" si="32"/>
        <v>4.1135308367437332E-6</v>
      </c>
      <c r="I117" s="17">
        <v>-1.3132954794340901</v>
      </c>
      <c r="J117" s="19">
        <v>-75.246288225183363</v>
      </c>
      <c r="K117" s="21"/>
      <c r="L117" s="22">
        <f t="shared" si="19"/>
        <v>140.81447360074125</v>
      </c>
      <c r="M117" s="19">
        <f t="shared" si="20"/>
        <v>0.63183352223361255</v>
      </c>
      <c r="N117" s="19">
        <f t="shared" si="21"/>
        <v>6.6304358224403033E-8</v>
      </c>
      <c r="P117" s="24">
        <v>468.87970000000001</v>
      </c>
      <c r="Q117" s="24">
        <v>0.1225672</v>
      </c>
      <c r="R117" s="23">
        <f t="shared" si="22"/>
        <v>3.0593160873215286</v>
      </c>
      <c r="S117" s="24">
        <v>175.2859</v>
      </c>
      <c r="T117" s="25"/>
      <c r="U117" s="26">
        <v>4.3232730000000001E-6</v>
      </c>
      <c r="V117" s="23">
        <f t="shared" si="23"/>
        <v>-0.82846503535503446</v>
      </c>
      <c r="W117" s="24">
        <v>-47.467550000000003</v>
      </c>
      <c r="X117" s="5"/>
      <c r="Y117" s="23">
        <f t="shared" si="24"/>
        <v>222.75344999999999</v>
      </c>
      <c r="Z117" s="27">
        <f t="shared" si="25"/>
        <v>0.67884496069453382</v>
      </c>
      <c r="AA117" s="27">
        <f t="shared" si="26"/>
        <v>1.7985707585581612E-7</v>
      </c>
      <c r="AB117" s="28"/>
      <c r="AC117" s="29">
        <f t="shared" si="27"/>
        <v>-81.938976399258735</v>
      </c>
      <c r="AD117" s="29">
        <f t="shared" si="28"/>
        <v>-4.7011438460921262E-2</v>
      </c>
      <c r="AE117" s="30">
        <f t="shared" si="29"/>
        <v>-1.1355271763141309E-7</v>
      </c>
      <c r="AF117" s="31">
        <f t="shared" si="30"/>
        <v>-7.0981663615287064E-6</v>
      </c>
      <c r="AG117" s="13"/>
    </row>
    <row r="118" spans="1:33" x14ac:dyDescent="0.25">
      <c r="A118" s="16">
        <v>475</v>
      </c>
      <c r="B118" s="17">
        <v>2.4006085243743698</v>
      </c>
      <c r="C118" s="19">
        <f t="shared" si="31"/>
        <v>2.0005071036453083E-2</v>
      </c>
      <c r="D118" s="17">
        <v>-0.18839877083241399</v>
      </c>
      <c r="E118" s="19">
        <v>-10.794454434149717</v>
      </c>
      <c r="F118" s="10"/>
      <c r="G118" s="18">
        <v>5.21136063699641E-4</v>
      </c>
      <c r="H118" s="20">
        <f t="shared" si="32"/>
        <v>4.3428005308303415E-6</v>
      </c>
      <c r="I118" s="17">
        <v>2.7793376587893701</v>
      </c>
      <c r="J118" s="19">
        <v>159.24431769040217</v>
      </c>
      <c r="K118" s="21"/>
      <c r="L118" s="22">
        <f t="shared" si="19"/>
        <v>-170.03877212455188</v>
      </c>
      <c r="M118" s="19">
        <f t="shared" si="20"/>
        <v>0.17298171733973236</v>
      </c>
      <c r="N118" s="19">
        <f t="shared" si="21"/>
        <v>7.514155683787123E-9</v>
      </c>
      <c r="P118" s="24">
        <v>473.029</v>
      </c>
      <c r="Q118" s="24">
        <v>0.19748379999999999</v>
      </c>
      <c r="R118" s="23">
        <f t="shared" si="22"/>
        <v>3.1264397050239783</v>
      </c>
      <c r="S118" s="24">
        <v>179.1318</v>
      </c>
      <c r="T118" s="25"/>
      <c r="U118" s="26">
        <v>8.6941899999999998E-6</v>
      </c>
      <c r="V118" s="23">
        <f t="shared" si="23"/>
        <v>0.15915770895337672</v>
      </c>
      <c r="W118" s="24">
        <v>9.1190650000000009</v>
      </c>
      <c r="X118" s="5"/>
      <c r="Y118" s="23">
        <f t="shared" si="24"/>
        <v>170.01273499999999</v>
      </c>
      <c r="Z118" s="27">
        <f t="shared" si="25"/>
        <v>0.17342928244462352</v>
      </c>
      <c r="AA118" s="27">
        <f t="shared" si="26"/>
        <v>1.4888571599752219E-7</v>
      </c>
      <c r="AB118" s="28"/>
      <c r="AC118" s="29">
        <f t="shared" si="27"/>
        <v>-340.0515071245519</v>
      </c>
      <c r="AD118" s="29">
        <f t="shared" si="28"/>
        <v>-4.4756510489116219E-4</v>
      </c>
      <c r="AE118" s="30">
        <f t="shared" si="29"/>
        <v>-1.4137156031373507E-7</v>
      </c>
      <c r="AF118" s="31">
        <f t="shared" si="30"/>
        <v>-8.8371187834801734E-6</v>
      </c>
      <c r="AG118" s="13"/>
    </row>
    <row r="119" spans="1:33" x14ac:dyDescent="0.25">
      <c r="A119" s="16">
        <v>479.166666666666</v>
      </c>
      <c r="B119" s="17">
        <v>6.0111614149339196</v>
      </c>
      <c r="C119" s="19">
        <f t="shared" si="31"/>
        <v>5.0093011791115999E-2</v>
      </c>
      <c r="D119" s="17">
        <v>0.16597037195113001</v>
      </c>
      <c r="E119" s="19">
        <v>9.5094018370162079</v>
      </c>
      <c r="F119" s="10"/>
      <c r="G119" s="18">
        <v>2.84142888473081E-4</v>
      </c>
      <c r="H119" s="20">
        <f t="shared" si="32"/>
        <v>2.3678574039423415E-6</v>
      </c>
      <c r="I119" s="17">
        <v>0.37741506765747102</v>
      </c>
      <c r="J119" s="19">
        <v>21.624290501417505</v>
      </c>
      <c r="K119" s="21"/>
      <c r="L119" s="22">
        <f t="shared" si="19"/>
        <v>-12.114888664401297</v>
      </c>
      <c r="M119" s="19">
        <f t="shared" si="20"/>
        <v>0.20987263887471019</v>
      </c>
      <c r="N119" s="19">
        <f t="shared" si="21"/>
        <v>1.2446823080304359E-8</v>
      </c>
      <c r="P119" s="24">
        <v>477.17840000000001</v>
      </c>
      <c r="Q119" s="24">
        <v>0.17459839999999999</v>
      </c>
      <c r="R119" s="23">
        <f t="shared" si="22"/>
        <v>-2.9983133393058226</v>
      </c>
      <c r="S119" s="24">
        <v>-171.79069999999999</v>
      </c>
      <c r="T119" s="25"/>
      <c r="U119" s="26">
        <v>7.8300639999999996E-6</v>
      </c>
      <c r="V119" s="23">
        <f t="shared" si="23"/>
        <v>-0.67947325842928652</v>
      </c>
      <c r="W119" s="24">
        <v>-38.930950000000003</v>
      </c>
      <c r="X119" s="5"/>
      <c r="Y119" s="23">
        <f t="shared" si="24"/>
        <v>-132.85974999999999</v>
      </c>
      <c r="Z119" s="27">
        <f t="shared" si="25"/>
        <v>0.73302092101649297</v>
      </c>
      <c r="AA119" s="27">
        <f t="shared" si="26"/>
        <v>5.0106255160302282E-7</v>
      </c>
      <c r="AB119" s="28"/>
      <c r="AC119" s="29">
        <f t="shared" si="27"/>
        <v>120.7448613355987</v>
      </c>
      <c r="AD119" s="29">
        <f t="shared" si="28"/>
        <v>-0.52314828214178277</v>
      </c>
      <c r="AE119" s="30">
        <f t="shared" si="29"/>
        <v>-4.8861572852271849E-7</v>
      </c>
      <c r="AF119" s="31">
        <f t="shared" si="30"/>
        <v>-3.0543308872374734E-5</v>
      </c>
      <c r="AG119" s="13"/>
    </row>
    <row r="120" spans="1:33" x14ac:dyDescent="0.25">
      <c r="A120" s="16">
        <v>483.33333333333297</v>
      </c>
      <c r="B120" s="17">
        <v>11.253322065459299</v>
      </c>
      <c r="C120" s="19">
        <f t="shared" si="31"/>
        <v>9.3777683878827497E-2</v>
      </c>
      <c r="D120" s="17">
        <v>8.2982704056649995E-2</v>
      </c>
      <c r="E120" s="19">
        <v>4.7545587150291801</v>
      </c>
      <c r="F120" s="10"/>
      <c r="G120" s="18">
        <v>3.4525158443767299E-4</v>
      </c>
      <c r="H120" s="20">
        <f t="shared" si="32"/>
        <v>2.877096536980608E-6</v>
      </c>
      <c r="I120" s="17">
        <v>3.0321084238178102</v>
      </c>
      <c r="J120" s="19">
        <v>173.72701571082482</v>
      </c>
      <c r="K120" s="21"/>
      <c r="L120" s="22">
        <f t="shared" si="19"/>
        <v>-168.97245699579562</v>
      </c>
      <c r="M120" s="19">
        <f t="shared" si="20"/>
        <v>0.19128085731190619</v>
      </c>
      <c r="N120" s="19">
        <f t="shared" si="21"/>
        <v>2.5804500127985581E-8</v>
      </c>
      <c r="P120" s="24">
        <v>481.32780000000002</v>
      </c>
      <c r="Q120" s="24">
        <v>0.18371009999999999</v>
      </c>
      <c r="R120" s="23">
        <f t="shared" si="22"/>
        <v>-2.9517741348013939</v>
      </c>
      <c r="S120" s="24">
        <v>-169.1242</v>
      </c>
      <c r="T120" s="25"/>
      <c r="U120" s="26">
        <v>5.16957E-6</v>
      </c>
      <c r="V120" s="23">
        <f t="shared" si="23"/>
        <v>0.12110712270553256</v>
      </c>
      <c r="W120" s="24">
        <v>6.9389269999999996</v>
      </c>
      <c r="X120" s="5"/>
      <c r="Y120" s="23">
        <f t="shared" si="24"/>
        <v>-176.06312700000001</v>
      </c>
      <c r="Z120" s="27">
        <f t="shared" si="25"/>
        <v>6.8657341496770899E-2</v>
      </c>
      <c r="AA120" s="27">
        <f t="shared" si="26"/>
        <v>3.2602014876273326E-8</v>
      </c>
      <c r="AB120" s="28"/>
      <c r="AC120" s="29">
        <f t="shared" si="27"/>
        <v>7.0906700042043838</v>
      </c>
      <c r="AD120" s="29">
        <f t="shared" si="28"/>
        <v>0.12262351581513529</v>
      </c>
      <c r="AE120" s="30">
        <f t="shared" si="29"/>
        <v>-6.7975147482877451E-9</v>
      </c>
      <c r="AF120" s="31">
        <f t="shared" si="30"/>
        <v>-4.2491180779053013E-7</v>
      </c>
      <c r="AG120" s="13"/>
    </row>
    <row r="121" spans="1:33" x14ac:dyDescent="0.25">
      <c r="A121" s="16">
        <v>487.5</v>
      </c>
      <c r="B121" s="17">
        <v>12.6598598025464</v>
      </c>
      <c r="C121" s="19">
        <f t="shared" si="31"/>
        <v>0.10549883168788667</v>
      </c>
      <c r="D121" s="17">
        <v>0.117952155586378</v>
      </c>
      <c r="E121" s="19">
        <v>6.7581606995698955</v>
      </c>
      <c r="F121" s="10"/>
      <c r="G121" s="18">
        <v>5.7560982021642997E-4</v>
      </c>
      <c r="H121" s="20">
        <f t="shared" si="32"/>
        <v>4.7967485018035834E-6</v>
      </c>
      <c r="I121" s="17">
        <v>0.52566012449006305</v>
      </c>
      <c r="J121" s="19">
        <v>30.118106591602057</v>
      </c>
      <c r="K121" s="21"/>
      <c r="L121" s="22">
        <f t="shared" si="19"/>
        <v>-23.359945892032162</v>
      </c>
      <c r="M121" s="19">
        <f t="shared" si="20"/>
        <v>0.39650621335198483</v>
      </c>
      <c r="N121" s="19">
        <f t="shared" si="21"/>
        <v>1.0032625482082805E-7</v>
      </c>
      <c r="P121" s="24">
        <v>485.47719999999998</v>
      </c>
      <c r="Q121" s="24">
        <v>0.18915969999999999</v>
      </c>
      <c r="R121" s="23">
        <f t="shared" si="22"/>
        <v>3.1283386232501482</v>
      </c>
      <c r="S121" s="24">
        <v>179.2406</v>
      </c>
      <c r="T121" s="25"/>
      <c r="U121" s="26">
        <v>7.7764200000000003E-6</v>
      </c>
      <c r="V121" s="23">
        <f t="shared" si="23"/>
        <v>-0.69936721937521862</v>
      </c>
      <c r="W121" s="24">
        <v>-40.070790000000002</v>
      </c>
      <c r="X121" s="5"/>
      <c r="Y121" s="23">
        <f t="shared" si="24"/>
        <v>219.31139000000002</v>
      </c>
      <c r="Z121" s="27">
        <f t="shared" si="25"/>
        <v>0.63353469412956298</v>
      </c>
      <c r="AA121" s="27">
        <f t="shared" si="26"/>
        <v>4.6596010290313498E-7</v>
      </c>
      <c r="AB121" s="28"/>
      <c r="AC121" s="29">
        <f t="shared" si="27"/>
        <v>-242.67133589203218</v>
      </c>
      <c r="AD121" s="29">
        <f t="shared" si="28"/>
        <v>-0.23702848077757815</v>
      </c>
      <c r="AE121" s="30">
        <f t="shared" si="29"/>
        <v>-3.6563384808230694E-7</v>
      </c>
      <c r="AF121" s="31">
        <f t="shared" si="30"/>
        <v>-2.2855726707646486E-5</v>
      </c>
      <c r="AG121" s="13"/>
    </row>
    <row r="122" spans="1:33" x14ac:dyDescent="0.25">
      <c r="A122" s="16">
        <v>491.666666666666</v>
      </c>
      <c r="B122" s="17">
        <v>9.8082508385002303</v>
      </c>
      <c r="C122" s="19">
        <f t="shared" si="31"/>
        <v>8.1735423654168582E-2</v>
      </c>
      <c r="D122" s="17">
        <v>-1.18823944225467</v>
      </c>
      <c r="E122" s="19">
        <v>-68.081105092171484</v>
      </c>
      <c r="F122" s="10"/>
      <c r="G122" s="18">
        <v>7.9417448749289797E-4</v>
      </c>
      <c r="H122" s="20">
        <f t="shared" si="32"/>
        <v>6.6181207291074829E-6</v>
      </c>
      <c r="I122" s="17">
        <v>-1.46380405671048</v>
      </c>
      <c r="J122" s="19">
        <v>-83.869794483639112</v>
      </c>
      <c r="K122" s="21"/>
      <c r="L122" s="22">
        <f t="shared" si="19"/>
        <v>15.788689391467628</v>
      </c>
      <c r="M122" s="19">
        <f t="shared" si="20"/>
        <v>0.2720902928233051</v>
      </c>
      <c r="N122" s="19">
        <f t="shared" si="21"/>
        <v>7.359156788571712E-8</v>
      </c>
      <c r="P122" s="24">
        <v>489.6266</v>
      </c>
      <c r="Q122" s="24">
        <v>0.24402090000000001</v>
      </c>
      <c r="R122" s="23">
        <f t="shared" si="22"/>
        <v>2.8637746339158396</v>
      </c>
      <c r="S122" s="24">
        <v>164.0822</v>
      </c>
      <c r="T122" s="25"/>
      <c r="U122" s="26">
        <v>1.551989E-6</v>
      </c>
      <c r="V122" s="23">
        <f t="shared" si="23"/>
        <v>1.5571143417226627</v>
      </c>
      <c r="W122" s="24">
        <v>89.216080000000005</v>
      </c>
      <c r="X122" s="5"/>
      <c r="Y122" s="23">
        <f t="shared" si="24"/>
        <v>74.866119999999995</v>
      </c>
      <c r="Z122" s="27">
        <f t="shared" si="25"/>
        <v>0.96531842120837819</v>
      </c>
      <c r="AA122" s="27">
        <f t="shared" si="26"/>
        <v>1.8279161149727709E-7</v>
      </c>
      <c r="AB122" s="28"/>
      <c r="AC122" s="29">
        <f t="shared" si="27"/>
        <v>-59.077430608532367</v>
      </c>
      <c r="AD122" s="29">
        <f t="shared" si="28"/>
        <v>-0.69322812838507308</v>
      </c>
      <c r="AE122" s="30">
        <f t="shared" si="29"/>
        <v>-1.0920004361155997E-7</v>
      </c>
      <c r="AF122" s="31">
        <f t="shared" si="30"/>
        <v>-6.8260812458672002E-6</v>
      </c>
      <c r="AG122" s="13"/>
    </row>
    <row r="123" spans="1:33" x14ac:dyDescent="0.25">
      <c r="A123" s="16">
        <v>495.83333333333297</v>
      </c>
      <c r="B123" s="17">
        <v>1.66729392649603</v>
      </c>
      <c r="C123" s="19">
        <f t="shared" si="31"/>
        <v>1.3894116054133583E-2</v>
      </c>
      <c r="D123" s="17">
        <v>2.5694376755675301</v>
      </c>
      <c r="E123" s="19">
        <v>147.21793453192396</v>
      </c>
      <c r="F123" s="10"/>
      <c r="G123" s="18">
        <v>7.9589598520426205E-4</v>
      </c>
      <c r="H123" s="20">
        <f t="shared" si="32"/>
        <v>6.6324665433688506E-6</v>
      </c>
      <c r="I123" s="17">
        <v>-3.0600552289339</v>
      </c>
      <c r="J123" s="19">
        <v>-175.32824969485139</v>
      </c>
      <c r="K123" s="21"/>
      <c r="L123" s="22">
        <f t="shared" si="19"/>
        <v>322.54618422677538</v>
      </c>
      <c r="M123" s="19">
        <f t="shared" si="20"/>
        <v>0.60812173550460435</v>
      </c>
      <c r="N123" s="19">
        <f t="shared" si="21"/>
        <v>2.8019896104060789E-8</v>
      </c>
      <c r="P123" s="24">
        <v>493.77589999999998</v>
      </c>
      <c r="Q123" s="24">
        <v>0.13386239999999999</v>
      </c>
      <c r="R123" s="23">
        <f t="shared" si="22"/>
        <v>2.8069606761049202</v>
      </c>
      <c r="S123" s="24">
        <v>160.827</v>
      </c>
      <c r="T123" s="25"/>
      <c r="U123" s="26">
        <v>1.011599E-5</v>
      </c>
      <c r="V123" s="23">
        <f t="shared" si="23"/>
        <v>0.39552145363212415</v>
      </c>
      <c r="W123" s="24">
        <v>22.661709999999999</v>
      </c>
      <c r="X123" s="5"/>
      <c r="Y123" s="23">
        <f t="shared" si="24"/>
        <v>138.16529</v>
      </c>
      <c r="Z123" s="27">
        <f t="shared" si="25"/>
        <v>0.66698396009473371</v>
      </c>
      <c r="AA123" s="27">
        <f t="shared" si="26"/>
        <v>4.5159839815082566E-7</v>
      </c>
      <c r="AB123" s="28"/>
      <c r="AC123" s="29">
        <f t="shared" si="27"/>
        <v>184.38089422677538</v>
      </c>
      <c r="AD123" s="29">
        <f t="shared" si="28"/>
        <v>-5.8862224590129353E-2</v>
      </c>
      <c r="AE123" s="30">
        <f t="shared" si="29"/>
        <v>-4.2357850204676485E-7</v>
      </c>
      <c r="AF123" s="31">
        <f t="shared" si="30"/>
        <v>-2.6477839873938108E-5</v>
      </c>
      <c r="AG123" s="13"/>
    </row>
    <row r="124" spans="1:33" x14ac:dyDescent="0.25">
      <c r="A124" s="16">
        <v>500</v>
      </c>
      <c r="B124" s="17">
        <v>9.3637516730232093</v>
      </c>
      <c r="C124" s="19">
        <f t="shared" si="31"/>
        <v>7.803126394186008E-2</v>
      </c>
      <c r="D124" s="17">
        <v>0</v>
      </c>
      <c r="E124" s="19">
        <v>0</v>
      </c>
      <c r="F124" s="10"/>
      <c r="G124" s="18">
        <v>9.1062640137500798E-4</v>
      </c>
      <c r="H124" s="20">
        <f t="shared" si="32"/>
        <v>7.5885533447917334E-6</v>
      </c>
      <c r="I124" s="17">
        <v>0</v>
      </c>
      <c r="J124" s="19">
        <v>0</v>
      </c>
      <c r="K124" s="21"/>
      <c r="L124" s="22">
        <f t="shared" si="19"/>
        <v>0</v>
      </c>
      <c r="M124" s="19">
        <f t="shared" si="20"/>
        <v>0</v>
      </c>
      <c r="N124" s="19">
        <f t="shared" si="21"/>
        <v>0</v>
      </c>
      <c r="P124" s="24">
        <v>497.92529999999999</v>
      </c>
      <c r="Q124" s="24">
        <v>0.16846939999999999</v>
      </c>
      <c r="R124" s="23">
        <f t="shared" si="22"/>
        <v>-2.8896962639664596</v>
      </c>
      <c r="S124" s="24">
        <v>-165.56739999999999</v>
      </c>
      <c r="T124" s="25"/>
      <c r="U124" s="26">
        <v>1.09362E-5</v>
      </c>
      <c r="V124" s="23">
        <f t="shared" si="23"/>
        <v>-0.76536405251258099</v>
      </c>
      <c r="W124" s="24">
        <v>-43.852130000000002</v>
      </c>
      <c r="X124" s="5"/>
      <c r="Y124" s="23">
        <f t="shared" si="24"/>
        <v>-121.71526999999999</v>
      </c>
      <c r="Z124" s="27">
        <f t="shared" si="25"/>
        <v>0.85067103482640494</v>
      </c>
      <c r="AA124" s="27">
        <f t="shared" si="26"/>
        <v>7.8364455955138622E-7</v>
      </c>
      <c r="AB124" s="28"/>
      <c r="AC124" s="29">
        <f t="shared" si="27"/>
        <v>121.71526999999999</v>
      </c>
      <c r="AD124" s="29">
        <f t="shared" si="28"/>
        <v>-0.85067103482640494</v>
      </c>
      <c r="AE124" s="30">
        <f t="shared" si="29"/>
        <v>-7.8364455955138622E-7</v>
      </c>
      <c r="AF124" s="31">
        <f t="shared" si="30"/>
        <v>-4.8985524679894075E-5</v>
      </c>
      <c r="AG124" s="13"/>
    </row>
  </sheetData>
  <mergeCells count="7">
    <mergeCell ref="AC2:AE2"/>
    <mergeCell ref="Q2:S2"/>
    <mergeCell ref="G2:J2"/>
    <mergeCell ref="B2:E2"/>
    <mergeCell ref="U2:W2"/>
    <mergeCell ref="L2:N2"/>
    <mergeCell ref="Y2:AA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4B750-C206-4AD3-A517-715237ED36EC}">
  <dimension ref="A1:AJ124"/>
  <sheetViews>
    <sheetView zoomScaleNormal="100" workbookViewId="0">
      <selection activeCell="N1" sqref="N1"/>
    </sheetView>
  </sheetViews>
  <sheetFormatPr defaultRowHeight="15" x14ac:dyDescent="0.25"/>
  <cols>
    <col min="1" max="1" width="9.140625" style="2"/>
    <col min="2" max="2" width="12" style="2" bestFit="1" customWidth="1"/>
    <col min="3" max="3" width="12" style="2" customWidth="1"/>
    <col min="4" max="5" width="12.7109375" style="2" bestFit="1" customWidth="1"/>
    <col min="6" max="6" width="3.42578125" style="2" customWidth="1"/>
    <col min="7" max="7" width="12" style="2" bestFit="1" customWidth="1"/>
    <col min="8" max="8" width="12" style="2" customWidth="1"/>
    <col min="9" max="10" width="12.7109375" style="2" bestFit="1" customWidth="1"/>
    <col min="11" max="11" width="4.5703125" style="2" customWidth="1"/>
    <col min="12" max="12" width="12.42578125" style="2" customWidth="1"/>
    <col min="13" max="13" width="17.5703125" style="2" bestFit="1" customWidth="1"/>
    <col min="14" max="14" width="12.7109375" style="2" customWidth="1"/>
    <col min="15" max="15" width="2.7109375" customWidth="1"/>
    <col min="16" max="16" width="9.140625" style="4"/>
    <col min="18" max="18" width="10.28515625" bestFit="1" customWidth="1"/>
    <col min="19" max="19" width="13.28515625" style="3" bestFit="1" customWidth="1"/>
    <col min="20" max="20" width="4.140625" customWidth="1"/>
    <col min="22" max="22" width="10.28515625" bestFit="1" customWidth="1"/>
    <col min="23" max="23" width="13.42578125" style="3" bestFit="1" customWidth="1"/>
    <col min="24" max="24" width="3.5703125" customWidth="1"/>
    <col min="25" max="25" width="13.42578125" customWidth="1"/>
    <col min="26" max="26" width="17.5703125" bestFit="1" customWidth="1"/>
    <col min="28" max="28" width="5.42578125" customWidth="1"/>
    <col min="34" max="34" width="13.42578125" bestFit="1" customWidth="1"/>
    <col min="35" max="35" width="7.140625" customWidth="1"/>
  </cols>
  <sheetData>
    <row r="1" spans="1:36" x14ac:dyDescent="0.25">
      <c r="M1" s="15">
        <f>N1/MAX(N1,AA1)</f>
        <v>1</v>
      </c>
      <c r="N1" s="12">
        <f>SUM(N4:N124)</f>
        <v>3.7685109045281092E-3</v>
      </c>
      <c r="Z1" s="14">
        <f>AA1/MAX(AA1,N1)</f>
        <v>0.99370663238089574</v>
      </c>
      <c r="AA1" s="12">
        <f>SUM(AA4:AA124)</f>
        <v>3.7447942800293106E-3</v>
      </c>
    </row>
    <row r="2" spans="1:36" x14ac:dyDescent="0.25">
      <c r="A2" s="6"/>
      <c r="B2" s="32" t="s">
        <v>34</v>
      </c>
      <c r="C2" s="32"/>
      <c r="D2" s="32"/>
      <c r="E2" s="32"/>
      <c r="F2" s="6"/>
      <c r="G2" s="32" t="s">
        <v>33</v>
      </c>
      <c r="H2" s="32"/>
      <c r="I2" s="32"/>
      <c r="J2" s="32"/>
      <c r="K2" s="6"/>
      <c r="L2" s="32" t="s">
        <v>22</v>
      </c>
      <c r="M2" s="32"/>
      <c r="N2" s="32"/>
      <c r="P2" s="8"/>
      <c r="Q2" s="33" t="s">
        <v>31</v>
      </c>
      <c r="R2" s="33"/>
      <c r="S2" s="33"/>
      <c r="T2" s="7"/>
      <c r="U2" s="33" t="s">
        <v>32</v>
      </c>
      <c r="V2" s="33"/>
      <c r="W2" s="33"/>
      <c r="X2" s="1"/>
      <c r="Y2" s="32" t="s">
        <v>25</v>
      </c>
      <c r="Z2" s="32"/>
      <c r="AA2" s="32"/>
      <c r="AB2" s="2"/>
      <c r="AC2" s="32" t="s">
        <v>27</v>
      </c>
      <c r="AD2" s="32"/>
      <c r="AE2" s="32"/>
      <c r="AF2" s="6"/>
      <c r="AG2" s="2"/>
    </row>
    <row r="3" spans="1:36" x14ac:dyDescent="0.25">
      <c r="A3" s="6" t="s">
        <v>0</v>
      </c>
      <c r="B3" s="6" t="s">
        <v>1</v>
      </c>
      <c r="C3" s="6" t="s">
        <v>20</v>
      </c>
      <c r="D3" s="6" t="s">
        <v>2</v>
      </c>
      <c r="E3" s="6" t="s">
        <v>5</v>
      </c>
      <c r="F3" s="6"/>
      <c r="G3" s="6" t="s">
        <v>39</v>
      </c>
      <c r="H3" s="6" t="s">
        <v>21</v>
      </c>
      <c r="I3" s="6" t="s">
        <v>2</v>
      </c>
      <c r="J3" s="6" t="s">
        <v>5</v>
      </c>
      <c r="K3" s="6"/>
      <c r="L3" s="6" t="s">
        <v>23</v>
      </c>
      <c r="M3" s="6" t="s">
        <v>24</v>
      </c>
      <c r="N3" s="6" t="s">
        <v>26</v>
      </c>
      <c r="P3" s="9" t="s">
        <v>12</v>
      </c>
      <c r="Q3" s="6" t="s">
        <v>36</v>
      </c>
      <c r="R3" s="6" t="s">
        <v>2</v>
      </c>
      <c r="S3" s="11" t="s">
        <v>37</v>
      </c>
      <c r="T3" s="7"/>
      <c r="U3" s="6" t="s">
        <v>35</v>
      </c>
      <c r="V3" s="6" t="s">
        <v>2</v>
      </c>
      <c r="W3" s="11" t="s">
        <v>38</v>
      </c>
      <c r="X3" s="2"/>
      <c r="Y3" s="6" t="s">
        <v>23</v>
      </c>
      <c r="Z3" s="6" t="s">
        <v>24</v>
      </c>
      <c r="AA3" s="6" t="s">
        <v>26</v>
      </c>
      <c r="AB3" s="2"/>
      <c r="AC3" s="6" t="s">
        <v>28</v>
      </c>
      <c r="AD3" s="6" t="s">
        <v>29</v>
      </c>
      <c r="AE3" s="6" t="s">
        <v>30</v>
      </c>
      <c r="AF3" s="6" t="s">
        <v>40</v>
      </c>
      <c r="AG3" s="2"/>
    </row>
    <row r="4" spans="1:36" x14ac:dyDescent="0.25">
      <c r="A4" s="16">
        <v>0</v>
      </c>
      <c r="B4" s="17">
        <v>376509.05835684401</v>
      </c>
      <c r="C4" s="19">
        <f t="shared" ref="C4:C35" si="0">B4*$AI$8</f>
        <v>3137.5754863070333</v>
      </c>
      <c r="D4" s="17">
        <v>3.14159265358979</v>
      </c>
      <c r="E4" s="19" cm="1">
        <f t="array" ref="E4:E124">DEGREES(D4:D124)</f>
        <v>179.99999999999983</v>
      </c>
      <c r="F4" s="10"/>
      <c r="G4" s="18">
        <v>8.0405940362011496E-4</v>
      </c>
      <c r="H4" s="20">
        <f t="shared" ref="H4:H35" si="1">G4*$AI$8</f>
        <v>6.7004950301676249E-6</v>
      </c>
      <c r="I4" s="17">
        <v>3.14159265358979</v>
      </c>
      <c r="J4" s="19" cm="1">
        <f t="array" ref="J4:J124">DEGREES(I4:I124)</f>
        <v>179.99999999999983</v>
      </c>
      <c r="K4" s="21"/>
      <c r="L4" s="22">
        <f>E4-J4</f>
        <v>0</v>
      </c>
      <c r="M4" s="19">
        <f>ABS(SIN(RADIANS(L4)))</f>
        <v>0</v>
      </c>
      <c r="N4" s="19">
        <f>0.5*C4*H4*M4</f>
        <v>0</v>
      </c>
      <c r="P4" s="24">
        <v>0</v>
      </c>
      <c r="Q4" s="24">
        <v>3137.5329999999999</v>
      </c>
      <c r="R4" s="23">
        <f>RADIANS(S4)</f>
        <v>3.1415926535897931</v>
      </c>
      <c r="S4" s="24">
        <v>180</v>
      </c>
      <c r="T4" s="25"/>
      <c r="U4" s="26">
        <v>1.0362980000000001E-6</v>
      </c>
      <c r="V4" s="23">
        <f>RADIANS(W4)</f>
        <v>3.1415926535897931</v>
      </c>
      <c r="W4" s="24">
        <v>180</v>
      </c>
      <c r="X4" s="5"/>
      <c r="Y4" s="23">
        <f>S4-W4</f>
        <v>0</v>
      </c>
      <c r="Z4" s="27">
        <f>ABS(SIN(RADIANS(Y4)))</f>
        <v>0</v>
      </c>
      <c r="AA4" s="27">
        <f>0.5*Q4*U4*Z4</f>
        <v>0</v>
      </c>
      <c r="AB4" s="28"/>
      <c r="AC4" s="29">
        <f>L4-Y4</f>
        <v>0</v>
      </c>
      <c r="AD4" s="29">
        <f t="shared" ref="AD4:AE19" si="2">M4-Z4</f>
        <v>0</v>
      </c>
      <c r="AE4" s="30">
        <f>(N4-AA4)</f>
        <v>0</v>
      </c>
      <c r="AF4" s="31">
        <f>(N4-AA4)/MAX($N$4:$N$124,$AA$4:$AA$124)</f>
        <v>0</v>
      </c>
      <c r="AH4" t="s">
        <v>14</v>
      </c>
      <c r="AI4">
        <v>1E-3</v>
      </c>
      <c r="AJ4" t="s">
        <v>15</v>
      </c>
    </row>
    <row r="5" spans="1:36" x14ac:dyDescent="0.25">
      <c r="A5" s="16">
        <v>4.1666666666666599</v>
      </c>
      <c r="B5" s="17">
        <v>8.7079956112852308</v>
      </c>
      <c r="C5" s="19">
        <f t="shared" si="0"/>
        <v>7.2566630094043585E-2</v>
      </c>
      <c r="D5" s="17">
        <v>3.0722261503817099</v>
      </c>
      <c r="E5" s="19">
        <v>176.02559212659614</v>
      </c>
      <c r="F5" s="10"/>
      <c r="G5" s="18">
        <v>2.63763655026329E-4</v>
      </c>
      <c r="H5" s="20">
        <f t="shared" si="1"/>
        <v>2.1980304585527416E-6</v>
      </c>
      <c r="I5" s="17">
        <v>-2.38218486775936</v>
      </c>
      <c r="J5" s="19">
        <v>-136.48913894254147</v>
      </c>
      <c r="K5" s="21"/>
      <c r="L5" s="22">
        <f t="shared" ref="L5:L68" si="3">E5-J5</f>
        <v>312.51473106913761</v>
      </c>
      <c r="M5" s="19">
        <f t="shared" ref="M5:M68" si="4">ABS(SIN(RADIANS(L5)))</f>
        <v>0.73710361437839667</v>
      </c>
      <c r="N5" s="19">
        <f t="shared" ref="N5:N68" si="5">0.5*C5*H5*M5</f>
        <v>5.8785363333484461E-8</v>
      </c>
      <c r="P5" s="24">
        <v>4.1493779999999996</v>
      </c>
      <c r="Q5" s="24">
        <v>6.8795490000000001E-2</v>
      </c>
      <c r="R5" s="23">
        <f t="shared" ref="R5:R68" si="6">RADIANS(S5)</f>
        <v>2.2663274870071568</v>
      </c>
      <c r="S5" s="24">
        <v>129.851</v>
      </c>
      <c r="T5" s="25"/>
      <c r="U5" s="26">
        <v>4.2354860000000004E-6</v>
      </c>
      <c r="V5" s="23">
        <f t="shared" ref="V5:V68" si="7">RADIANS(W5)</f>
        <v>-0.31104263091369305</v>
      </c>
      <c r="W5" s="24">
        <v>-17.821429999999999</v>
      </c>
      <c r="X5" s="5"/>
      <c r="Y5" s="23">
        <f t="shared" ref="Y5:Y68" si="8">S5-W5</f>
        <v>147.67242999999999</v>
      </c>
      <c r="Z5" s="27">
        <f t="shared" ref="Z5:Z68" si="9">ABS(SIN(RADIANS(Y5)))</f>
        <v>0.53475901674984083</v>
      </c>
      <c r="AA5" s="27">
        <f t="shared" ref="AA5:AA68" si="10">0.5*Q5*U5*Z5</f>
        <v>7.7909665416767967E-8</v>
      </c>
      <c r="AB5" s="28"/>
      <c r="AC5" s="29">
        <f t="shared" ref="AC5:AE68" si="11">L5-Y5</f>
        <v>164.84230106913762</v>
      </c>
      <c r="AD5" s="29">
        <f t="shared" si="2"/>
        <v>0.20234459762855583</v>
      </c>
      <c r="AE5" s="30">
        <f t="shared" si="2"/>
        <v>-1.9124302083283505E-8</v>
      </c>
      <c r="AF5" s="31">
        <f t="shared" ref="AF5:AF68" si="12">(N5-AA5)/MAX($N$4:$N$124,$AA$4:$AA$124)</f>
        <v>-7.1347055123786764E-6</v>
      </c>
      <c r="AH5" t="s">
        <v>16</v>
      </c>
      <c r="AI5">
        <v>1.1200000000000001</v>
      </c>
      <c r="AJ5" t="s">
        <v>15</v>
      </c>
    </row>
    <row r="6" spans="1:36" x14ac:dyDescent="0.25">
      <c r="A6" s="16">
        <v>8.3333333333333304</v>
      </c>
      <c r="B6" s="17">
        <v>1719.6699769163599</v>
      </c>
      <c r="C6" s="19">
        <f t="shared" si="0"/>
        <v>14.330583140969665</v>
      </c>
      <c r="D6" s="17">
        <v>2.0489778243505299</v>
      </c>
      <c r="E6" s="19">
        <v>117.39778165118308</v>
      </c>
      <c r="F6" s="10"/>
      <c r="G6" s="18">
        <v>1.5331900769152701E-4</v>
      </c>
      <c r="H6" s="20">
        <f t="shared" si="1"/>
        <v>1.2776583974293917E-6</v>
      </c>
      <c r="I6" s="17">
        <v>-1.8891255569673799</v>
      </c>
      <c r="J6" s="19">
        <v>-108.23892138453184</v>
      </c>
      <c r="K6" s="21"/>
      <c r="L6" s="22">
        <f t="shared" si="3"/>
        <v>225.6367030357149</v>
      </c>
      <c r="M6" s="19">
        <f t="shared" si="4"/>
        <v>0.71492072952157038</v>
      </c>
      <c r="N6" s="19">
        <f t="shared" si="5"/>
        <v>6.5449526807426652E-6</v>
      </c>
      <c r="P6" s="24">
        <v>8.2987549999999999</v>
      </c>
      <c r="Q6" s="24">
        <v>14.20919</v>
      </c>
      <c r="R6" s="23">
        <f t="shared" si="6"/>
        <v>2.0193878324594872</v>
      </c>
      <c r="S6" s="24">
        <v>115.7024</v>
      </c>
      <c r="T6" s="25"/>
      <c r="U6" s="26">
        <v>5.1877920000000003E-6</v>
      </c>
      <c r="V6" s="23">
        <f t="shared" si="7"/>
        <v>-0.15419217741828278</v>
      </c>
      <c r="W6" s="24">
        <v>-8.8345610000000008</v>
      </c>
      <c r="X6" s="5"/>
      <c r="Y6" s="23">
        <f t="shared" si="8"/>
        <v>124.53696099999999</v>
      </c>
      <c r="Z6" s="27">
        <f t="shared" si="9"/>
        <v>0.82376063352254603</v>
      </c>
      <c r="AA6" s="27">
        <f t="shared" si="10"/>
        <v>3.0361478381071284E-5</v>
      </c>
      <c r="AB6" s="28"/>
      <c r="AC6" s="29">
        <f t="shared" si="11"/>
        <v>101.09974203571491</v>
      </c>
      <c r="AD6" s="29">
        <f t="shared" si="2"/>
        <v>-0.10883990400097565</v>
      </c>
      <c r="AE6" s="30">
        <f t="shared" si="2"/>
        <v>-2.3816525700328619E-5</v>
      </c>
      <c r="AF6" s="31">
        <f t="shared" si="12"/>
        <v>-8.8852339008163323E-3</v>
      </c>
      <c r="AH6" t="s">
        <v>17</v>
      </c>
      <c r="AI6">
        <v>1.36</v>
      </c>
      <c r="AJ6" t="s">
        <v>15</v>
      </c>
    </row>
    <row r="7" spans="1:36" x14ac:dyDescent="0.25">
      <c r="A7" s="16">
        <v>12.5</v>
      </c>
      <c r="B7" s="17">
        <v>2.6421214226548302</v>
      </c>
      <c r="C7" s="19">
        <f t="shared" si="0"/>
        <v>2.2017678522123586E-2</v>
      </c>
      <c r="D7" s="17">
        <v>-0.81257767497689104</v>
      </c>
      <c r="E7" s="19">
        <v>-46.557271302729021</v>
      </c>
      <c r="F7" s="10"/>
      <c r="G7" s="18">
        <v>3.11927764982512E-4</v>
      </c>
      <c r="H7" s="20">
        <f t="shared" si="1"/>
        <v>2.5993980415209333E-6</v>
      </c>
      <c r="I7" s="17">
        <v>-1.72260931833138</v>
      </c>
      <c r="J7" s="19">
        <v>-98.698243690295783</v>
      </c>
      <c r="K7" s="21"/>
      <c r="L7" s="22">
        <f t="shared" si="3"/>
        <v>52.140972387566762</v>
      </c>
      <c r="M7" s="19">
        <f t="shared" si="4"/>
        <v>0.78952316026899849</v>
      </c>
      <c r="N7" s="19">
        <f t="shared" si="5"/>
        <v>2.2593275204429216E-8</v>
      </c>
      <c r="P7" s="24">
        <v>12.448130000000001</v>
      </c>
      <c r="Q7" s="24">
        <v>0.36173349999999999</v>
      </c>
      <c r="R7" s="23">
        <f t="shared" si="6"/>
        <v>-0.9678182314866437</v>
      </c>
      <c r="S7" s="24">
        <v>-55.451900000000002</v>
      </c>
      <c r="T7" s="25"/>
      <c r="U7" s="26">
        <v>5.1403770000000004E-6</v>
      </c>
      <c r="V7" s="23">
        <f t="shared" si="7"/>
        <v>-0.37467070319024876</v>
      </c>
      <c r="W7" s="24">
        <v>-21.46705</v>
      </c>
      <c r="X7" s="5"/>
      <c r="Y7" s="23">
        <f t="shared" si="8"/>
        <v>-33.984850000000002</v>
      </c>
      <c r="Z7" s="27">
        <f t="shared" si="9"/>
        <v>0.55897367198063463</v>
      </c>
      <c r="AA7" s="27">
        <f t="shared" si="10"/>
        <v>5.1969083673392851E-7</v>
      </c>
      <c r="AB7" s="28"/>
      <c r="AC7" s="29">
        <f t="shared" si="11"/>
        <v>86.125822387566757</v>
      </c>
      <c r="AD7" s="29">
        <f t="shared" si="2"/>
        <v>0.23054948828836386</v>
      </c>
      <c r="AE7" s="30">
        <f t="shared" si="2"/>
        <v>-4.9709756152949927E-7</v>
      </c>
      <c r="AF7" s="31">
        <f t="shared" si="12"/>
        <v>-1.8545224275319454E-4</v>
      </c>
      <c r="AH7" t="s">
        <v>18</v>
      </c>
      <c r="AI7">
        <f>(AI6-AI5)/AI4</f>
        <v>240</v>
      </c>
    </row>
    <row r="8" spans="1:36" x14ac:dyDescent="0.25">
      <c r="A8" s="16">
        <v>16.6666666666666</v>
      </c>
      <c r="B8" s="17">
        <v>1423.7746242608</v>
      </c>
      <c r="C8" s="19">
        <f t="shared" si="0"/>
        <v>11.864788535506667</v>
      </c>
      <c r="D8" s="17">
        <v>-1.06225217241473</v>
      </c>
      <c r="E8" s="19">
        <v>-60.862566257967082</v>
      </c>
      <c r="F8" s="10"/>
      <c r="G8" s="18">
        <v>3.33289072249237E-3</v>
      </c>
      <c r="H8" s="20">
        <f t="shared" si="1"/>
        <v>2.7774089354103081E-5</v>
      </c>
      <c r="I8" s="17">
        <v>-3.11740403480673</v>
      </c>
      <c r="J8" s="19">
        <v>-178.61409423147961</v>
      </c>
      <c r="K8" s="21"/>
      <c r="L8" s="22">
        <f t="shared" si="3"/>
        <v>117.75152797351254</v>
      </c>
      <c r="M8" s="19">
        <f t="shared" si="4"/>
        <v>0.8849752200617792</v>
      </c>
      <c r="N8" s="19">
        <f t="shared" si="5"/>
        <v>1.4581457798924368E-4</v>
      </c>
      <c r="P8" s="24">
        <v>16.59751</v>
      </c>
      <c r="Q8" s="24">
        <v>11.94219</v>
      </c>
      <c r="R8" s="23">
        <f t="shared" si="6"/>
        <v>-1.1108340010535629</v>
      </c>
      <c r="S8" s="24">
        <v>-63.646099999999997</v>
      </c>
      <c r="T8" s="25"/>
      <c r="U8" s="26">
        <v>2.2233769999999998E-5</v>
      </c>
      <c r="V8" s="23">
        <f t="shared" si="7"/>
        <v>3.0642640957509326</v>
      </c>
      <c r="W8" s="24">
        <v>175.5694</v>
      </c>
      <c r="X8" s="5"/>
      <c r="Y8" s="23">
        <f t="shared" si="8"/>
        <v>-239.21549999999999</v>
      </c>
      <c r="Z8" s="27">
        <f t="shared" si="9"/>
        <v>0.85909838642327219</v>
      </c>
      <c r="AA8" s="27">
        <f t="shared" si="10"/>
        <v>1.140538612992483E-4</v>
      </c>
      <c r="AB8" s="28"/>
      <c r="AC8" s="29">
        <f t="shared" si="11"/>
        <v>356.96702797351253</v>
      </c>
      <c r="AD8" s="29">
        <f t="shared" si="2"/>
        <v>2.5876833638507013E-2</v>
      </c>
      <c r="AE8" s="30">
        <f t="shared" si="2"/>
        <v>3.1760716689995376E-5</v>
      </c>
      <c r="AF8" s="31">
        <f t="shared" si="12"/>
        <v>1.1848974119859816E-2</v>
      </c>
      <c r="AH8" t="s">
        <v>19</v>
      </c>
      <c r="AI8">
        <f>1/(AI7/2)</f>
        <v>8.3333333333333332E-3</v>
      </c>
    </row>
    <row r="9" spans="1:36" x14ac:dyDescent="0.25">
      <c r="A9" s="16">
        <v>20.8333333333333</v>
      </c>
      <c r="B9" s="17">
        <v>7.6557044186755201</v>
      </c>
      <c r="C9" s="19">
        <f t="shared" si="0"/>
        <v>6.3797536822295997E-2</v>
      </c>
      <c r="D9" s="17">
        <v>2.6220075200209001</v>
      </c>
      <c r="E9" s="19">
        <v>150.22996474876129</v>
      </c>
      <c r="F9" s="10"/>
      <c r="G9" s="18">
        <v>1.2687002222334101E-3</v>
      </c>
      <c r="H9" s="20">
        <f t="shared" si="1"/>
        <v>1.0572501851945083E-5</v>
      </c>
      <c r="I9" s="17">
        <v>3.0764737843479599</v>
      </c>
      <c r="J9" s="19">
        <v>176.2689636257787</v>
      </c>
      <c r="K9" s="21"/>
      <c r="L9" s="22">
        <f t="shared" si="3"/>
        <v>-26.038998877017406</v>
      </c>
      <c r="M9" s="19">
        <f t="shared" si="4"/>
        <v>0.43898281727862415</v>
      </c>
      <c r="N9" s="19">
        <f t="shared" si="5"/>
        <v>1.4804686210747234E-7</v>
      </c>
      <c r="P9" s="24">
        <v>20.74689</v>
      </c>
      <c r="Q9" s="24">
        <v>0.18616379999999999</v>
      </c>
      <c r="R9" s="23">
        <f t="shared" si="6"/>
        <v>1.9939775838797016</v>
      </c>
      <c r="S9" s="24">
        <v>114.2465</v>
      </c>
      <c r="T9" s="25"/>
      <c r="U9" s="26">
        <v>4.9701199999999998E-6</v>
      </c>
      <c r="V9" s="23">
        <f t="shared" si="7"/>
        <v>2.5974775326343011</v>
      </c>
      <c r="W9" s="24">
        <v>148.8245</v>
      </c>
      <c r="X9" s="5"/>
      <c r="Y9" s="23">
        <f t="shared" si="8"/>
        <v>-34.578000000000003</v>
      </c>
      <c r="Z9" s="27">
        <f t="shared" si="9"/>
        <v>0.56752764152477053</v>
      </c>
      <c r="AA9" s="27">
        <f t="shared" si="10"/>
        <v>2.6255429852909437E-7</v>
      </c>
      <c r="AB9" s="28"/>
      <c r="AC9" s="29">
        <f t="shared" si="11"/>
        <v>8.5390011229825973</v>
      </c>
      <c r="AD9" s="29">
        <f t="shared" si="2"/>
        <v>-0.12854482424614638</v>
      </c>
      <c r="AE9" s="30">
        <f t="shared" si="2"/>
        <v>-1.1450743642162203E-7</v>
      </c>
      <c r="AF9" s="31">
        <f t="shared" si="12"/>
        <v>-4.2719302084221653E-5</v>
      </c>
    </row>
    <row r="10" spans="1:36" x14ac:dyDescent="0.25">
      <c r="A10" s="16">
        <v>25</v>
      </c>
      <c r="B10" s="17">
        <v>96.055427204472906</v>
      </c>
      <c r="C10" s="19">
        <f t="shared" si="0"/>
        <v>0.80046189337060758</v>
      </c>
      <c r="D10" s="17">
        <v>-2.0604000084511198</v>
      </c>
      <c r="E10" s="19">
        <v>-118.05222459296832</v>
      </c>
      <c r="F10" s="10"/>
      <c r="G10" s="18">
        <v>1.6628696611546399E-3</v>
      </c>
      <c r="H10" s="20">
        <f t="shared" si="1"/>
        <v>1.3857247176288666E-5</v>
      </c>
      <c r="I10" s="17">
        <v>0.91350557618427397</v>
      </c>
      <c r="J10" s="19">
        <v>52.340014077025387</v>
      </c>
      <c r="K10" s="21"/>
      <c r="L10" s="22">
        <f t="shared" si="3"/>
        <v>-170.3922386699937</v>
      </c>
      <c r="M10" s="19">
        <f t="shared" si="4"/>
        <v>0.16690230896106364</v>
      </c>
      <c r="N10" s="19">
        <f t="shared" si="5"/>
        <v>9.256567548330744E-7</v>
      </c>
      <c r="P10" s="24">
        <v>24.896270000000001</v>
      </c>
      <c r="Q10" s="24">
        <v>0.72779629999999995</v>
      </c>
      <c r="R10" s="23">
        <f t="shared" si="6"/>
        <v>-2.1524691879240549</v>
      </c>
      <c r="S10" s="24">
        <v>-123.3274</v>
      </c>
      <c r="T10" s="25"/>
      <c r="U10" s="26">
        <v>1.8776100000000001E-5</v>
      </c>
      <c r="V10" s="23">
        <f t="shared" si="7"/>
        <v>0.65032678351975681</v>
      </c>
      <c r="W10" s="24">
        <v>37.260980000000004</v>
      </c>
      <c r="X10" s="5"/>
      <c r="Y10" s="23">
        <f t="shared" si="8"/>
        <v>-160.58838</v>
      </c>
      <c r="Z10" s="27">
        <f t="shared" si="9"/>
        <v>0.33235241745333044</v>
      </c>
      <c r="AA10" s="27">
        <f t="shared" si="10"/>
        <v>2.2708271572811024E-6</v>
      </c>
      <c r="AB10" s="28"/>
      <c r="AC10" s="29">
        <f t="shared" si="11"/>
        <v>-9.8038586699937014</v>
      </c>
      <c r="AD10" s="29">
        <f t="shared" si="2"/>
        <v>-0.1654501084922668</v>
      </c>
      <c r="AE10" s="30">
        <f t="shared" si="2"/>
        <v>-1.345170402448028E-6</v>
      </c>
      <c r="AF10" s="31">
        <f t="shared" si="12"/>
        <v>-5.0184287215498653E-4</v>
      </c>
    </row>
    <row r="11" spans="1:36" x14ac:dyDescent="0.25">
      <c r="A11" s="16">
        <v>29.1666666666666</v>
      </c>
      <c r="B11" s="17">
        <v>5.37354673005858</v>
      </c>
      <c r="C11" s="19">
        <f t="shared" si="0"/>
        <v>4.4779556083821496E-2</v>
      </c>
      <c r="D11" s="17">
        <v>-1.21903938984198</v>
      </c>
      <c r="E11" s="19">
        <v>-69.8458120981485</v>
      </c>
      <c r="F11" s="10"/>
      <c r="G11" s="18">
        <v>1.3554603380384899E-3</v>
      </c>
      <c r="H11" s="20">
        <f t="shared" si="1"/>
        <v>1.1295502816987416E-5</v>
      </c>
      <c r="I11" s="17">
        <v>-2.85458421853119</v>
      </c>
      <c r="J11" s="19">
        <v>-163.55562798648748</v>
      </c>
      <c r="K11" s="21"/>
      <c r="L11" s="22">
        <f t="shared" si="3"/>
        <v>93.70981588833898</v>
      </c>
      <c r="M11" s="19">
        <f t="shared" si="4"/>
        <v>0.99790454798028938</v>
      </c>
      <c r="N11" s="19">
        <f t="shared" si="5"/>
        <v>2.52373853163645E-7</v>
      </c>
      <c r="P11" s="24">
        <v>29.045639999999999</v>
      </c>
      <c r="Q11" s="24">
        <v>6.8425970000000003E-2</v>
      </c>
      <c r="R11" s="23">
        <f t="shared" si="6"/>
        <v>0.15432562529289026</v>
      </c>
      <c r="S11" s="24">
        <v>8.8422070000000001</v>
      </c>
      <c r="T11" s="25"/>
      <c r="U11" s="26">
        <v>5.9925379999999996E-6</v>
      </c>
      <c r="V11" s="23">
        <f t="shared" si="7"/>
        <v>-2.9691925207362972</v>
      </c>
      <c r="W11" s="24">
        <v>-170.12219999999999</v>
      </c>
      <c r="X11" s="5"/>
      <c r="Y11" s="23">
        <f t="shared" si="8"/>
        <v>178.96440699999999</v>
      </c>
      <c r="Z11" s="27">
        <f t="shared" si="9"/>
        <v>1.8073523456424326E-2</v>
      </c>
      <c r="AA11" s="27">
        <f t="shared" si="10"/>
        <v>3.7054809998380259E-9</v>
      </c>
      <c r="AB11" s="28"/>
      <c r="AC11" s="29">
        <f t="shared" si="11"/>
        <v>-85.254591111661014</v>
      </c>
      <c r="AD11" s="29">
        <f t="shared" si="2"/>
        <v>0.97983102452386506</v>
      </c>
      <c r="AE11" s="30">
        <f t="shared" si="2"/>
        <v>2.4866837216380695E-7</v>
      </c>
      <c r="AF11" s="31">
        <f t="shared" si="12"/>
        <v>9.2770737353189324E-5</v>
      </c>
    </row>
    <row r="12" spans="1:36" x14ac:dyDescent="0.25">
      <c r="A12" s="16">
        <v>33.3333333333333</v>
      </c>
      <c r="B12" s="17">
        <v>56.888451781295899</v>
      </c>
      <c r="C12" s="19">
        <f t="shared" si="0"/>
        <v>0.47407043151079914</v>
      </c>
      <c r="D12" s="17">
        <v>-1.2391332747681501</v>
      </c>
      <c r="E12" s="19">
        <v>-70.997106898439583</v>
      </c>
      <c r="F12" s="10"/>
      <c r="G12" s="18">
        <v>1.3837274855216901E-3</v>
      </c>
      <c r="H12" s="20">
        <f t="shared" si="1"/>
        <v>1.1531062379347417E-5</v>
      </c>
      <c r="I12" s="17">
        <v>3.1134316675584102</v>
      </c>
      <c r="J12" s="19">
        <v>178.38649435347489</v>
      </c>
      <c r="K12" s="21"/>
      <c r="L12" s="22">
        <f t="shared" si="3"/>
        <v>-249.38360125191446</v>
      </c>
      <c r="M12" s="19">
        <f t="shared" si="4"/>
        <v>0.93595879604687104</v>
      </c>
      <c r="N12" s="19">
        <f t="shared" si="5"/>
        <v>2.5582260945622701E-6</v>
      </c>
      <c r="P12" s="24">
        <v>33.19502</v>
      </c>
      <c r="Q12" s="24">
        <v>0.44108239999999999</v>
      </c>
      <c r="R12" s="23">
        <f t="shared" si="6"/>
        <v>-1.1934297880420175</v>
      </c>
      <c r="S12" s="24">
        <v>-68.378489999999999</v>
      </c>
      <c r="T12" s="25"/>
      <c r="U12" s="26">
        <v>6.6747249999999999E-6</v>
      </c>
      <c r="V12" s="23">
        <f t="shared" si="7"/>
        <v>2.6657251423750354</v>
      </c>
      <c r="W12" s="24">
        <v>152.73480000000001</v>
      </c>
      <c r="X12" s="5"/>
      <c r="Y12" s="23">
        <f t="shared" si="8"/>
        <v>-221.11329000000001</v>
      </c>
      <c r="Z12" s="27">
        <f t="shared" si="9"/>
        <v>0.65755002034542986</v>
      </c>
      <c r="AA12" s="27">
        <f t="shared" si="10"/>
        <v>9.6794773126186141E-7</v>
      </c>
      <c r="AB12" s="28"/>
      <c r="AC12" s="29">
        <f t="shared" si="11"/>
        <v>-28.27031125191445</v>
      </c>
      <c r="AD12" s="29">
        <f t="shared" si="2"/>
        <v>0.27840877570144118</v>
      </c>
      <c r="AE12" s="30">
        <f t="shared" si="2"/>
        <v>1.5902783633004087E-6</v>
      </c>
      <c r="AF12" s="31">
        <f t="shared" si="12"/>
        <v>5.9328532646289961E-4</v>
      </c>
    </row>
    <row r="13" spans="1:36" x14ac:dyDescent="0.25">
      <c r="A13" s="16">
        <v>37.5</v>
      </c>
      <c r="B13" s="17">
        <v>4.3145478262440697</v>
      </c>
      <c r="C13" s="19">
        <f t="shared" si="0"/>
        <v>3.5954565218700579E-2</v>
      </c>
      <c r="D13" s="17">
        <v>0.14702906383152101</v>
      </c>
      <c r="E13" s="19">
        <v>8.4241448233057348</v>
      </c>
      <c r="F13" s="10"/>
      <c r="G13" s="18">
        <v>1.4535766790267899E-3</v>
      </c>
      <c r="H13" s="20">
        <f t="shared" si="1"/>
        <v>1.2113138991889916E-5</v>
      </c>
      <c r="I13" s="17">
        <v>-2.88902907540851</v>
      </c>
      <c r="J13" s="19">
        <v>-165.52917291149006</v>
      </c>
      <c r="K13" s="21"/>
      <c r="L13" s="22">
        <f t="shared" si="3"/>
        <v>173.9533177347958</v>
      </c>
      <c r="M13" s="19">
        <f t="shared" si="4"/>
        <v>0.10533872437709442</v>
      </c>
      <c r="N13" s="19">
        <f t="shared" si="5"/>
        <v>2.2938699977541585E-8</v>
      </c>
      <c r="P13" s="24">
        <v>37.3444</v>
      </c>
      <c r="Q13" s="24">
        <v>0.1152952</v>
      </c>
      <c r="R13" s="23">
        <f t="shared" si="6"/>
        <v>0.54716037143437191</v>
      </c>
      <c r="S13" s="24">
        <v>31.349979999999999</v>
      </c>
      <c r="T13" s="25"/>
      <c r="U13" s="26">
        <v>6.4220319999999997E-6</v>
      </c>
      <c r="V13" s="23">
        <f t="shared" si="7"/>
        <v>3.112185601022941</v>
      </c>
      <c r="W13" s="24">
        <v>178.3151</v>
      </c>
      <c r="X13" s="5"/>
      <c r="Y13" s="23">
        <f t="shared" si="8"/>
        <v>-146.96512000000001</v>
      </c>
      <c r="Z13" s="27">
        <f t="shared" si="9"/>
        <v>0.5451494922500808</v>
      </c>
      <c r="AA13" s="27">
        <f t="shared" si="10"/>
        <v>2.0182237313143224E-7</v>
      </c>
      <c r="AB13" s="28"/>
      <c r="AC13" s="29">
        <f t="shared" si="11"/>
        <v>320.91843773479582</v>
      </c>
      <c r="AD13" s="29">
        <f t="shared" si="2"/>
        <v>-0.4398107678729864</v>
      </c>
      <c r="AE13" s="30">
        <f t="shared" si="2"/>
        <v>-1.7888367315389065E-7</v>
      </c>
      <c r="AF13" s="31">
        <f t="shared" si="12"/>
        <v>-6.6736151905966992E-5</v>
      </c>
    </row>
    <row r="14" spans="1:36" x14ac:dyDescent="0.25">
      <c r="A14" s="16">
        <v>41.6666666666666</v>
      </c>
      <c r="B14" s="17">
        <v>66.567901838463698</v>
      </c>
      <c r="C14" s="19">
        <f t="shared" si="0"/>
        <v>0.55473251532053081</v>
      </c>
      <c r="D14" s="17">
        <v>0.22553579015387101</v>
      </c>
      <c r="E14" s="19">
        <v>12.922248904964997</v>
      </c>
      <c r="F14" s="10"/>
      <c r="G14" s="18">
        <v>3.6050580768359399E-3</v>
      </c>
      <c r="H14" s="20">
        <f t="shared" si="1"/>
        <v>3.0042150640299498E-5</v>
      </c>
      <c r="I14" s="17">
        <v>-2.9101299303717099</v>
      </c>
      <c r="J14" s="19">
        <v>-166.7381628449991</v>
      </c>
      <c r="K14" s="21"/>
      <c r="L14" s="22">
        <f t="shared" si="3"/>
        <v>179.66041174996408</v>
      </c>
      <c r="M14" s="19">
        <f t="shared" si="4"/>
        <v>5.9268983635268136E-3</v>
      </c>
      <c r="N14" s="19">
        <f t="shared" si="5"/>
        <v>4.9386940907552708E-8</v>
      </c>
      <c r="P14" s="24">
        <v>41.493780000000001</v>
      </c>
      <c r="Q14" s="24">
        <v>0.59916250000000004</v>
      </c>
      <c r="R14" s="23">
        <f t="shared" si="6"/>
        <v>0.16213785865115704</v>
      </c>
      <c r="S14" s="24">
        <v>9.2898150000000008</v>
      </c>
      <c r="T14" s="25"/>
      <c r="U14" s="26">
        <v>2.2673920000000001E-5</v>
      </c>
      <c r="V14" s="23">
        <f t="shared" si="7"/>
        <v>-3.1198161805126596</v>
      </c>
      <c r="W14" s="24">
        <v>-178.75229999999999</v>
      </c>
      <c r="X14" s="5"/>
      <c r="Y14" s="23">
        <f t="shared" si="8"/>
        <v>188.042115</v>
      </c>
      <c r="Z14" s="27">
        <f t="shared" si="9"/>
        <v>0.1399009553005133</v>
      </c>
      <c r="AA14" s="27">
        <f t="shared" si="10"/>
        <v>9.5030260236232887E-7</v>
      </c>
      <c r="AB14" s="28"/>
      <c r="AC14" s="29">
        <f t="shared" si="11"/>
        <v>-8.3817032500359119</v>
      </c>
      <c r="AD14" s="29">
        <f t="shared" si="2"/>
        <v>-0.1339740569369865</v>
      </c>
      <c r="AE14" s="30">
        <f t="shared" si="2"/>
        <v>-9.009156614547762E-7</v>
      </c>
      <c r="AF14" s="31">
        <f t="shared" si="12"/>
        <v>-3.3610470635622123E-4</v>
      </c>
    </row>
    <row r="15" spans="1:36" x14ac:dyDescent="0.25">
      <c r="A15" s="16">
        <v>45.8333333333333</v>
      </c>
      <c r="B15" s="17">
        <v>7.1390646426265798</v>
      </c>
      <c r="C15" s="19">
        <f t="shared" si="0"/>
        <v>5.9492205355221497E-2</v>
      </c>
      <c r="D15" s="17">
        <v>2.9090221048470601</v>
      </c>
      <c r="E15" s="19">
        <v>166.6746891179998</v>
      </c>
      <c r="F15" s="10"/>
      <c r="G15" s="18">
        <v>2.0586664798908898E-3</v>
      </c>
      <c r="H15" s="20">
        <f t="shared" si="1"/>
        <v>1.7155553999090747E-5</v>
      </c>
      <c r="I15" s="17">
        <v>0.64496290279782997</v>
      </c>
      <c r="J15" s="19">
        <v>36.953652272822012</v>
      </c>
      <c r="K15" s="21"/>
      <c r="L15" s="22">
        <f t="shared" si="3"/>
        <v>129.72103684517779</v>
      </c>
      <c r="M15" s="19">
        <f t="shared" si="4"/>
        <v>0.76916497178631571</v>
      </c>
      <c r="N15" s="19">
        <f t="shared" si="5"/>
        <v>3.9251324650132718E-7</v>
      </c>
      <c r="P15" s="24">
        <v>45.643149999999999</v>
      </c>
      <c r="Q15" s="24">
        <v>6.7768300000000004E-2</v>
      </c>
      <c r="R15" s="23">
        <f t="shared" si="6"/>
        <v>2.1011722158786896</v>
      </c>
      <c r="S15" s="24">
        <v>120.3883</v>
      </c>
      <c r="T15" s="25"/>
      <c r="U15" s="26">
        <v>2.4764520000000001E-5</v>
      </c>
      <c r="V15" s="23">
        <f t="shared" si="7"/>
        <v>0.45524906409632293</v>
      </c>
      <c r="W15" s="24">
        <v>26.083850000000002</v>
      </c>
      <c r="X15" s="5"/>
      <c r="Y15" s="23">
        <f t="shared" si="8"/>
        <v>94.304450000000003</v>
      </c>
      <c r="Z15" s="27">
        <f t="shared" si="9"/>
        <v>0.99717930713336655</v>
      </c>
      <c r="AA15" s="27">
        <f t="shared" si="10"/>
        <v>8.3675779727327738E-7</v>
      </c>
      <c r="AB15" s="28"/>
      <c r="AC15" s="29">
        <f t="shared" si="11"/>
        <v>35.41658684517779</v>
      </c>
      <c r="AD15" s="29">
        <f t="shared" si="2"/>
        <v>-0.22801433534705084</v>
      </c>
      <c r="AE15" s="30">
        <f t="shared" si="2"/>
        <v>-4.442445507719502E-7</v>
      </c>
      <c r="AF15" s="31">
        <f t="shared" si="12"/>
        <v>-1.6573436413176715E-4</v>
      </c>
    </row>
    <row r="16" spans="1:36" x14ac:dyDescent="0.25">
      <c r="A16" s="16">
        <v>50</v>
      </c>
      <c r="B16" s="17">
        <v>7.6938161479128997</v>
      </c>
      <c r="C16" s="19">
        <f t="shared" si="0"/>
        <v>6.4115134565940826E-2</v>
      </c>
      <c r="D16" s="17">
        <v>1.6331500997806501</v>
      </c>
      <c r="E16" s="19">
        <v>93.572608028800516</v>
      </c>
      <c r="F16" s="10"/>
      <c r="G16" s="18">
        <v>4.2194036245078801E-4</v>
      </c>
      <c r="H16" s="20">
        <f t="shared" si="1"/>
        <v>3.5161696870899E-6</v>
      </c>
      <c r="I16" s="17">
        <v>1.54934977390581</v>
      </c>
      <c r="J16" s="19">
        <v>88.771203034351231</v>
      </c>
      <c r="K16" s="21"/>
      <c r="L16" s="22">
        <f t="shared" si="3"/>
        <v>4.8014049944492854</v>
      </c>
      <c r="M16" s="19">
        <f t="shared" si="4"/>
        <v>8.3702279084936035E-2</v>
      </c>
      <c r="N16" s="19">
        <f t="shared" si="5"/>
        <v>9.434908035274019E-9</v>
      </c>
      <c r="P16" s="24">
        <v>49.792529999999999</v>
      </c>
      <c r="Q16" s="24">
        <v>0.10215639999999999</v>
      </c>
      <c r="R16" s="23">
        <f t="shared" si="6"/>
        <v>1.1504070729145068</v>
      </c>
      <c r="S16" s="24">
        <v>65.913470000000004</v>
      </c>
      <c r="T16" s="25"/>
      <c r="U16" s="26">
        <v>8.4462220000000007E-6</v>
      </c>
      <c r="V16" s="23">
        <f t="shared" si="7"/>
        <v>0.78059885702031429</v>
      </c>
      <c r="W16" s="24">
        <v>44.725020000000001</v>
      </c>
      <c r="X16" s="5"/>
      <c r="Y16" s="23">
        <f t="shared" si="8"/>
        <v>21.188450000000003</v>
      </c>
      <c r="Z16" s="27">
        <f t="shared" si="9"/>
        <v>0.36143661974944674</v>
      </c>
      <c r="AA16" s="27">
        <f t="shared" si="10"/>
        <v>1.5593019731727786E-7</v>
      </c>
      <c r="AB16" s="28"/>
      <c r="AC16" s="29">
        <f t="shared" si="11"/>
        <v>-16.387045005550718</v>
      </c>
      <c r="AD16" s="29">
        <f t="shared" si="2"/>
        <v>-0.27773434066451069</v>
      </c>
      <c r="AE16" s="30">
        <f t="shared" si="2"/>
        <v>-1.4649528928200385E-7</v>
      </c>
      <c r="AF16" s="31">
        <f t="shared" si="12"/>
        <v>-5.4653013920514698E-5</v>
      </c>
    </row>
    <row r="17" spans="1:32" x14ac:dyDescent="0.25">
      <c r="A17" s="16">
        <v>54.1666666666666</v>
      </c>
      <c r="B17" s="17">
        <v>3.8798475063323701</v>
      </c>
      <c r="C17" s="19">
        <f t="shared" si="0"/>
        <v>3.2332062552769748E-2</v>
      </c>
      <c r="D17" s="17">
        <v>-2.17269314061756</v>
      </c>
      <c r="E17" s="19">
        <v>-124.48614713441009</v>
      </c>
      <c r="F17" s="10"/>
      <c r="G17" s="18">
        <v>2.5227121568709398E-4</v>
      </c>
      <c r="H17" s="20">
        <f t="shared" si="1"/>
        <v>2.1022601307257833E-6</v>
      </c>
      <c r="I17" s="17">
        <v>1.72401221874886</v>
      </c>
      <c r="J17" s="19">
        <v>98.778623963294535</v>
      </c>
      <c r="K17" s="21"/>
      <c r="L17" s="22">
        <f t="shared" si="3"/>
        <v>-223.26477109770462</v>
      </c>
      <c r="M17" s="19">
        <f t="shared" si="4"/>
        <v>0.68537074471467951</v>
      </c>
      <c r="N17" s="19">
        <f t="shared" si="5"/>
        <v>2.3292463906119438E-8</v>
      </c>
      <c r="P17" s="24">
        <v>53.94191</v>
      </c>
      <c r="Q17" s="24">
        <v>1.77474E-2</v>
      </c>
      <c r="R17" s="23">
        <f t="shared" si="6"/>
        <v>0.19784755694634881</v>
      </c>
      <c r="S17" s="24">
        <v>11.33583</v>
      </c>
      <c r="T17" s="25"/>
      <c r="U17" s="26">
        <v>7.0122329999999998E-6</v>
      </c>
      <c r="V17" s="23">
        <f t="shared" si="7"/>
        <v>0.80912032952470481</v>
      </c>
      <c r="W17" s="24">
        <v>46.359180000000002</v>
      </c>
      <c r="X17" s="5"/>
      <c r="Y17" s="23">
        <f t="shared" si="8"/>
        <v>-35.023350000000001</v>
      </c>
      <c r="Z17" s="27">
        <f t="shared" si="9"/>
        <v>0.57391022133156788</v>
      </c>
      <c r="AA17" s="27">
        <f t="shared" si="10"/>
        <v>3.5711249003543421E-8</v>
      </c>
      <c r="AB17" s="28"/>
      <c r="AC17" s="29">
        <f t="shared" si="11"/>
        <v>-188.24142109770463</v>
      </c>
      <c r="AD17" s="29">
        <f t="shared" si="2"/>
        <v>0.11146052338311163</v>
      </c>
      <c r="AE17" s="30">
        <f t="shared" si="2"/>
        <v>-1.2418785097423984E-8</v>
      </c>
      <c r="AF17" s="31">
        <f t="shared" si="12"/>
        <v>-4.6330775421648392E-6</v>
      </c>
    </row>
    <row r="18" spans="1:32" x14ac:dyDescent="0.25">
      <c r="A18" s="16">
        <v>58.3333333333333</v>
      </c>
      <c r="B18" s="17">
        <v>12.6248900769352</v>
      </c>
      <c r="C18" s="19">
        <f t="shared" si="0"/>
        <v>0.10520741730779333</v>
      </c>
      <c r="D18" s="17">
        <v>0.98704983944541402</v>
      </c>
      <c r="E18" s="19">
        <v>56.553789969287749</v>
      </c>
      <c r="F18" s="10"/>
      <c r="G18" s="18">
        <v>4.2042386771135297E-4</v>
      </c>
      <c r="H18" s="20">
        <f t="shared" si="1"/>
        <v>3.5035322309279413E-6</v>
      </c>
      <c r="I18" s="17">
        <v>-3.0491407992939101</v>
      </c>
      <c r="J18" s="19">
        <v>-174.70289894068748</v>
      </c>
      <c r="K18" s="21"/>
      <c r="L18" s="22">
        <f t="shared" si="3"/>
        <v>231.25668890997522</v>
      </c>
      <c r="M18" s="19">
        <f t="shared" si="4"/>
        <v>0.77995755027657554</v>
      </c>
      <c r="N18" s="19">
        <f t="shared" si="5"/>
        <v>1.4374523178090136E-7</v>
      </c>
      <c r="P18" s="24">
        <v>58.091290000000001</v>
      </c>
      <c r="Q18" s="24">
        <v>0.142181</v>
      </c>
      <c r="R18" s="23">
        <f t="shared" si="6"/>
        <v>0.72400079643786663</v>
      </c>
      <c r="S18" s="24">
        <v>41.482190000000003</v>
      </c>
      <c r="T18" s="25"/>
      <c r="U18" s="26">
        <v>4.6166199999999997E-6</v>
      </c>
      <c r="V18" s="23">
        <f t="shared" si="7"/>
        <v>1.5431539766347357</v>
      </c>
      <c r="W18" s="24">
        <v>88.416210000000007</v>
      </c>
      <c r="X18" s="5"/>
      <c r="Y18" s="23">
        <f t="shared" si="8"/>
        <v>-46.934020000000004</v>
      </c>
      <c r="Z18" s="27">
        <f t="shared" si="9"/>
        <v>0.73056784921379314</v>
      </c>
      <c r="AA18" s="27">
        <f t="shared" si="10"/>
        <v>2.3977077847668944E-7</v>
      </c>
      <c r="AB18" s="28"/>
      <c r="AC18" s="29">
        <f t="shared" si="11"/>
        <v>278.19070890997523</v>
      </c>
      <c r="AD18" s="29">
        <f t="shared" si="2"/>
        <v>4.9389701062782398E-2</v>
      </c>
      <c r="AE18" s="30">
        <f t="shared" si="2"/>
        <v>-9.6025546695788078E-8</v>
      </c>
      <c r="AF18" s="31">
        <f t="shared" si="12"/>
        <v>-3.5824261421726404E-5</v>
      </c>
    </row>
    <row r="19" spans="1:32" x14ac:dyDescent="0.25">
      <c r="A19" s="16">
        <v>62.5</v>
      </c>
      <c r="B19" s="17">
        <v>34.211309794780497</v>
      </c>
      <c r="C19" s="19">
        <f t="shared" si="0"/>
        <v>0.28509424828983748</v>
      </c>
      <c r="D19" s="17">
        <v>-2.1353992185516502</v>
      </c>
      <c r="E19" s="19">
        <v>-122.34936279854364</v>
      </c>
      <c r="F19" s="10"/>
      <c r="G19" s="18">
        <v>6.9809071459689597E-3</v>
      </c>
      <c r="H19" s="20">
        <f t="shared" si="1"/>
        <v>5.8174226216407994E-5</v>
      </c>
      <c r="I19" s="17">
        <v>2.6196135079763998</v>
      </c>
      <c r="J19" s="19">
        <v>150.09279796250792</v>
      </c>
      <c r="K19" s="21"/>
      <c r="L19" s="22">
        <f t="shared" si="3"/>
        <v>-272.44216076105158</v>
      </c>
      <c r="M19" s="19">
        <f t="shared" si="4"/>
        <v>0.99909174565332226</v>
      </c>
      <c r="N19" s="19">
        <f t="shared" si="5"/>
        <v>8.2850368849865857E-6</v>
      </c>
      <c r="P19" s="24">
        <v>62.240659999999998</v>
      </c>
      <c r="Q19" s="24">
        <v>0.23535790000000001</v>
      </c>
      <c r="R19" s="23">
        <f t="shared" si="6"/>
        <v>-2.2775534447559846</v>
      </c>
      <c r="S19" s="24">
        <v>-130.49420000000001</v>
      </c>
      <c r="T19" s="25"/>
      <c r="U19" s="26">
        <v>5.5090589999999997E-5</v>
      </c>
      <c r="V19" s="23">
        <f t="shared" si="7"/>
        <v>2.3172404866170835</v>
      </c>
      <c r="W19" s="24">
        <v>132.7681</v>
      </c>
      <c r="X19" s="5"/>
      <c r="Y19" s="23">
        <f t="shared" si="8"/>
        <v>-263.26229999999998</v>
      </c>
      <c r="Z19" s="27">
        <f t="shared" si="9"/>
        <v>0.99309366647100217</v>
      </c>
      <c r="AA19" s="27">
        <f t="shared" si="10"/>
        <v>6.4382290065704056E-6</v>
      </c>
      <c r="AB19" s="28"/>
      <c r="AC19" s="29">
        <f t="shared" si="11"/>
        <v>-9.1798607610516001</v>
      </c>
      <c r="AD19" s="29">
        <f t="shared" si="2"/>
        <v>5.998079182320093E-3</v>
      </c>
      <c r="AE19" s="30">
        <f t="shared" si="2"/>
        <v>1.8468078784161801E-6</v>
      </c>
      <c r="AF19" s="31">
        <f t="shared" si="12"/>
        <v>6.8898882129443911E-4</v>
      </c>
    </row>
    <row r="20" spans="1:32" x14ac:dyDescent="0.25">
      <c r="A20" s="16">
        <v>66.6666666666666</v>
      </c>
      <c r="B20" s="17">
        <v>7.3856439579005198</v>
      </c>
      <c r="C20" s="19">
        <f t="shared" si="0"/>
        <v>6.1547032982504329E-2</v>
      </c>
      <c r="D20" s="17">
        <v>0.76582746165366</v>
      </c>
      <c r="E20" s="19">
        <v>43.878681387971611</v>
      </c>
      <c r="F20" s="10"/>
      <c r="G20" s="18">
        <v>2.9956198144951497E-4</v>
      </c>
      <c r="H20" s="20">
        <f t="shared" si="1"/>
        <v>2.4963498454126249E-6</v>
      </c>
      <c r="I20" s="17">
        <v>-3.0488875714416301</v>
      </c>
      <c r="J20" s="19">
        <v>-174.68839005349668</v>
      </c>
      <c r="K20" s="21"/>
      <c r="L20" s="22">
        <f t="shared" si="3"/>
        <v>218.56707144146827</v>
      </c>
      <c r="M20" s="19">
        <f t="shared" si="4"/>
        <v>0.62343034469283987</v>
      </c>
      <c r="N20" s="19">
        <f t="shared" si="5"/>
        <v>4.7892831242522804E-8</v>
      </c>
      <c r="P20" s="24">
        <v>66.390039999999999</v>
      </c>
      <c r="Q20" s="24">
        <v>0.1273137</v>
      </c>
      <c r="R20" s="23">
        <f t="shared" si="6"/>
        <v>0.59179158200052051</v>
      </c>
      <c r="S20" s="24">
        <v>33.907159999999998</v>
      </c>
      <c r="T20" s="25"/>
      <c r="U20" s="26">
        <v>6.3141390000000003E-6</v>
      </c>
      <c r="V20" s="23">
        <f t="shared" si="7"/>
        <v>7.4535507436894244E-2</v>
      </c>
      <c r="W20" s="24">
        <v>4.2705700000000002</v>
      </c>
      <c r="X20" s="5"/>
      <c r="Y20" s="23">
        <f t="shared" si="8"/>
        <v>29.636589999999998</v>
      </c>
      <c r="Z20" s="27">
        <f t="shared" si="9"/>
        <v>0.49449703917493598</v>
      </c>
      <c r="AA20" s="27">
        <f t="shared" si="10"/>
        <v>1.9875724943676879E-7</v>
      </c>
      <c r="AB20" s="28"/>
      <c r="AC20" s="29">
        <f t="shared" si="11"/>
        <v>188.93048144146826</v>
      </c>
      <c r="AD20" s="29">
        <f t="shared" si="11"/>
        <v>0.12893330551790388</v>
      </c>
      <c r="AE20" s="30">
        <f t="shared" si="11"/>
        <v>-1.5086441819424599E-7</v>
      </c>
      <c r="AF20" s="31">
        <f t="shared" si="12"/>
        <v>-5.6283005331375894E-5</v>
      </c>
    </row>
    <row r="21" spans="1:32" x14ac:dyDescent="0.25">
      <c r="A21" s="16">
        <v>70.8333333333333</v>
      </c>
      <c r="B21" s="17">
        <v>5.9684106599413598</v>
      </c>
      <c r="C21" s="19">
        <f t="shared" si="0"/>
        <v>4.9736755499511329E-2</v>
      </c>
      <c r="D21" s="17">
        <v>-1.75427135054564</v>
      </c>
      <c r="E21" s="19">
        <v>-100.51234450698014</v>
      </c>
      <c r="F21" s="10"/>
      <c r="G21" s="18">
        <v>4.4109711510254002E-4</v>
      </c>
      <c r="H21" s="20">
        <f t="shared" si="1"/>
        <v>3.6758092925211669E-6</v>
      </c>
      <c r="I21" s="17">
        <v>3.06671829374265</v>
      </c>
      <c r="J21" s="19">
        <v>175.7100151870149</v>
      </c>
      <c r="K21" s="21"/>
      <c r="L21" s="22">
        <f t="shared" si="3"/>
        <v>-276.22235969399503</v>
      </c>
      <c r="M21" s="19">
        <f t="shared" si="4"/>
        <v>0.99410874149233708</v>
      </c>
      <c r="N21" s="19">
        <f t="shared" si="5"/>
        <v>9.0872885751921076E-8</v>
      </c>
      <c r="P21" s="24">
        <v>70.539420000000007</v>
      </c>
      <c r="Q21" s="24">
        <v>2.6373560000000001E-2</v>
      </c>
      <c r="R21" s="23">
        <f t="shared" si="6"/>
        <v>-0.44929993480797503</v>
      </c>
      <c r="S21" s="24">
        <v>-25.742989999999999</v>
      </c>
      <c r="T21" s="25"/>
      <c r="U21" s="26">
        <v>4.77529E-6</v>
      </c>
      <c r="V21" s="23">
        <f t="shared" si="7"/>
        <v>0.6244171962409758</v>
      </c>
      <c r="W21" s="24">
        <v>35.776470000000003</v>
      </c>
      <c r="X21" s="5"/>
      <c r="Y21" s="23">
        <f t="shared" si="8"/>
        <v>-61.519460000000002</v>
      </c>
      <c r="Z21" s="27">
        <f t="shared" si="9"/>
        <v>0.87897912468346895</v>
      </c>
      <c r="AA21" s="27">
        <f t="shared" si="10"/>
        <v>5.5349929594322967E-8</v>
      </c>
      <c r="AB21" s="28"/>
      <c r="AC21" s="29">
        <f t="shared" si="11"/>
        <v>-214.70289969399502</v>
      </c>
      <c r="AD21" s="29">
        <f t="shared" si="11"/>
        <v>0.11512961680886813</v>
      </c>
      <c r="AE21" s="30">
        <f t="shared" si="11"/>
        <v>3.5522956157598109E-8</v>
      </c>
      <c r="AF21" s="31">
        <f t="shared" si="12"/>
        <v>1.3252553217883831E-5</v>
      </c>
    </row>
    <row r="22" spans="1:32" x14ac:dyDescent="0.25">
      <c r="A22" s="16">
        <v>75</v>
      </c>
      <c r="B22" s="17">
        <v>9.9632958533773799</v>
      </c>
      <c r="C22" s="19">
        <f t="shared" si="0"/>
        <v>8.3027465444811502E-2</v>
      </c>
      <c r="D22" s="17">
        <v>3.0760147134765501</v>
      </c>
      <c r="E22" s="19">
        <v>176.24266080234952</v>
      </c>
      <c r="F22" s="10"/>
      <c r="G22" s="18">
        <v>4.14861433344868E-4</v>
      </c>
      <c r="H22" s="20">
        <f t="shared" si="1"/>
        <v>3.4571786112072331E-6</v>
      </c>
      <c r="I22" s="17">
        <v>2.5669356316568201</v>
      </c>
      <c r="J22" s="19">
        <v>147.07457797568387</v>
      </c>
      <c r="K22" s="21"/>
      <c r="L22" s="22">
        <f t="shared" si="3"/>
        <v>29.168082826665653</v>
      </c>
      <c r="M22" s="19">
        <f t="shared" si="4"/>
        <v>0.48737331370351333</v>
      </c>
      <c r="N22" s="19">
        <f t="shared" si="5"/>
        <v>6.9948007492614177E-8</v>
      </c>
      <c r="P22" s="24">
        <v>74.688800000000001</v>
      </c>
      <c r="Q22" s="24">
        <v>6.5811510000000004E-2</v>
      </c>
      <c r="R22" s="23">
        <f t="shared" si="6"/>
        <v>2.012671805497813</v>
      </c>
      <c r="S22" s="24">
        <v>115.3176</v>
      </c>
      <c r="T22" s="25"/>
      <c r="U22" s="26">
        <v>6.4822670000000003E-6</v>
      </c>
      <c r="V22" s="23">
        <f t="shared" si="7"/>
        <v>0.7853459780528137</v>
      </c>
      <c r="W22" s="24">
        <v>44.997010000000003</v>
      </c>
      <c r="X22" s="5"/>
      <c r="Y22" s="23">
        <f t="shared" si="8"/>
        <v>70.320589999999996</v>
      </c>
      <c r="Z22" s="27">
        <f t="shared" si="9"/>
        <v>0.94159162367986449</v>
      </c>
      <c r="AA22" s="27">
        <f t="shared" si="10"/>
        <v>2.0084515588371779E-7</v>
      </c>
      <c r="AB22" s="28"/>
      <c r="AC22" s="29">
        <f t="shared" si="11"/>
        <v>-41.152507173334342</v>
      </c>
      <c r="AD22" s="29">
        <f t="shared" si="11"/>
        <v>-0.45421830997635115</v>
      </c>
      <c r="AE22" s="30">
        <f t="shared" si="11"/>
        <v>-1.3089714839110361E-7</v>
      </c>
      <c r="AF22" s="31">
        <f t="shared" si="12"/>
        <v>-4.8833813757678861E-5</v>
      </c>
    </row>
    <row r="23" spans="1:32" x14ac:dyDescent="0.25">
      <c r="A23" s="16">
        <v>79.1666666666666</v>
      </c>
      <c r="B23" s="17">
        <v>2.9654075086768099</v>
      </c>
      <c r="C23" s="19">
        <f t="shared" si="0"/>
        <v>2.4711729238973416E-2</v>
      </c>
      <c r="D23" s="17">
        <v>2.3683228888935801</v>
      </c>
      <c r="E23" s="19">
        <v>135.69490605783272</v>
      </c>
      <c r="F23" s="10"/>
      <c r="G23" s="18">
        <v>1.45734896124592E-4</v>
      </c>
      <c r="H23" s="20">
        <f t="shared" si="1"/>
        <v>1.2144574677049334E-6</v>
      </c>
      <c r="I23" s="17">
        <v>-1.79578073439676</v>
      </c>
      <c r="J23" s="19">
        <v>-102.89065701183782</v>
      </c>
      <c r="K23" s="21"/>
      <c r="L23" s="22">
        <f t="shared" si="3"/>
        <v>238.58556306967054</v>
      </c>
      <c r="M23" s="19">
        <f t="shared" si="4"/>
        <v>0.85341949035845133</v>
      </c>
      <c r="N23" s="19">
        <f t="shared" si="5"/>
        <v>1.2806132999445078E-8</v>
      </c>
      <c r="P23" s="24">
        <v>78.838170000000005</v>
      </c>
      <c r="Q23" s="24">
        <v>6.5710939999999995E-2</v>
      </c>
      <c r="R23" s="23">
        <f t="shared" si="6"/>
        <v>0.82850674872415708</v>
      </c>
      <c r="S23" s="24">
        <v>47.469940000000001</v>
      </c>
      <c r="T23" s="25"/>
      <c r="U23" s="26">
        <v>6.004568E-6</v>
      </c>
      <c r="V23" s="23">
        <f t="shared" si="7"/>
        <v>0.22982006898070773</v>
      </c>
      <c r="W23" s="24">
        <v>13.167719999999999</v>
      </c>
      <c r="X23" s="5"/>
      <c r="Y23" s="23">
        <f t="shared" si="8"/>
        <v>34.302220000000005</v>
      </c>
      <c r="Z23" s="27">
        <f t="shared" si="9"/>
        <v>0.56355805677466786</v>
      </c>
      <c r="AA23" s="27">
        <f t="shared" si="10"/>
        <v>1.1118036989304294E-7</v>
      </c>
      <c r="AB23" s="28"/>
      <c r="AC23" s="29">
        <f t="shared" si="11"/>
        <v>204.28334306967054</v>
      </c>
      <c r="AD23" s="29">
        <f t="shared" si="11"/>
        <v>0.28986143358378347</v>
      </c>
      <c r="AE23" s="30">
        <f t="shared" si="11"/>
        <v>-9.8374236893597856E-8</v>
      </c>
      <c r="AF23" s="31">
        <f t="shared" si="12"/>
        <v>-3.6700487535924349E-5</v>
      </c>
    </row>
    <row r="24" spans="1:32" x14ac:dyDescent="0.25">
      <c r="A24" s="16">
        <v>83.3333333333333</v>
      </c>
      <c r="B24" s="17">
        <v>5.5592336134898899</v>
      </c>
      <c r="C24" s="19">
        <f t="shared" si="0"/>
        <v>4.6326946779082417E-2</v>
      </c>
      <c r="D24" s="17">
        <v>-1.22912940562748</v>
      </c>
      <c r="E24" s="19">
        <v>-70.423927417878019</v>
      </c>
      <c r="F24" s="10"/>
      <c r="G24" s="18">
        <v>3.89401286202919E-4</v>
      </c>
      <c r="H24" s="20">
        <f t="shared" si="1"/>
        <v>3.2450107183576584E-6</v>
      </c>
      <c r="I24" s="17">
        <v>-2.3947206795330098</v>
      </c>
      <c r="J24" s="19">
        <v>-137.20738804994201</v>
      </c>
      <c r="K24" s="21"/>
      <c r="L24" s="22">
        <f t="shared" si="3"/>
        <v>66.783460632063992</v>
      </c>
      <c r="M24" s="19">
        <f t="shared" si="4"/>
        <v>0.91902158315845672</v>
      </c>
      <c r="N24" s="19">
        <f t="shared" si="5"/>
        <v>6.9078918463786709E-8</v>
      </c>
      <c r="P24" s="24">
        <v>82.987549999999999</v>
      </c>
      <c r="Q24" s="24">
        <v>6.036333E-2</v>
      </c>
      <c r="R24" s="23">
        <f t="shared" si="6"/>
        <v>-0.28069048255688567</v>
      </c>
      <c r="S24" s="24">
        <v>-16.082380000000001</v>
      </c>
      <c r="T24" s="25"/>
      <c r="U24" s="26">
        <v>3.5156109999999999E-6</v>
      </c>
      <c r="V24" s="23">
        <f t="shared" si="7"/>
        <v>0.48359862166939199</v>
      </c>
      <c r="W24" s="24">
        <v>27.708159999999999</v>
      </c>
      <c r="X24" s="5"/>
      <c r="Y24" s="23">
        <f t="shared" si="8"/>
        <v>-43.79054</v>
      </c>
      <c r="Z24" s="27">
        <f t="shared" si="9"/>
        <v>0.69202399594278263</v>
      </c>
      <c r="AA24" s="27">
        <f t="shared" si="10"/>
        <v>7.3428585620186174E-8</v>
      </c>
      <c r="AB24" s="28"/>
      <c r="AC24" s="29">
        <f t="shared" si="11"/>
        <v>110.57400063206398</v>
      </c>
      <c r="AD24" s="29">
        <f t="shared" si="11"/>
        <v>0.22699758721567409</v>
      </c>
      <c r="AE24" s="30">
        <f t="shared" si="11"/>
        <v>-4.3496671563994645E-9</v>
      </c>
      <c r="AF24" s="31">
        <f t="shared" si="12"/>
        <v>-1.6227308114371459E-6</v>
      </c>
    </row>
    <row r="25" spans="1:32" x14ac:dyDescent="0.25">
      <c r="A25" s="16">
        <v>87.5</v>
      </c>
      <c r="B25" s="17">
        <v>1.2965558095187899</v>
      </c>
      <c r="C25" s="19">
        <f t="shared" si="0"/>
        <v>1.0804631745989916E-2</v>
      </c>
      <c r="D25" s="17">
        <v>-1.5867293740541899</v>
      </c>
      <c r="E25" s="19">
        <v>-90.912896362739986</v>
      </c>
      <c r="F25" s="10"/>
      <c r="G25" s="18">
        <v>3.5999628803949098E-4</v>
      </c>
      <c r="H25" s="20">
        <f t="shared" si="1"/>
        <v>2.9999690669957583E-6</v>
      </c>
      <c r="I25" s="17">
        <v>-2.3681760961234102</v>
      </c>
      <c r="J25" s="19">
        <v>-135.68649545163896</v>
      </c>
      <c r="K25" s="21"/>
      <c r="L25" s="22">
        <f t="shared" si="3"/>
        <v>44.773599088898976</v>
      </c>
      <c r="M25" s="19">
        <f t="shared" si="4"/>
        <v>0.70430717716293378</v>
      </c>
      <c r="N25" s="19">
        <f t="shared" si="5"/>
        <v>1.1414551831281125E-8</v>
      </c>
      <c r="P25" s="24">
        <v>87.136930000000007</v>
      </c>
      <c r="Q25" s="24">
        <v>5.4552299999999998E-2</v>
      </c>
      <c r="R25" s="23">
        <f t="shared" si="6"/>
        <v>0.44049981018649442</v>
      </c>
      <c r="S25" s="24">
        <v>25.238779999999998</v>
      </c>
      <c r="T25" s="25"/>
      <c r="U25" s="26">
        <v>3.9386620000000003E-6</v>
      </c>
      <c r="V25" s="23">
        <f t="shared" si="7"/>
        <v>0.64299308453580173</v>
      </c>
      <c r="W25" s="24">
        <v>36.840789999999998</v>
      </c>
      <c r="X25" s="5"/>
      <c r="Y25" s="23">
        <f t="shared" si="8"/>
        <v>-11.60201</v>
      </c>
      <c r="Z25" s="27">
        <f t="shared" si="9"/>
        <v>0.2011122856171127</v>
      </c>
      <c r="AA25" s="27">
        <f t="shared" si="10"/>
        <v>2.160580165403355E-8</v>
      </c>
      <c r="AB25" s="28"/>
      <c r="AC25" s="29">
        <f t="shared" si="11"/>
        <v>56.375609088898976</v>
      </c>
      <c r="AD25" s="29">
        <f t="shared" si="11"/>
        <v>0.50319489154582109</v>
      </c>
      <c r="AE25" s="30">
        <f t="shared" si="11"/>
        <v>-1.0191249822752425E-8</v>
      </c>
      <c r="AF25" s="31">
        <f t="shared" si="12"/>
        <v>-3.8020507086622992E-6</v>
      </c>
    </row>
    <row r="26" spans="1:32" x14ac:dyDescent="0.25">
      <c r="A26" s="16">
        <v>91.6666666666666</v>
      </c>
      <c r="B26" s="17">
        <v>5.9836955131146397</v>
      </c>
      <c r="C26" s="19">
        <f t="shared" si="0"/>
        <v>4.9864129275955328E-2</v>
      </c>
      <c r="D26" s="17">
        <v>-1.11616929528614</v>
      </c>
      <c r="E26" s="19">
        <v>-63.95178984198715</v>
      </c>
      <c r="F26" s="10"/>
      <c r="G26" s="18">
        <v>3.5943764094785999E-4</v>
      </c>
      <c r="H26" s="20">
        <f t="shared" si="1"/>
        <v>2.9953136745654997E-6</v>
      </c>
      <c r="I26" s="17">
        <v>-2.7779990895521198</v>
      </c>
      <c r="J26" s="19">
        <v>-159.16762332252171</v>
      </c>
      <c r="K26" s="21"/>
      <c r="L26" s="22">
        <f t="shared" si="3"/>
        <v>95.215833480534556</v>
      </c>
      <c r="M26" s="19">
        <f t="shared" si="4"/>
        <v>0.99585931460547694</v>
      </c>
      <c r="N26" s="19">
        <f t="shared" si="5"/>
        <v>7.4370130434303642E-8</v>
      </c>
      <c r="P26" s="24">
        <v>91.28631</v>
      </c>
      <c r="Q26" s="24">
        <v>5.888123E-2</v>
      </c>
      <c r="R26" s="23">
        <f t="shared" si="6"/>
        <v>-0.18823934488119484</v>
      </c>
      <c r="S26" s="24">
        <v>-10.78532</v>
      </c>
      <c r="T26" s="25"/>
      <c r="U26" s="26">
        <v>4.779271E-6</v>
      </c>
      <c r="V26" s="23">
        <f t="shared" si="7"/>
        <v>1.0312030048654712</v>
      </c>
      <c r="W26" s="24">
        <v>59.083579999999998</v>
      </c>
      <c r="X26" s="5"/>
      <c r="Y26" s="23">
        <f t="shared" si="8"/>
        <v>-69.868899999999996</v>
      </c>
      <c r="Z26" s="27">
        <f t="shared" si="9"/>
        <v>0.93890757617386322</v>
      </c>
      <c r="AA26" s="27">
        <f t="shared" si="10"/>
        <v>1.321086877000243E-7</v>
      </c>
      <c r="AB26" s="28"/>
      <c r="AC26" s="29">
        <f t="shared" si="11"/>
        <v>165.08473348053457</v>
      </c>
      <c r="AD26" s="29">
        <f t="shared" si="11"/>
        <v>5.6951738431613719E-2</v>
      </c>
      <c r="AE26" s="30">
        <f t="shared" si="11"/>
        <v>-5.7738557265720661E-8</v>
      </c>
      <c r="AF26" s="31">
        <f t="shared" si="12"/>
        <v>-2.1540530002431368E-5</v>
      </c>
    </row>
    <row r="27" spans="1:32" x14ac:dyDescent="0.25">
      <c r="A27" s="16">
        <v>95.8333333333333</v>
      </c>
      <c r="B27" s="17">
        <v>5.4904736827497302</v>
      </c>
      <c r="C27" s="19">
        <f t="shared" si="0"/>
        <v>4.575394735624775E-2</v>
      </c>
      <c r="D27" s="17">
        <v>-2.7720525654783201</v>
      </c>
      <c r="E27" s="19">
        <v>-158.82691259032003</v>
      </c>
      <c r="F27" s="10"/>
      <c r="G27" s="18">
        <v>6.4552926984465003E-4</v>
      </c>
      <c r="H27" s="20">
        <f t="shared" si="1"/>
        <v>5.3794105820387502E-6</v>
      </c>
      <c r="I27" s="17">
        <v>-3.02591976524256</v>
      </c>
      <c r="J27" s="19">
        <v>-173.37243169361554</v>
      </c>
      <c r="K27" s="21"/>
      <c r="L27" s="22">
        <f t="shared" si="3"/>
        <v>14.545519103295504</v>
      </c>
      <c r="M27" s="19">
        <f t="shared" si="4"/>
        <v>0.25114907781410167</v>
      </c>
      <c r="N27" s="19">
        <f t="shared" si="5"/>
        <v>3.0907569413242552E-8</v>
      </c>
      <c r="P27" s="24">
        <v>95.435680000000005</v>
      </c>
      <c r="Q27" s="24">
        <v>4.09898E-2</v>
      </c>
      <c r="R27" s="23">
        <f t="shared" si="6"/>
        <v>1.394566941562525</v>
      </c>
      <c r="S27" s="24">
        <v>79.902799999999999</v>
      </c>
      <c r="T27" s="25"/>
      <c r="U27" s="26">
        <v>5.6471730000000002E-6</v>
      </c>
      <c r="V27" s="23">
        <f t="shared" si="7"/>
        <v>1.5551375818118538</v>
      </c>
      <c r="W27" s="24">
        <v>89.102819999999994</v>
      </c>
      <c r="X27" s="5"/>
      <c r="Y27" s="23">
        <f t="shared" si="8"/>
        <v>-9.200019999999995</v>
      </c>
      <c r="Z27" s="27">
        <f t="shared" si="9"/>
        <v>0.15988153226738486</v>
      </c>
      <c r="AA27" s="27">
        <f t="shared" si="10"/>
        <v>1.8504408099261279E-8</v>
      </c>
      <c r="AB27" s="28"/>
      <c r="AC27" s="29">
        <f t="shared" si="11"/>
        <v>23.745539103295499</v>
      </c>
      <c r="AD27" s="29">
        <f t="shared" si="11"/>
        <v>9.1267545546716816E-2</v>
      </c>
      <c r="AE27" s="30">
        <f t="shared" si="11"/>
        <v>1.2403161313981273E-8</v>
      </c>
      <c r="AF27" s="31">
        <f t="shared" si="12"/>
        <v>4.6272487755323381E-6</v>
      </c>
    </row>
    <row r="28" spans="1:32" x14ac:dyDescent="0.25">
      <c r="A28" s="16">
        <v>100</v>
      </c>
      <c r="B28" s="17">
        <v>3.4225069665729499</v>
      </c>
      <c r="C28" s="19">
        <f t="shared" si="0"/>
        <v>2.8520891388107917E-2</v>
      </c>
      <c r="D28" s="17">
        <v>2.1045719430993999</v>
      </c>
      <c r="E28" s="19">
        <v>120.58309002124246</v>
      </c>
      <c r="F28" s="10"/>
      <c r="G28" s="18">
        <v>4.8737298595035702E-4</v>
      </c>
      <c r="H28" s="20">
        <f t="shared" si="1"/>
        <v>4.0614415495863082E-6</v>
      </c>
      <c r="I28" s="17">
        <v>2.7346096995651199</v>
      </c>
      <c r="J28" s="19">
        <v>156.68159440061939</v>
      </c>
      <c r="K28" s="21"/>
      <c r="L28" s="22">
        <f t="shared" si="3"/>
        <v>-36.098504379376934</v>
      </c>
      <c r="M28" s="19">
        <f t="shared" si="4"/>
        <v>0.58917526578525259</v>
      </c>
      <c r="N28" s="19">
        <f t="shared" si="5"/>
        <v>3.4123833399144449E-8</v>
      </c>
      <c r="P28" s="24">
        <v>99.585059999999999</v>
      </c>
      <c r="Q28" s="24">
        <v>8.4142140000000004E-2</v>
      </c>
      <c r="R28" s="23">
        <f t="shared" si="6"/>
        <v>0.91329728724699433</v>
      </c>
      <c r="S28" s="24">
        <v>52.32808</v>
      </c>
      <c r="T28" s="25"/>
      <c r="U28" s="26">
        <v>7.5908549999999998E-6</v>
      </c>
      <c r="V28" s="23">
        <f t="shared" si="7"/>
        <v>1.2985495726262344</v>
      </c>
      <c r="W28" s="24">
        <v>74.401409999999998</v>
      </c>
      <c r="X28" s="5"/>
      <c r="Y28" s="23">
        <f t="shared" si="8"/>
        <v>-22.073329999999999</v>
      </c>
      <c r="Z28" s="27">
        <f t="shared" si="9"/>
        <v>0.37579294248730932</v>
      </c>
      <c r="AA28" s="27">
        <f t="shared" si="10"/>
        <v>1.200115024832383E-7</v>
      </c>
      <c r="AB28" s="28"/>
      <c r="AC28" s="29">
        <f t="shared" si="11"/>
        <v>-14.025174379376935</v>
      </c>
      <c r="AD28" s="29">
        <f t="shared" si="11"/>
        <v>0.21338232329794327</v>
      </c>
      <c r="AE28" s="30">
        <f t="shared" si="11"/>
        <v>-8.5887669084093853E-8</v>
      </c>
      <c r="AF28" s="31">
        <f t="shared" si="12"/>
        <v>-3.2042122289799634E-5</v>
      </c>
    </row>
    <row r="29" spans="1:32" x14ac:dyDescent="0.25">
      <c r="A29" s="16">
        <v>104.166666666666</v>
      </c>
      <c r="B29" s="17">
        <v>1.18410837616217</v>
      </c>
      <c r="C29" s="19">
        <f t="shared" si="0"/>
        <v>9.8675698013514172E-3</v>
      </c>
      <c r="D29" s="17">
        <v>2.9069850105851098</v>
      </c>
      <c r="E29" s="19">
        <v>166.55797221431973</v>
      </c>
      <c r="F29" s="10"/>
      <c r="G29" s="18">
        <v>7.45593577257883E-4</v>
      </c>
      <c r="H29" s="20">
        <f t="shared" si="1"/>
        <v>6.2132798104823578E-6</v>
      </c>
      <c r="I29" s="17">
        <v>-2.6334387224808302</v>
      </c>
      <c r="J29" s="19">
        <v>-150.88492440447484</v>
      </c>
      <c r="K29" s="21"/>
      <c r="L29" s="22">
        <f t="shared" si="3"/>
        <v>317.44289661879458</v>
      </c>
      <c r="M29" s="19">
        <f t="shared" si="4"/>
        <v>0.67632467353510162</v>
      </c>
      <c r="N29" s="19">
        <f t="shared" si="5"/>
        <v>2.073272347484829E-8</v>
      </c>
      <c r="P29" s="24">
        <v>103.73439999999999</v>
      </c>
      <c r="Q29" s="24">
        <v>6.3672610000000004E-2</v>
      </c>
      <c r="R29" s="23">
        <f t="shared" si="6"/>
        <v>0.69313604487974834</v>
      </c>
      <c r="S29" s="24">
        <v>39.713769999999997</v>
      </c>
      <c r="T29" s="25"/>
      <c r="U29" s="26">
        <v>4.1671229999999999E-6</v>
      </c>
      <c r="V29" s="23">
        <f t="shared" si="7"/>
        <v>1.9005553450082011</v>
      </c>
      <c r="W29" s="24">
        <v>108.8938</v>
      </c>
      <c r="X29" s="5"/>
      <c r="Y29" s="23">
        <f t="shared" si="8"/>
        <v>-69.180030000000002</v>
      </c>
      <c r="Z29" s="27">
        <f t="shared" si="9"/>
        <v>0.93470184983616944</v>
      </c>
      <c r="AA29" s="27">
        <f t="shared" si="10"/>
        <v>1.2400296754883443E-7</v>
      </c>
      <c r="AB29" s="28"/>
      <c r="AC29" s="29">
        <f t="shared" si="11"/>
        <v>386.62292661879457</v>
      </c>
      <c r="AD29" s="29">
        <f t="shared" si="11"/>
        <v>-0.25837717630106782</v>
      </c>
      <c r="AE29" s="30">
        <f t="shared" si="11"/>
        <v>-1.0327024407398614E-7</v>
      </c>
      <c r="AF29" s="31">
        <f t="shared" si="12"/>
        <v>-3.8527041481079577E-5</v>
      </c>
    </row>
    <row r="30" spans="1:32" x14ac:dyDescent="0.25">
      <c r="A30" s="16">
        <v>108.333333333333</v>
      </c>
      <c r="B30" s="17">
        <v>5.04457178907131</v>
      </c>
      <c r="C30" s="19">
        <f t="shared" si="0"/>
        <v>4.2038098242260916E-2</v>
      </c>
      <c r="D30" s="17">
        <v>0.76263871912882397</v>
      </c>
      <c r="E30" s="19">
        <v>43.695979899344614</v>
      </c>
      <c r="F30" s="10"/>
      <c r="G30" s="18">
        <v>5.8783044758560596E-4</v>
      </c>
      <c r="H30" s="20">
        <f t="shared" si="1"/>
        <v>4.898587063213383E-6</v>
      </c>
      <c r="I30" s="17">
        <v>-3.1273708329084098</v>
      </c>
      <c r="J30" s="19">
        <v>-179.18514969796487</v>
      </c>
      <c r="K30" s="21"/>
      <c r="L30" s="22">
        <f t="shared" si="3"/>
        <v>222.8811295973095</v>
      </c>
      <c r="M30" s="19">
        <f t="shared" si="4"/>
        <v>0.68047956855793035</v>
      </c>
      <c r="N30" s="19">
        <f t="shared" si="5"/>
        <v>7.0064654757319017E-8</v>
      </c>
      <c r="P30" s="24">
        <v>107.88379999999999</v>
      </c>
      <c r="Q30" s="24">
        <v>0.10145510000000001</v>
      </c>
      <c r="R30" s="23">
        <f t="shared" si="6"/>
        <v>0.52520779463571243</v>
      </c>
      <c r="S30" s="24">
        <v>30.092189999999999</v>
      </c>
      <c r="T30" s="25"/>
      <c r="U30" s="26">
        <v>7.2121839999999997E-6</v>
      </c>
      <c r="V30" s="23">
        <f t="shared" si="7"/>
        <v>1.5983740997727338</v>
      </c>
      <c r="W30" s="24">
        <v>91.580089999999998</v>
      </c>
      <c r="X30" s="5"/>
      <c r="Y30" s="23">
        <f t="shared" si="8"/>
        <v>-61.487899999999996</v>
      </c>
      <c r="Z30" s="27">
        <f t="shared" si="9"/>
        <v>0.8787163243693189</v>
      </c>
      <c r="AA30" s="27">
        <f t="shared" si="10"/>
        <v>3.2148401255647676E-7</v>
      </c>
      <c r="AB30" s="28"/>
      <c r="AC30" s="29">
        <f t="shared" si="11"/>
        <v>284.36902959730946</v>
      </c>
      <c r="AD30" s="29">
        <f t="shared" si="11"/>
        <v>-0.19823675581138855</v>
      </c>
      <c r="AE30" s="30">
        <f t="shared" si="11"/>
        <v>-2.5141935779915775E-7</v>
      </c>
      <c r="AF30" s="31">
        <f t="shared" si="12"/>
        <v>-9.3797047871164684E-5</v>
      </c>
    </row>
    <row r="31" spans="1:32" x14ac:dyDescent="0.25">
      <c r="A31" s="16">
        <v>112.5</v>
      </c>
      <c r="B31" s="17">
        <v>3.9244784415818899</v>
      </c>
      <c r="C31" s="19">
        <f t="shared" si="0"/>
        <v>3.2703987013182417E-2</v>
      </c>
      <c r="D31" s="17">
        <v>-2.6331394325367299</v>
      </c>
      <c r="E31" s="19">
        <v>-150.86777635382717</v>
      </c>
      <c r="F31" s="10"/>
      <c r="G31" s="18">
        <v>5.8255302447587801E-4</v>
      </c>
      <c r="H31" s="20">
        <f t="shared" si="1"/>
        <v>4.8546085372989832E-6</v>
      </c>
      <c r="I31" s="17">
        <v>-2.6200215883714</v>
      </c>
      <c r="J31" s="19">
        <v>-150.11617924684347</v>
      </c>
      <c r="K31" s="21"/>
      <c r="L31" s="22">
        <f t="shared" si="3"/>
        <v>-0.75159710698369508</v>
      </c>
      <c r="M31" s="19">
        <f t="shared" si="4"/>
        <v>1.3117467953527948E-2</v>
      </c>
      <c r="N31" s="19">
        <f t="shared" si="5"/>
        <v>1.0412977576517532E-9</v>
      </c>
      <c r="P31" s="24">
        <v>112.03319999999999</v>
      </c>
      <c r="Q31" s="24">
        <v>2.8176280000000001E-2</v>
      </c>
      <c r="R31" s="23">
        <f t="shared" si="6"/>
        <v>1.2158040363879585</v>
      </c>
      <c r="S31" s="24">
        <v>69.660439999999994</v>
      </c>
      <c r="T31" s="25"/>
      <c r="U31" s="26">
        <v>5.5491470000000002E-6</v>
      </c>
      <c r="V31" s="23">
        <f t="shared" si="7"/>
        <v>1.8241849729286854</v>
      </c>
      <c r="W31" s="24">
        <v>104.5181</v>
      </c>
      <c r="X31" s="5"/>
      <c r="Y31" s="23">
        <f t="shared" si="8"/>
        <v>-34.85766000000001</v>
      </c>
      <c r="Z31" s="27">
        <f t="shared" si="9"/>
        <v>0.57153964767749177</v>
      </c>
      <c r="AA31" s="27">
        <f t="shared" si="10"/>
        <v>4.4681346377995103E-8</v>
      </c>
      <c r="AB31" s="28"/>
      <c r="AC31" s="29">
        <f t="shared" si="11"/>
        <v>34.106062893016315</v>
      </c>
      <c r="AD31" s="29">
        <f t="shared" si="11"/>
        <v>-0.5584221797239638</v>
      </c>
      <c r="AE31" s="30">
        <f t="shared" si="11"/>
        <v>-4.3640048620343347E-8</v>
      </c>
      <c r="AF31" s="31">
        <f t="shared" si="12"/>
        <v>-1.6280797808783569E-5</v>
      </c>
    </row>
    <row r="32" spans="1:32" x14ac:dyDescent="0.25">
      <c r="A32" s="16">
        <v>116.666666666666</v>
      </c>
      <c r="B32" s="17">
        <v>21.297067423593099</v>
      </c>
      <c r="C32" s="19">
        <f t="shared" si="0"/>
        <v>0.17747556186327582</v>
      </c>
      <c r="D32" s="17">
        <v>-2.56343339873527</v>
      </c>
      <c r="E32" s="19">
        <v>-146.87391481040729</v>
      </c>
      <c r="F32" s="10"/>
      <c r="G32" s="18">
        <v>9.1139200836224895E-4</v>
      </c>
      <c r="H32" s="20">
        <f t="shared" si="1"/>
        <v>7.5949334030187415E-6</v>
      </c>
      <c r="I32" s="17">
        <v>-2.4853403206192302</v>
      </c>
      <c r="J32" s="19">
        <v>-142.39951102517273</v>
      </c>
      <c r="K32" s="21"/>
      <c r="L32" s="22">
        <f t="shared" si="3"/>
        <v>-4.4744037852345571</v>
      </c>
      <c r="M32" s="19">
        <f t="shared" si="4"/>
        <v>7.8013726834568059E-2</v>
      </c>
      <c r="N32" s="19">
        <f t="shared" si="5"/>
        <v>5.2577939151191126E-8</v>
      </c>
      <c r="P32" s="24">
        <v>116.18259999999999</v>
      </c>
      <c r="Q32" s="24">
        <v>0.1010665</v>
      </c>
      <c r="R32" s="23">
        <f t="shared" si="6"/>
        <v>3.1399939319949666</v>
      </c>
      <c r="S32" s="24">
        <v>179.9084</v>
      </c>
      <c r="T32" s="25"/>
      <c r="U32" s="26">
        <v>7.7495930000000003E-6</v>
      </c>
      <c r="V32" s="23">
        <f t="shared" si="7"/>
        <v>2.3381477857267239</v>
      </c>
      <c r="W32" s="24">
        <v>133.96600000000001</v>
      </c>
      <c r="X32" s="5"/>
      <c r="Y32" s="23">
        <f t="shared" si="8"/>
        <v>45.942399999999992</v>
      </c>
      <c r="Z32" s="27">
        <f t="shared" si="9"/>
        <v>0.71864109019414557</v>
      </c>
      <c r="AA32" s="27">
        <f t="shared" si="10"/>
        <v>2.814285611858256E-7</v>
      </c>
      <c r="AB32" s="28"/>
      <c r="AC32" s="29">
        <f t="shared" si="11"/>
        <v>-50.416803785234549</v>
      </c>
      <c r="AD32" s="29">
        <f t="shared" si="11"/>
        <v>-0.64062736335957748</v>
      </c>
      <c r="AE32" s="30">
        <f t="shared" si="11"/>
        <v>-2.2885062203463448E-7</v>
      </c>
      <c r="AF32" s="31">
        <f t="shared" si="12"/>
        <v>-8.5377327100945823E-5</v>
      </c>
    </row>
    <row r="33" spans="1:32" x14ac:dyDescent="0.25">
      <c r="A33" s="16">
        <v>120.833333333333</v>
      </c>
      <c r="B33" s="17">
        <v>2.3514370922035002</v>
      </c>
      <c r="C33" s="19">
        <f t="shared" si="0"/>
        <v>1.9595309101695834E-2</v>
      </c>
      <c r="D33" s="17">
        <v>2.1312203822828502</v>
      </c>
      <c r="E33" s="19">
        <v>122.1099331170652</v>
      </c>
      <c r="F33" s="10"/>
      <c r="G33" s="18">
        <v>1.2415040480494501E-3</v>
      </c>
      <c r="H33" s="20">
        <f t="shared" si="1"/>
        <v>1.034586706707875E-5</v>
      </c>
      <c r="I33" s="17">
        <v>-2.9414019394213602</v>
      </c>
      <c r="J33" s="19">
        <v>-168.52991698043897</v>
      </c>
      <c r="K33" s="21"/>
      <c r="L33" s="22">
        <f t="shared" si="3"/>
        <v>290.63985009750417</v>
      </c>
      <c r="M33" s="19">
        <f t="shared" si="4"/>
        <v>0.9358145980653203</v>
      </c>
      <c r="N33" s="19">
        <f t="shared" si="5"/>
        <v>9.4859063422849838E-8</v>
      </c>
      <c r="P33" s="24">
        <v>120.33199999999999</v>
      </c>
      <c r="Q33" s="24">
        <v>0.1085141</v>
      </c>
      <c r="R33" s="23">
        <f t="shared" si="6"/>
        <v>0.49866639816770947</v>
      </c>
      <c r="S33" s="24">
        <v>28.571480000000001</v>
      </c>
      <c r="T33" s="25"/>
      <c r="U33" s="26">
        <v>1.6523739999999998E-5</v>
      </c>
      <c r="V33" s="23">
        <f t="shared" si="7"/>
        <v>2.3540110832980998</v>
      </c>
      <c r="W33" s="24">
        <v>134.8749</v>
      </c>
      <c r="X33" s="5"/>
      <c r="Y33" s="23">
        <f t="shared" si="8"/>
        <v>-106.30341999999999</v>
      </c>
      <c r="Z33" s="27">
        <f t="shared" si="9"/>
        <v>0.95978853719639257</v>
      </c>
      <c r="AA33" s="27">
        <f t="shared" si="10"/>
        <v>8.6047862925455081E-7</v>
      </c>
      <c r="AB33" s="28"/>
      <c r="AC33" s="29">
        <f t="shared" si="11"/>
        <v>396.94327009750418</v>
      </c>
      <c r="AD33" s="29">
        <f t="shared" si="11"/>
        <v>-2.3973939131072264E-2</v>
      </c>
      <c r="AE33" s="30">
        <f t="shared" si="11"/>
        <v>-7.6561956583170097E-7</v>
      </c>
      <c r="AF33" s="31">
        <f t="shared" si="12"/>
        <v>-2.8562977686381213E-4</v>
      </c>
    </row>
    <row r="34" spans="1:32" x14ac:dyDescent="0.25">
      <c r="A34" s="16">
        <v>125</v>
      </c>
      <c r="B34" s="17">
        <v>25.908946617719501</v>
      </c>
      <c r="C34" s="19">
        <f t="shared" si="0"/>
        <v>0.21590788848099585</v>
      </c>
      <c r="D34" s="17">
        <v>-0.40078986675647499</v>
      </c>
      <c r="E34" s="19">
        <v>-22.963567836756635</v>
      </c>
      <c r="F34" s="10"/>
      <c r="G34" s="18">
        <v>1.15757020590069E-2</v>
      </c>
      <c r="H34" s="20">
        <f t="shared" si="1"/>
        <v>9.6464183825057501E-5</v>
      </c>
      <c r="I34" s="17">
        <v>-3.10647687259259</v>
      </c>
      <c r="J34" s="19">
        <v>-177.98801395455456</v>
      </c>
      <c r="K34" s="21"/>
      <c r="L34" s="22">
        <f t="shared" si="3"/>
        <v>155.02444611779794</v>
      </c>
      <c r="M34" s="19">
        <f t="shared" si="4"/>
        <v>0.42223153325112062</v>
      </c>
      <c r="N34" s="19">
        <f t="shared" si="5"/>
        <v>4.3969879247215215E-6</v>
      </c>
      <c r="P34" s="24">
        <v>124.4813</v>
      </c>
      <c r="Q34" s="24">
        <v>0.24422749999999999</v>
      </c>
      <c r="R34" s="23">
        <f t="shared" si="6"/>
        <v>-0.44032492819544461</v>
      </c>
      <c r="S34" s="24">
        <v>-25.228760000000001</v>
      </c>
      <c r="T34" s="25"/>
      <c r="U34" s="26">
        <v>8.9038609999999999E-5</v>
      </c>
      <c r="V34" s="23">
        <f t="shared" si="7"/>
        <v>2.6856568024328107</v>
      </c>
      <c r="W34" s="24">
        <v>153.8768</v>
      </c>
      <c r="X34" s="5"/>
      <c r="Y34" s="23">
        <f t="shared" si="8"/>
        <v>-179.10556</v>
      </c>
      <c r="Z34" s="27">
        <f t="shared" si="9"/>
        <v>1.5610288903227385E-2</v>
      </c>
      <c r="AA34" s="27">
        <f t="shared" si="10"/>
        <v>1.6972815114921522E-7</v>
      </c>
      <c r="AB34" s="28"/>
      <c r="AC34" s="29">
        <f t="shared" si="11"/>
        <v>334.13000611779796</v>
      </c>
      <c r="AD34" s="29">
        <f t="shared" si="11"/>
        <v>0.40662124434789321</v>
      </c>
      <c r="AE34" s="30">
        <f t="shared" si="11"/>
        <v>4.2272597735723061E-6</v>
      </c>
      <c r="AF34" s="31">
        <f t="shared" si="12"/>
        <v>1.5770642754658196E-3</v>
      </c>
    </row>
    <row r="35" spans="1:32" x14ac:dyDescent="0.25">
      <c r="A35" s="16">
        <v>129.166666666666</v>
      </c>
      <c r="B35" s="17">
        <v>4.0373851815319304</v>
      </c>
      <c r="C35" s="19">
        <f t="shared" si="0"/>
        <v>3.3644876512766084E-2</v>
      </c>
      <c r="D35" s="17">
        <v>0.61546958367897897</v>
      </c>
      <c r="E35" s="19">
        <v>35.263809563479349</v>
      </c>
      <c r="F35" s="10"/>
      <c r="G35" s="18">
        <v>4.42984497042101E-4</v>
      </c>
      <c r="H35" s="20">
        <f t="shared" si="1"/>
        <v>3.6915374753508417E-6</v>
      </c>
      <c r="I35" s="17">
        <v>-2.8246530574952402</v>
      </c>
      <c r="J35" s="19">
        <v>-161.84069878320113</v>
      </c>
      <c r="K35" s="21"/>
      <c r="L35" s="22">
        <f t="shared" si="3"/>
        <v>197.10450834668049</v>
      </c>
      <c r="M35" s="19">
        <f t="shared" si="4"/>
        <v>0.29411553136691859</v>
      </c>
      <c r="N35" s="19">
        <f t="shared" si="5"/>
        <v>1.8264768981843605E-8</v>
      </c>
      <c r="P35" s="24">
        <v>128.63069999999999</v>
      </c>
      <c r="Q35" s="24">
        <v>0.1079208</v>
      </c>
      <c r="R35" s="23">
        <f t="shared" si="6"/>
        <v>0.72810232018005328</v>
      </c>
      <c r="S35" s="24">
        <v>41.717190000000002</v>
      </c>
      <c r="T35" s="25"/>
      <c r="U35" s="26">
        <v>1.5950720000000001E-5</v>
      </c>
      <c r="V35" s="23">
        <f t="shared" si="7"/>
        <v>0.1484975520414607</v>
      </c>
      <c r="W35" s="24">
        <v>8.5082830000000005</v>
      </c>
      <c r="X35" s="5"/>
      <c r="Y35" s="23">
        <f t="shared" si="8"/>
        <v>33.208907000000004</v>
      </c>
      <c r="Z35" s="27">
        <f t="shared" si="9"/>
        <v>0.54769329730743432</v>
      </c>
      <c r="AA35" s="27">
        <f t="shared" si="10"/>
        <v>4.7140358163001593E-7</v>
      </c>
      <c r="AB35" s="28"/>
      <c r="AC35" s="29">
        <f t="shared" si="11"/>
        <v>163.89560134668048</v>
      </c>
      <c r="AD35" s="29">
        <f t="shared" si="11"/>
        <v>-0.25357776594051573</v>
      </c>
      <c r="AE35" s="30">
        <f t="shared" si="11"/>
        <v>-4.5313881264817229E-7</v>
      </c>
      <c r="AF35" s="31">
        <f t="shared" si="12"/>
        <v>-1.690525474024806E-4</v>
      </c>
    </row>
    <row r="36" spans="1:32" x14ac:dyDescent="0.25">
      <c r="A36" s="16">
        <v>133.333333333333</v>
      </c>
      <c r="B36" s="17">
        <v>20.591551853306498</v>
      </c>
      <c r="C36" s="19">
        <f t="shared" ref="C36:C67" si="13">B36*$AI$8</f>
        <v>0.17159626544422082</v>
      </c>
      <c r="D36" s="17">
        <v>-0.289093781922315</v>
      </c>
      <c r="E36" s="19">
        <v>-16.563853587624063</v>
      </c>
      <c r="F36" s="10"/>
      <c r="G36" s="18">
        <v>7.21816287690147E-4</v>
      </c>
      <c r="H36" s="20">
        <f t="shared" ref="H36:H67" si="14">G36*$AI$8</f>
        <v>6.0151357307512251E-6</v>
      </c>
      <c r="I36" s="17">
        <v>-2.34480222691719</v>
      </c>
      <c r="J36" s="19">
        <v>-134.34727139523173</v>
      </c>
      <c r="K36" s="21"/>
      <c r="L36" s="22">
        <f t="shared" si="3"/>
        <v>117.78341780760766</v>
      </c>
      <c r="M36" s="19">
        <f t="shared" si="4"/>
        <v>0.88471591692202356</v>
      </c>
      <c r="N36" s="19">
        <f t="shared" si="5"/>
        <v>4.5659074948411618E-7</v>
      </c>
      <c r="P36" s="24">
        <v>132.7801</v>
      </c>
      <c r="Q36" s="24">
        <v>0.1613906</v>
      </c>
      <c r="R36" s="23">
        <f t="shared" si="6"/>
        <v>-0.2355222341798984</v>
      </c>
      <c r="S36" s="24">
        <v>-13.494429999999999</v>
      </c>
      <c r="T36" s="25"/>
      <c r="U36" s="26">
        <v>7.8147270000000004E-6</v>
      </c>
      <c r="V36" s="23">
        <f t="shared" si="7"/>
        <v>0.41363640047149852</v>
      </c>
      <c r="W36" s="24">
        <v>23.699619999999999</v>
      </c>
      <c r="X36" s="5"/>
      <c r="Y36" s="23">
        <f t="shared" si="8"/>
        <v>-37.194049999999997</v>
      </c>
      <c r="Z36" s="27">
        <f t="shared" si="9"/>
        <v>0.6045163942879811</v>
      </c>
      <c r="AA36" s="27">
        <f t="shared" si="10"/>
        <v>3.8121513506889862E-7</v>
      </c>
      <c r="AB36" s="28"/>
      <c r="AC36" s="29">
        <f t="shared" si="11"/>
        <v>154.97746780760767</v>
      </c>
      <c r="AD36" s="29">
        <f t="shared" si="11"/>
        <v>0.28019952263404246</v>
      </c>
      <c r="AE36" s="30">
        <f t="shared" si="11"/>
        <v>7.5375614415217565E-8</v>
      </c>
      <c r="AF36" s="31">
        <f t="shared" si="12"/>
        <v>2.8120388881393831E-5</v>
      </c>
    </row>
    <row r="37" spans="1:32" x14ac:dyDescent="0.25">
      <c r="A37" s="16">
        <v>137.5</v>
      </c>
      <c r="B37" s="17">
        <v>10.106231127407399</v>
      </c>
      <c r="C37" s="19">
        <f t="shared" si="13"/>
        <v>8.4218592728394992E-2</v>
      </c>
      <c r="D37" s="17">
        <v>-2.8014098566265599</v>
      </c>
      <c r="E37" s="19">
        <v>-160.50896147105095</v>
      </c>
      <c r="F37" s="10"/>
      <c r="G37" s="18">
        <v>1.0075443384987301E-3</v>
      </c>
      <c r="H37" s="20">
        <f t="shared" si="14"/>
        <v>8.3962028208227509E-6</v>
      </c>
      <c r="I37" s="17">
        <v>-2.5569003457274402</v>
      </c>
      <c r="J37" s="19">
        <v>-146.49959844572336</v>
      </c>
      <c r="K37" s="21"/>
      <c r="L37" s="22">
        <f t="shared" si="3"/>
        <v>-14.009363025327588</v>
      </c>
      <c r="M37" s="19">
        <f t="shared" si="4"/>
        <v>0.24208045384634974</v>
      </c>
      <c r="N37" s="19">
        <f t="shared" si="5"/>
        <v>8.5589527802185113E-8</v>
      </c>
      <c r="P37" s="24">
        <v>136.92949999999999</v>
      </c>
      <c r="Q37" s="24">
        <v>0.1181074</v>
      </c>
      <c r="R37" s="23">
        <f t="shared" si="6"/>
        <v>2.159818769404203</v>
      </c>
      <c r="S37" s="24">
        <v>123.74850000000001</v>
      </c>
      <c r="T37" s="25"/>
      <c r="U37" s="26">
        <v>6.8103930000000001E-6</v>
      </c>
      <c r="V37" s="23">
        <f t="shared" si="7"/>
        <v>1.0835497924559112</v>
      </c>
      <c r="W37" s="24">
        <v>62.082830000000001</v>
      </c>
      <c r="X37" s="5"/>
      <c r="Y37" s="23">
        <f t="shared" si="8"/>
        <v>61.665670000000006</v>
      </c>
      <c r="Z37" s="27">
        <f t="shared" si="9"/>
        <v>0.88019313531898857</v>
      </c>
      <c r="AA37" s="27">
        <f t="shared" si="10"/>
        <v>3.5399511144273578E-7</v>
      </c>
      <c r="AB37" s="28"/>
      <c r="AC37" s="29">
        <f t="shared" si="11"/>
        <v>-75.675033025327593</v>
      </c>
      <c r="AD37" s="29">
        <f t="shared" si="11"/>
        <v>-0.63811268147263878</v>
      </c>
      <c r="AE37" s="30">
        <f t="shared" si="11"/>
        <v>-2.6840558364055064E-7</v>
      </c>
      <c r="AF37" s="31">
        <f t="shared" si="12"/>
        <v>-1.0013410104138355E-4</v>
      </c>
    </row>
    <row r="38" spans="1:32" x14ac:dyDescent="0.25">
      <c r="A38" s="16">
        <v>141.666666666666</v>
      </c>
      <c r="B38" s="17">
        <v>18.310410252495501</v>
      </c>
      <c r="C38" s="19">
        <f t="shared" si="13"/>
        <v>0.15258675210412917</v>
      </c>
      <c r="D38" s="17">
        <v>-2.6753124701805402</v>
      </c>
      <c r="E38" s="19">
        <v>-153.28411342006385</v>
      </c>
      <c r="F38" s="10"/>
      <c r="G38" s="18">
        <v>2.5433611118265198E-4</v>
      </c>
      <c r="H38" s="20">
        <f t="shared" si="14"/>
        <v>2.1194675931887667E-6</v>
      </c>
      <c r="I38" s="17">
        <v>2.8380780225266502</v>
      </c>
      <c r="J38" s="19">
        <v>162.60989261961163</v>
      </c>
      <c r="K38" s="21"/>
      <c r="L38" s="22">
        <f t="shared" si="3"/>
        <v>-315.89400603967545</v>
      </c>
      <c r="M38" s="19">
        <f t="shared" si="4"/>
        <v>0.69598791909484425</v>
      </c>
      <c r="N38" s="19">
        <f t="shared" si="5"/>
        <v>1.1254217783112176E-7</v>
      </c>
      <c r="P38" s="24">
        <v>141.0788</v>
      </c>
      <c r="Q38" s="24">
        <v>0.12983529999999999</v>
      </c>
      <c r="R38" s="23">
        <f t="shared" si="6"/>
        <v>2.3748154079818726</v>
      </c>
      <c r="S38" s="24">
        <v>136.0669</v>
      </c>
      <c r="T38" s="25"/>
      <c r="U38" s="26">
        <v>1.2756069999999999E-5</v>
      </c>
      <c r="V38" s="23">
        <f t="shared" si="7"/>
        <v>0.8351908361605197</v>
      </c>
      <c r="W38" s="24">
        <v>47.852910000000001</v>
      </c>
      <c r="X38" s="5"/>
      <c r="Y38" s="23">
        <f t="shared" si="8"/>
        <v>88.213989999999995</v>
      </c>
      <c r="Z38" s="27">
        <f t="shared" si="9"/>
        <v>0.99951420018460779</v>
      </c>
      <c r="AA38" s="27">
        <f t="shared" si="10"/>
        <v>8.2769179968059916E-7</v>
      </c>
      <c r="AB38" s="28"/>
      <c r="AC38" s="29">
        <f t="shared" si="11"/>
        <v>-404.10799603967541</v>
      </c>
      <c r="AD38" s="29">
        <f t="shared" si="11"/>
        <v>-0.30352628108976354</v>
      </c>
      <c r="AE38" s="30">
        <f t="shared" si="11"/>
        <v>-7.1514962184947743E-7</v>
      </c>
      <c r="AF38" s="31">
        <f t="shared" si="12"/>
        <v>-2.6680094923019275E-4</v>
      </c>
    </row>
    <row r="39" spans="1:32" x14ac:dyDescent="0.25">
      <c r="A39" s="16">
        <v>145.833333333333</v>
      </c>
      <c r="B39" s="17">
        <v>8.8373825533995092</v>
      </c>
      <c r="C39" s="19">
        <f t="shared" si="13"/>
        <v>7.3644854611662577E-2</v>
      </c>
      <c r="D39" s="17">
        <v>2.4606282035827598</v>
      </c>
      <c r="E39" s="19">
        <v>140.98361101614964</v>
      </c>
      <c r="F39" s="10"/>
      <c r="G39" s="18">
        <v>9.0520321183083004E-4</v>
      </c>
      <c r="H39" s="20">
        <f t="shared" si="14"/>
        <v>7.5433600985902502E-6</v>
      </c>
      <c r="I39" s="17">
        <v>-2.3333814581471102</v>
      </c>
      <c r="J39" s="19">
        <v>-133.69290954591136</v>
      </c>
      <c r="K39" s="21"/>
      <c r="L39" s="22">
        <f t="shared" si="3"/>
        <v>274.676520562061</v>
      </c>
      <c r="M39" s="19">
        <f t="shared" si="4"/>
        <v>0.99667088100220302</v>
      </c>
      <c r="N39" s="19">
        <f t="shared" si="5"/>
        <v>2.7684011670333008E-7</v>
      </c>
      <c r="P39" s="24">
        <v>145.22819999999999</v>
      </c>
      <c r="Q39" s="24">
        <v>0.1741424</v>
      </c>
      <c r="R39" s="23">
        <f t="shared" si="6"/>
        <v>1.3641437583051614</v>
      </c>
      <c r="S39" s="24">
        <v>78.159679999999994</v>
      </c>
      <c r="T39" s="25"/>
      <c r="U39" s="26">
        <v>6.7432869999999997E-6</v>
      </c>
      <c r="V39" s="23">
        <f t="shared" si="7"/>
        <v>1.3048699334464815</v>
      </c>
      <c r="W39" s="24">
        <v>74.763540000000006</v>
      </c>
      <c r="X39" s="5"/>
      <c r="Y39" s="23">
        <f t="shared" si="8"/>
        <v>3.3961399999999884</v>
      </c>
      <c r="Z39" s="27">
        <f t="shared" si="9"/>
        <v>5.923912231457984E-2</v>
      </c>
      <c r="AA39" s="27">
        <f t="shared" si="10"/>
        <v>3.4782019103314252E-8</v>
      </c>
      <c r="AB39" s="28"/>
      <c r="AC39" s="29">
        <f t="shared" si="11"/>
        <v>271.280380562061</v>
      </c>
      <c r="AD39" s="29">
        <f t="shared" si="11"/>
        <v>0.93743175868762318</v>
      </c>
      <c r="AE39" s="30">
        <f t="shared" si="11"/>
        <v>2.4205809760001582E-7</v>
      </c>
      <c r="AF39" s="31">
        <f t="shared" si="12"/>
        <v>9.0304641484005083E-5</v>
      </c>
    </row>
    <row r="40" spans="1:32" x14ac:dyDescent="0.25">
      <c r="A40" s="16">
        <v>150</v>
      </c>
      <c r="B40" s="17">
        <v>55.720383582550802</v>
      </c>
      <c r="C40" s="19">
        <f t="shared" si="13"/>
        <v>0.46433652985459001</v>
      </c>
      <c r="D40" s="17">
        <v>2.7761109115238201</v>
      </c>
      <c r="E40" s="19">
        <v>159.05943869053078</v>
      </c>
      <c r="F40" s="10"/>
      <c r="G40" s="18">
        <v>7.7866545510057105E-4</v>
      </c>
      <c r="H40" s="20">
        <f t="shared" si="14"/>
        <v>6.4888787925047588E-6</v>
      </c>
      <c r="I40" s="17">
        <v>-2.6935797330057301</v>
      </c>
      <c r="J40" s="19">
        <v>-154.33075048320347</v>
      </c>
      <c r="K40" s="21"/>
      <c r="L40" s="22">
        <f t="shared" si="3"/>
        <v>313.39018917373426</v>
      </c>
      <c r="M40" s="19">
        <f t="shared" si="4"/>
        <v>0.72669231115195665</v>
      </c>
      <c r="N40" s="19">
        <f t="shared" si="5"/>
        <v>1.0947704912722424E-6</v>
      </c>
      <c r="P40" s="24">
        <v>149.3776</v>
      </c>
      <c r="Q40" s="24">
        <v>0.43313960000000001</v>
      </c>
      <c r="R40" s="23">
        <f t="shared" si="6"/>
        <v>2.0414487942046953</v>
      </c>
      <c r="S40" s="24">
        <v>116.96639999999999</v>
      </c>
      <c r="T40" s="25"/>
      <c r="U40" s="26">
        <v>1.0725640000000001E-5</v>
      </c>
      <c r="V40" s="23">
        <f t="shared" si="7"/>
        <v>1.3514100106155362</v>
      </c>
      <c r="W40" s="24">
        <v>77.430090000000007</v>
      </c>
      <c r="X40" s="5"/>
      <c r="Y40" s="23">
        <f t="shared" si="8"/>
        <v>39.536309999999986</v>
      </c>
      <c r="Z40" s="27">
        <f t="shared" si="9"/>
        <v>0.63656709343181761</v>
      </c>
      <c r="AA40" s="27">
        <f t="shared" si="10"/>
        <v>1.4786496881648465E-6</v>
      </c>
      <c r="AB40" s="28"/>
      <c r="AC40" s="29">
        <f t="shared" si="11"/>
        <v>273.8538791737343</v>
      </c>
      <c r="AD40" s="29">
        <f t="shared" si="11"/>
        <v>9.0125217720139039E-2</v>
      </c>
      <c r="AE40" s="30">
        <f t="shared" si="11"/>
        <v>-3.8387919689260413E-7</v>
      </c>
      <c r="AF40" s="31">
        <f t="shared" si="12"/>
        <v>-1.4321385482355433E-4</v>
      </c>
    </row>
    <row r="41" spans="1:32" x14ac:dyDescent="0.25">
      <c r="A41" s="16">
        <v>154.166666666666</v>
      </c>
      <c r="B41" s="17">
        <v>6.8253977757140696</v>
      </c>
      <c r="C41" s="19">
        <f t="shared" si="13"/>
        <v>5.6878314797617242E-2</v>
      </c>
      <c r="D41" s="17">
        <v>0.67052135939575697</v>
      </c>
      <c r="E41" s="19">
        <v>38.418043966751519</v>
      </c>
      <c r="F41" s="10"/>
      <c r="G41" s="18">
        <v>9.5966648791263398E-4</v>
      </c>
      <c r="H41" s="20">
        <f t="shared" si="14"/>
        <v>7.9972207326052826E-6</v>
      </c>
      <c r="I41" s="17">
        <v>-1.7981166382010301</v>
      </c>
      <c r="J41" s="19">
        <v>-103.02449444117104</v>
      </c>
      <c r="K41" s="21"/>
      <c r="L41" s="22">
        <f t="shared" si="3"/>
        <v>141.44253840792257</v>
      </c>
      <c r="M41" s="19">
        <f t="shared" si="4"/>
        <v>0.62329919645004961</v>
      </c>
      <c r="N41" s="19">
        <f t="shared" si="5"/>
        <v>1.4175956605239535E-7</v>
      </c>
      <c r="P41" s="24">
        <v>153.52699999999999</v>
      </c>
      <c r="Q41" s="24">
        <v>0.19938629999999999</v>
      </c>
      <c r="R41" s="23">
        <f t="shared" si="6"/>
        <v>7.1071831723141424E-2</v>
      </c>
      <c r="S41" s="24">
        <v>4.0721160000000003</v>
      </c>
      <c r="T41" s="25"/>
      <c r="U41" s="26">
        <v>6.8741610000000002E-6</v>
      </c>
      <c r="V41" s="23">
        <f t="shared" si="7"/>
        <v>1.1733014293775423</v>
      </c>
      <c r="W41" s="24">
        <v>67.225219999999993</v>
      </c>
      <c r="X41" s="5"/>
      <c r="Y41" s="23">
        <f t="shared" si="8"/>
        <v>-63.153103999999992</v>
      </c>
      <c r="Z41" s="27">
        <f t="shared" si="9"/>
        <v>0.89221648092982453</v>
      </c>
      <c r="AA41" s="27">
        <f t="shared" si="10"/>
        <v>6.1144198906327796E-7</v>
      </c>
      <c r="AB41" s="28"/>
      <c r="AC41" s="29">
        <f t="shared" si="11"/>
        <v>204.59564240792255</v>
      </c>
      <c r="AD41" s="29">
        <f t="shared" si="11"/>
        <v>-0.26891728447977492</v>
      </c>
      <c r="AE41" s="30">
        <f t="shared" si="11"/>
        <v>-4.6968242301088258E-7</v>
      </c>
      <c r="AF41" s="31">
        <f t="shared" si="12"/>
        <v>-1.7522447396667385E-4</v>
      </c>
    </row>
    <row r="42" spans="1:32" x14ac:dyDescent="0.25">
      <c r="A42" s="16">
        <v>158.333333333333</v>
      </c>
      <c r="B42" s="17">
        <v>4.4446455206350999</v>
      </c>
      <c r="C42" s="19">
        <f t="shared" si="13"/>
        <v>3.7038712671959163E-2</v>
      </c>
      <c r="D42" s="17">
        <v>-2.5427630265561598</v>
      </c>
      <c r="E42" s="19">
        <v>-145.68958972357962</v>
      </c>
      <c r="F42" s="10"/>
      <c r="G42" s="18">
        <v>1.17350036643861E-3</v>
      </c>
      <c r="H42" s="20">
        <f t="shared" si="14"/>
        <v>9.7791697203217495E-6</v>
      </c>
      <c r="I42" s="17">
        <v>-2.4227579301822502</v>
      </c>
      <c r="J42" s="19">
        <v>-138.8138041812939</v>
      </c>
      <c r="K42" s="21"/>
      <c r="L42" s="22">
        <f t="shared" si="3"/>
        <v>-6.8757855422857119</v>
      </c>
      <c r="M42" s="19">
        <f t="shared" si="4"/>
        <v>0.11971726701139357</v>
      </c>
      <c r="N42" s="19">
        <f t="shared" si="5"/>
        <v>2.1681267391463675E-8</v>
      </c>
      <c r="P42" s="24">
        <v>157.6763</v>
      </c>
      <c r="Q42" s="24">
        <v>8.8935349999999996E-2</v>
      </c>
      <c r="R42" s="23">
        <f t="shared" si="6"/>
        <v>0.49502895747362807</v>
      </c>
      <c r="S42" s="24">
        <v>28.36307</v>
      </c>
      <c r="T42" s="25"/>
      <c r="U42" s="26">
        <v>1.331434E-5</v>
      </c>
      <c r="V42" s="23">
        <f t="shared" si="7"/>
        <v>1.7422967424189895</v>
      </c>
      <c r="W42" s="24">
        <v>99.826250000000002</v>
      </c>
      <c r="X42" s="5"/>
      <c r="Y42" s="23">
        <f t="shared" si="8"/>
        <v>-71.463179999999994</v>
      </c>
      <c r="Z42" s="27">
        <f t="shared" si="9"/>
        <v>0.94811954983940661</v>
      </c>
      <c r="AA42" s="27">
        <f t="shared" si="10"/>
        <v>5.6134152168181576E-7</v>
      </c>
      <c r="AB42" s="28"/>
      <c r="AC42" s="29">
        <f t="shared" si="11"/>
        <v>64.587394457714282</v>
      </c>
      <c r="AD42" s="29">
        <f t="shared" si="11"/>
        <v>-0.82840228282801309</v>
      </c>
      <c r="AE42" s="30">
        <f t="shared" si="11"/>
        <v>-5.3966025429035212E-7</v>
      </c>
      <c r="AF42" s="31">
        <f t="shared" si="12"/>
        <v>-2.0133111129125091E-4</v>
      </c>
    </row>
    <row r="43" spans="1:32" x14ac:dyDescent="0.25">
      <c r="A43" s="16">
        <v>162.5</v>
      </c>
      <c r="B43" s="17">
        <v>13.0508045120174</v>
      </c>
      <c r="C43" s="19">
        <f t="shared" si="13"/>
        <v>0.10875670426681167</v>
      </c>
      <c r="D43" s="17">
        <v>2.2785260366021798</v>
      </c>
      <c r="E43" s="19">
        <v>130.54992540797585</v>
      </c>
      <c r="F43" s="10"/>
      <c r="G43" s="18">
        <v>1.4977111553775E-3</v>
      </c>
      <c r="H43" s="20">
        <f t="shared" si="14"/>
        <v>1.24809262948125E-5</v>
      </c>
      <c r="I43" s="17">
        <v>-2.7651244475593399</v>
      </c>
      <c r="J43" s="19">
        <v>-158.42996067359351</v>
      </c>
      <c r="K43" s="21"/>
      <c r="L43" s="22">
        <f t="shared" si="3"/>
        <v>288.97988608156936</v>
      </c>
      <c r="M43" s="19">
        <f t="shared" si="4"/>
        <v>0.94563280937072902</v>
      </c>
      <c r="N43" s="19">
        <f t="shared" si="5"/>
        <v>6.4179361652199768E-7</v>
      </c>
      <c r="P43" s="24">
        <v>161.82570000000001</v>
      </c>
      <c r="Q43" s="24">
        <v>0.1805824</v>
      </c>
      <c r="R43" s="23">
        <f t="shared" si="6"/>
        <v>0.97784514803935108</v>
      </c>
      <c r="S43" s="24">
        <v>56.026400000000002</v>
      </c>
      <c r="T43" s="25"/>
      <c r="U43" s="26">
        <v>1.8703790000000001E-5</v>
      </c>
      <c r="V43" s="23">
        <f t="shared" si="7"/>
        <v>1.8243403072321129</v>
      </c>
      <c r="W43" s="24">
        <v>104.527</v>
      </c>
      <c r="X43" s="5"/>
      <c r="Y43" s="23">
        <f t="shared" si="8"/>
        <v>-48.500599999999999</v>
      </c>
      <c r="Z43" s="27">
        <f t="shared" si="9"/>
        <v>0.74896265968885456</v>
      </c>
      <c r="AA43" s="27">
        <f t="shared" si="10"/>
        <v>1.2648388852362797E-6</v>
      </c>
      <c r="AB43" s="28"/>
      <c r="AC43" s="29">
        <f t="shared" si="11"/>
        <v>337.48048608156938</v>
      </c>
      <c r="AD43" s="29">
        <f t="shared" si="11"/>
        <v>0.19667014968187446</v>
      </c>
      <c r="AE43" s="30">
        <f t="shared" si="11"/>
        <v>-6.2304526871428202E-7</v>
      </c>
      <c r="AF43" s="31">
        <f t="shared" si="12"/>
        <v>-2.3243956792770056E-4</v>
      </c>
    </row>
    <row r="44" spans="1:32" x14ac:dyDescent="0.25">
      <c r="A44" s="16">
        <v>166.666666666666</v>
      </c>
      <c r="B44" s="17">
        <v>19.520891515158901</v>
      </c>
      <c r="C44" s="19">
        <f t="shared" si="13"/>
        <v>0.16267409595965751</v>
      </c>
      <c r="D44" s="17">
        <v>-2.29487359415804</v>
      </c>
      <c r="E44" s="19">
        <v>-131.48657146127383</v>
      </c>
      <c r="F44" s="10"/>
      <c r="G44" s="18">
        <v>2.07254953908385E-3</v>
      </c>
      <c r="H44" s="20">
        <f t="shared" si="14"/>
        <v>1.7271246159032083E-5</v>
      </c>
      <c r="I44" s="17">
        <v>-1.96866295047606</v>
      </c>
      <c r="J44" s="19">
        <v>-112.79607834605044</v>
      </c>
      <c r="K44" s="21"/>
      <c r="L44" s="22">
        <f t="shared" si="3"/>
        <v>-18.69049311522339</v>
      </c>
      <c r="M44" s="19">
        <f t="shared" si="4"/>
        <v>0.32045581894267899</v>
      </c>
      <c r="N44" s="19">
        <f t="shared" si="5"/>
        <v>4.5017382768779591E-7</v>
      </c>
      <c r="P44" s="24">
        <v>165.9751</v>
      </c>
      <c r="Q44" s="24">
        <v>1.060289E-2</v>
      </c>
      <c r="R44" s="23">
        <f t="shared" si="6"/>
        <v>0.67153235939856259</v>
      </c>
      <c r="S44" s="24">
        <v>38.475969999999997</v>
      </c>
      <c r="T44" s="25"/>
      <c r="U44" s="26">
        <v>1.2154899999999999E-5</v>
      </c>
      <c r="V44" s="23">
        <f t="shared" si="7"/>
        <v>2.0603140580895025</v>
      </c>
      <c r="W44" s="24">
        <v>118.04730000000001</v>
      </c>
      <c r="X44" s="5"/>
      <c r="Y44" s="23">
        <f t="shared" si="8"/>
        <v>-79.571330000000017</v>
      </c>
      <c r="Z44" s="27">
        <f t="shared" si="9"/>
        <v>0.98348101844653246</v>
      </c>
      <c r="AA44" s="27">
        <f t="shared" si="10"/>
        <v>6.3374074878821484E-8</v>
      </c>
      <c r="AB44" s="28"/>
      <c r="AC44" s="29">
        <f t="shared" si="11"/>
        <v>60.880836884776627</v>
      </c>
      <c r="AD44" s="29">
        <f t="shared" si="11"/>
        <v>-0.66302519950385341</v>
      </c>
      <c r="AE44" s="30">
        <f t="shared" si="11"/>
        <v>3.8679975280897443E-7</v>
      </c>
      <c r="AF44" s="31">
        <f t="shared" si="12"/>
        <v>1.4430342694519277E-4</v>
      </c>
    </row>
    <row r="45" spans="1:32" x14ac:dyDescent="0.25">
      <c r="A45" s="16">
        <v>170.833333333333</v>
      </c>
      <c r="B45" s="17">
        <v>19.507120474274998</v>
      </c>
      <c r="C45" s="19">
        <f t="shared" si="13"/>
        <v>0.16255933728562499</v>
      </c>
      <c r="D45" s="17">
        <v>2.44261414822041</v>
      </c>
      <c r="E45" s="19">
        <v>139.951481671972</v>
      </c>
      <c r="F45" s="10"/>
      <c r="G45" s="18">
        <v>2.4008292474851502E-3</v>
      </c>
      <c r="H45" s="20">
        <f t="shared" si="14"/>
        <v>2.0006910395709585E-5</v>
      </c>
      <c r="I45" s="17">
        <v>-2.95021201176968</v>
      </c>
      <c r="J45" s="19">
        <v>-169.03469694320262</v>
      </c>
      <c r="K45" s="21"/>
      <c r="L45" s="22">
        <f t="shared" si="3"/>
        <v>308.98617861517459</v>
      </c>
      <c r="M45" s="19">
        <f t="shared" si="4"/>
        <v>0.77729774896638237</v>
      </c>
      <c r="N45" s="19">
        <f t="shared" si="5"/>
        <v>1.2640066579151685E-6</v>
      </c>
      <c r="P45" s="24">
        <v>170.12450000000001</v>
      </c>
      <c r="Q45" s="24">
        <v>0.27407310000000001</v>
      </c>
      <c r="R45" s="23">
        <f t="shared" si="6"/>
        <v>0.91646715423446645</v>
      </c>
      <c r="S45" s="24">
        <v>52.509700000000002</v>
      </c>
      <c r="T45" s="25"/>
      <c r="U45" s="26">
        <v>3.4022320000000003E-5</v>
      </c>
      <c r="V45" s="23">
        <f t="shared" si="7"/>
        <v>1.858438804828326</v>
      </c>
      <c r="W45" s="24">
        <v>106.4807</v>
      </c>
      <c r="X45" s="5"/>
      <c r="Y45" s="23">
        <f t="shared" si="8"/>
        <v>-53.970999999999997</v>
      </c>
      <c r="Z45" s="27">
        <f t="shared" si="9"/>
        <v>0.80871938590888282</v>
      </c>
      <c r="AA45" s="27">
        <f t="shared" si="10"/>
        <v>3.7704934893814932E-6</v>
      </c>
      <c r="AB45" s="28"/>
      <c r="AC45" s="29">
        <f t="shared" si="11"/>
        <v>362.9571786151746</v>
      </c>
      <c r="AD45" s="29">
        <f t="shared" si="11"/>
        <v>-3.1421636942500442E-2</v>
      </c>
      <c r="AE45" s="30">
        <f t="shared" si="11"/>
        <v>-2.5064868314663245E-6</v>
      </c>
      <c r="AF45" s="31">
        <f t="shared" si="12"/>
        <v>-9.3509532192543969E-4</v>
      </c>
    </row>
    <row r="46" spans="1:32" x14ac:dyDescent="0.25">
      <c r="A46" s="16">
        <v>175</v>
      </c>
      <c r="B46" s="17">
        <v>12.7761862343978</v>
      </c>
      <c r="C46" s="19">
        <f t="shared" si="13"/>
        <v>0.10646821861998167</v>
      </c>
      <c r="D46" s="17">
        <v>1.7603118812606899</v>
      </c>
      <c r="E46" s="19">
        <v>100.85844142297164</v>
      </c>
      <c r="F46" s="10"/>
      <c r="G46" s="18">
        <v>1.71940685087677E-3</v>
      </c>
      <c r="H46" s="20">
        <f t="shared" si="14"/>
        <v>1.4328390423973083E-5</v>
      </c>
      <c r="I46" s="17">
        <v>-2.75903275656652</v>
      </c>
      <c r="J46" s="19">
        <v>-158.08093248960708</v>
      </c>
      <c r="K46" s="21"/>
      <c r="L46" s="22">
        <f t="shared" si="3"/>
        <v>258.93937391257873</v>
      </c>
      <c r="M46" s="19">
        <f t="shared" si="4"/>
        <v>0.9814247342193243</v>
      </c>
      <c r="N46" s="19">
        <f t="shared" si="5"/>
        <v>7.4859064901850331E-7</v>
      </c>
      <c r="P46" s="24">
        <v>174.2739</v>
      </c>
      <c r="Q46" s="24">
        <v>0.31707849999999999</v>
      </c>
      <c r="R46" s="23">
        <f t="shared" si="6"/>
        <v>0.44297887585602719</v>
      </c>
      <c r="S46" s="24">
        <v>25.38082</v>
      </c>
      <c r="T46" s="25"/>
      <c r="U46" s="26">
        <v>3.2706300000000002E-5</v>
      </c>
      <c r="V46" s="23">
        <f t="shared" si="7"/>
        <v>1.7274403252930886</v>
      </c>
      <c r="W46" s="24">
        <v>98.975040000000007</v>
      </c>
      <c r="X46" s="5"/>
      <c r="Y46" s="23">
        <f t="shared" si="8"/>
        <v>-73.594220000000007</v>
      </c>
      <c r="Z46" s="27">
        <f t="shared" si="9"/>
        <v>0.95928548704388927</v>
      </c>
      <c r="AA46" s="27">
        <f t="shared" si="10"/>
        <v>4.9741180657450164E-6</v>
      </c>
      <c r="AB46" s="28"/>
      <c r="AC46" s="29">
        <f t="shared" si="11"/>
        <v>332.53359391257874</v>
      </c>
      <c r="AD46" s="29">
        <f t="shared" si="11"/>
        <v>2.2139247175435028E-2</v>
      </c>
      <c r="AE46" s="30">
        <f t="shared" si="11"/>
        <v>-4.2255274167265128E-6</v>
      </c>
      <c r="AF46" s="31">
        <f t="shared" si="12"/>
        <v>-1.576417984904038E-3</v>
      </c>
    </row>
    <row r="47" spans="1:32" x14ac:dyDescent="0.25">
      <c r="A47" s="16">
        <v>179.166666666666</v>
      </c>
      <c r="B47" s="17">
        <v>14.133762602972499</v>
      </c>
      <c r="C47" s="19">
        <f t="shared" si="13"/>
        <v>0.11778135502477083</v>
      </c>
      <c r="D47" s="17">
        <v>2.0224536420444599</v>
      </c>
      <c r="E47" s="19">
        <v>115.87805795000969</v>
      </c>
      <c r="F47" s="10"/>
      <c r="G47" s="18">
        <v>2.7433937938496199E-3</v>
      </c>
      <c r="H47" s="20">
        <f t="shared" si="14"/>
        <v>2.2861614948746832E-5</v>
      </c>
      <c r="I47" s="17">
        <v>-2.5475316558888799</v>
      </c>
      <c r="J47" s="19">
        <v>-145.96281205840677</v>
      </c>
      <c r="K47" s="21"/>
      <c r="L47" s="22">
        <f t="shared" si="3"/>
        <v>261.84087000841646</v>
      </c>
      <c r="M47" s="19">
        <f t="shared" si="4"/>
        <v>0.98987771862093055</v>
      </c>
      <c r="N47" s="19">
        <f t="shared" si="5"/>
        <v>1.3327080016034308E-6</v>
      </c>
      <c r="P47" s="24">
        <v>178.42320000000001</v>
      </c>
      <c r="Q47" s="24">
        <v>0.36104979999999998</v>
      </c>
      <c r="R47" s="23">
        <f t="shared" si="6"/>
        <v>0.43048807799827937</v>
      </c>
      <c r="S47" s="24">
        <v>24.665150000000001</v>
      </c>
      <c r="T47" s="25"/>
      <c r="U47" s="26">
        <v>4.418678E-5</v>
      </c>
      <c r="V47" s="23">
        <f t="shared" si="7"/>
        <v>1.911083171056231</v>
      </c>
      <c r="W47" s="24">
        <v>109.497</v>
      </c>
      <c r="X47" s="5"/>
      <c r="Y47" s="23">
        <f t="shared" si="8"/>
        <v>-84.831850000000003</v>
      </c>
      <c r="Z47" s="27">
        <f t="shared" si="9"/>
        <v>0.99593462625022866</v>
      </c>
      <c r="AA47" s="27">
        <f t="shared" si="10"/>
        <v>7.944385310413635E-6</v>
      </c>
      <c r="AB47" s="28"/>
      <c r="AC47" s="29">
        <f t="shared" si="11"/>
        <v>346.67272000841649</v>
      </c>
      <c r="AD47" s="29">
        <f t="shared" si="11"/>
        <v>-6.0569076292981139E-3</v>
      </c>
      <c r="AE47" s="30">
        <f t="shared" si="11"/>
        <v>-6.611677308810204E-6</v>
      </c>
      <c r="AF47" s="31">
        <f t="shared" si="12"/>
        <v>-2.4666191914250509E-3</v>
      </c>
    </row>
    <row r="48" spans="1:32" x14ac:dyDescent="0.25">
      <c r="A48" s="16">
        <v>183.333333333333</v>
      </c>
      <c r="B48" s="17">
        <v>27.873003670911402</v>
      </c>
      <c r="C48" s="19">
        <f t="shared" si="13"/>
        <v>0.23227503059092836</v>
      </c>
      <c r="D48" s="17">
        <v>2.5740123947482298</v>
      </c>
      <c r="E48" s="19">
        <v>147.48004663343559</v>
      </c>
      <c r="F48" s="10"/>
      <c r="G48" s="18">
        <v>3.6140745882517499E-3</v>
      </c>
      <c r="H48" s="20">
        <f t="shared" si="14"/>
        <v>3.011728823543125E-5</v>
      </c>
      <c r="I48" s="17">
        <v>-2.3835511329231802</v>
      </c>
      <c r="J48" s="19">
        <v>-136.56742017012411</v>
      </c>
      <c r="K48" s="21"/>
      <c r="L48" s="22">
        <f t="shared" si="3"/>
        <v>284.0474668035597</v>
      </c>
      <c r="M48" s="19">
        <f t="shared" si="4"/>
        <v>0.97009497264601352</v>
      </c>
      <c r="N48" s="19">
        <f t="shared" si="5"/>
        <v>3.393146802697161E-6</v>
      </c>
      <c r="P48" s="24">
        <v>182.57259999999999</v>
      </c>
      <c r="Q48" s="24">
        <v>0.52992830000000002</v>
      </c>
      <c r="R48" s="23">
        <f t="shared" si="6"/>
        <v>0.41849260458224752</v>
      </c>
      <c r="S48" s="24">
        <v>23.97786</v>
      </c>
      <c r="T48" s="25"/>
      <c r="U48" s="26">
        <v>7.4650339999999995E-5</v>
      </c>
      <c r="V48" s="23">
        <f t="shared" si="7"/>
        <v>1.8830427112936901</v>
      </c>
      <c r="W48" s="24">
        <v>107.8904</v>
      </c>
      <c r="X48" s="5"/>
      <c r="Y48" s="23">
        <f t="shared" si="8"/>
        <v>-83.912540000000007</v>
      </c>
      <c r="Z48" s="27">
        <f t="shared" si="9"/>
        <v>0.99436117772817567</v>
      </c>
      <c r="AA48" s="27">
        <f t="shared" si="10"/>
        <v>1.9668129876065308E-5</v>
      </c>
      <c r="AB48" s="28"/>
      <c r="AC48" s="29">
        <f t="shared" si="11"/>
        <v>367.96000680355974</v>
      </c>
      <c r="AD48" s="29">
        <f t="shared" si="11"/>
        <v>-2.4266205082162151E-2</v>
      </c>
      <c r="AE48" s="30">
        <f t="shared" si="11"/>
        <v>-1.6274983073368147E-5</v>
      </c>
      <c r="AF48" s="31">
        <f t="shared" si="12"/>
        <v>-6.0717097513810483E-3</v>
      </c>
    </row>
    <row r="49" spans="1:32" x14ac:dyDescent="0.25">
      <c r="A49" s="16">
        <v>187.5</v>
      </c>
      <c r="B49" s="17">
        <v>425.64759284900902</v>
      </c>
      <c r="C49" s="19">
        <f t="shared" si="13"/>
        <v>3.5470632737417418</v>
      </c>
      <c r="D49" s="17">
        <v>0.69924778824900902</v>
      </c>
      <c r="E49" s="19">
        <v>40.063947100525695</v>
      </c>
      <c r="F49" s="10"/>
      <c r="G49" s="18">
        <v>5.6043645893225302E-2</v>
      </c>
      <c r="H49" s="20">
        <f t="shared" si="14"/>
        <v>4.6703038244354418E-4</v>
      </c>
      <c r="I49" s="17">
        <v>2.48010344636061</v>
      </c>
      <c r="J49" s="19">
        <v>142.09946023231311</v>
      </c>
      <c r="K49" s="21"/>
      <c r="L49" s="22">
        <f t="shared" si="3"/>
        <v>-102.03551313178741</v>
      </c>
      <c r="M49" s="19">
        <f t="shared" si="4"/>
        <v>0.97801854480238282</v>
      </c>
      <c r="N49" s="19">
        <f t="shared" si="5"/>
        <v>8.1008606968631229E-4</v>
      </c>
      <c r="P49" s="24">
        <v>186.72200000000001</v>
      </c>
      <c r="Q49" s="24">
        <v>3.435978</v>
      </c>
      <c r="R49" s="23">
        <f t="shared" si="6"/>
        <v>7.8098858904228463E-2</v>
      </c>
      <c r="S49" s="24">
        <v>4.4747349999999999</v>
      </c>
      <c r="T49" s="25"/>
      <c r="U49" s="26">
        <v>4.4788089999999998E-4</v>
      </c>
      <c r="V49" s="23">
        <f t="shared" si="7"/>
        <v>1.8076811395218271</v>
      </c>
      <c r="W49" s="24">
        <v>103.57250000000001</v>
      </c>
      <c r="X49" s="5"/>
      <c r="Y49" s="23">
        <f t="shared" si="8"/>
        <v>-99.09776500000001</v>
      </c>
      <c r="Z49" s="27">
        <f t="shared" si="9"/>
        <v>0.98741997544676152</v>
      </c>
      <c r="AA49" s="27">
        <f t="shared" si="10"/>
        <v>7.5977470351686408E-4</v>
      </c>
      <c r="AB49" s="28"/>
      <c r="AC49" s="29">
        <f t="shared" si="11"/>
        <v>-2.9377481317874015</v>
      </c>
      <c r="AD49" s="29">
        <f t="shared" si="11"/>
        <v>-9.4014306443787055E-3</v>
      </c>
      <c r="AE49" s="30">
        <f t="shared" si="11"/>
        <v>5.031136616944821E-5</v>
      </c>
      <c r="AF49" s="31">
        <f t="shared" si="12"/>
        <v>1.8769666991310874E-2</v>
      </c>
    </row>
    <row r="50" spans="1:32" x14ac:dyDescent="0.25">
      <c r="A50" s="16">
        <v>191.666666666666</v>
      </c>
      <c r="B50" s="17">
        <v>76.228982610666904</v>
      </c>
      <c r="C50" s="19">
        <f t="shared" si="13"/>
        <v>0.63524152175555748</v>
      </c>
      <c r="D50" s="17">
        <v>5.5886275988970002E-3</v>
      </c>
      <c r="E50" s="19">
        <v>0.32020477468712921</v>
      </c>
      <c r="F50" s="10"/>
      <c r="G50" s="18">
        <v>1.06385250164267E-2</v>
      </c>
      <c r="H50" s="20">
        <f t="shared" si="14"/>
        <v>8.8654375136889158E-5</v>
      </c>
      <c r="I50" s="17">
        <v>1.6801067054091601</v>
      </c>
      <c r="J50" s="19">
        <v>96.26302335157439</v>
      </c>
      <c r="K50" s="21"/>
      <c r="L50" s="22">
        <f t="shared" si="3"/>
        <v>-95.942818576887262</v>
      </c>
      <c r="M50" s="19">
        <f t="shared" si="4"/>
        <v>0.99462571990838711</v>
      </c>
      <c r="N50" s="19">
        <f t="shared" si="5"/>
        <v>2.8007138580928638E-5</v>
      </c>
      <c r="P50" s="24">
        <v>190.87139999999999</v>
      </c>
      <c r="Q50" s="24">
        <v>0.53169080000000002</v>
      </c>
      <c r="R50" s="23">
        <f t="shared" si="6"/>
        <v>-2.1150266394810204</v>
      </c>
      <c r="S50" s="24">
        <v>-121.18210000000001</v>
      </c>
      <c r="T50" s="25"/>
      <c r="U50" s="26">
        <v>9.7673129999999994E-5</v>
      </c>
      <c r="V50" s="23">
        <f t="shared" si="7"/>
        <v>-0.17792218007388075</v>
      </c>
      <c r="W50" s="24">
        <v>-10.194190000000001</v>
      </c>
      <c r="X50" s="5"/>
      <c r="Y50" s="23">
        <f t="shared" si="8"/>
        <v>-110.98791</v>
      </c>
      <c r="Z50" s="27">
        <f t="shared" si="9"/>
        <v>0.93365602504354039</v>
      </c>
      <c r="AA50" s="27">
        <f t="shared" si="10"/>
        <v>2.4243267824054592E-5</v>
      </c>
      <c r="AB50" s="28"/>
      <c r="AC50" s="29">
        <f t="shared" si="11"/>
        <v>15.045091423112737</v>
      </c>
      <c r="AD50" s="29">
        <f t="shared" si="11"/>
        <v>6.0969694864846713E-2</v>
      </c>
      <c r="AE50" s="30">
        <f t="shared" si="11"/>
        <v>3.7638707568740464E-6</v>
      </c>
      <c r="AF50" s="31">
        <f t="shared" si="12"/>
        <v>1.4041876832945059E-3</v>
      </c>
    </row>
    <row r="51" spans="1:32" x14ac:dyDescent="0.25">
      <c r="A51" s="16">
        <v>195.833333333333</v>
      </c>
      <c r="B51" s="17">
        <v>32.056460197553903</v>
      </c>
      <c r="C51" s="19">
        <f t="shared" si="13"/>
        <v>0.2671371683129492</v>
      </c>
      <c r="D51" s="17">
        <v>-1.15273369449963</v>
      </c>
      <c r="E51" s="19">
        <v>-66.046775597351598</v>
      </c>
      <c r="F51" s="10"/>
      <c r="G51" s="18">
        <v>2.6081439847553899E-3</v>
      </c>
      <c r="H51" s="20">
        <f t="shared" si="14"/>
        <v>2.1734533206294915E-5</v>
      </c>
      <c r="I51" s="17">
        <v>0.85420958937637803</v>
      </c>
      <c r="J51" s="19">
        <v>48.942604290869546</v>
      </c>
      <c r="K51" s="21"/>
      <c r="L51" s="22">
        <f t="shared" si="3"/>
        <v>-114.98937988822115</v>
      </c>
      <c r="M51" s="19">
        <f t="shared" si="4"/>
        <v>0.90638610626292138</v>
      </c>
      <c r="N51" s="19">
        <f t="shared" si="5"/>
        <v>2.6312849359721658E-6</v>
      </c>
      <c r="P51" s="24">
        <v>195.02070000000001</v>
      </c>
      <c r="Q51" s="24">
        <v>0.55769670000000005</v>
      </c>
      <c r="R51" s="23">
        <f t="shared" si="6"/>
        <v>-2.7861668233966603</v>
      </c>
      <c r="S51" s="24">
        <v>-159.63560000000001</v>
      </c>
      <c r="T51" s="25"/>
      <c r="U51" s="26">
        <v>6.8249299999999997E-5</v>
      </c>
      <c r="V51" s="23">
        <f t="shared" si="7"/>
        <v>-0.82890276393143447</v>
      </c>
      <c r="W51" s="24">
        <v>-47.492629999999998</v>
      </c>
      <c r="X51" s="5"/>
      <c r="Y51" s="23">
        <f t="shared" si="8"/>
        <v>-112.14297000000002</v>
      </c>
      <c r="Z51" s="27">
        <f t="shared" si="9"/>
        <v>0.92624621418387587</v>
      </c>
      <c r="AA51" s="27">
        <f t="shared" si="10"/>
        <v>1.7627581298856356E-5</v>
      </c>
      <c r="AB51" s="28"/>
      <c r="AC51" s="29">
        <f t="shared" si="11"/>
        <v>-2.8464098882211317</v>
      </c>
      <c r="AD51" s="29">
        <f t="shared" si="11"/>
        <v>-1.9860107920954495E-2</v>
      </c>
      <c r="AE51" s="30">
        <f t="shared" si="11"/>
        <v>-1.4996296362884191E-5</v>
      </c>
      <c r="AF51" s="31">
        <f t="shared" si="12"/>
        <v>-5.5946699576063172E-3</v>
      </c>
    </row>
    <row r="52" spans="1:32" x14ac:dyDescent="0.25">
      <c r="A52" s="16">
        <v>200</v>
      </c>
      <c r="B52" s="17">
        <v>17.420715837000401</v>
      </c>
      <c r="C52" s="19">
        <f t="shared" si="13"/>
        <v>0.14517263197500335</v>
      </c>
      <c r="D52" s="17">
        <v>-1.9955200615573201</v>
      </c>
      <c r="E52" s="19">
        <v>-114.33487746092068</v>
      </c>
      <c r="F52" s="10"/>
      <c r="G52" s="18">
        <v>1.5031602832053801E-3</v>
      </c>
      <c r="H52" s="20">
        <f t="shared" si="14"/>
        <v>1.2526335693378167E-5</v>
      </c>
      <c r="I52" s="17">
        <v>0.864541467135028</v>
      </c>
      <c r="J52" s="19">
        <v>49.534577280885273</v>
      </c>
      <c r="K52" s="21"/>
      <c r="L52" s="22">
        <f t="shared" si="3"/>
        <v>-163.86945474180595</v>
      </c>
      <c r="M52" s="19">
        <f t="shared" si="4"/>
        <v>0.27782681996237363</v>
      </c>
      <c r="N52" s="19">
        <f t="shared" si="5"/>
        <v>2.5261141358927741E-7</v>
      </c>
      <c r="P52" s="24">
        <v>199.17009999999999</v>
      </c>
      <c r="Q52" s="24">
        <v>0.38545370000000001</v>
      </c>
      <c r="R52" s="23">
        <f t="shared" si="6"/>
        <v>3.0795130374256066</v>
      </c>
      <c r="S52" s="24">
        <v>176.44309999999999</v>
      </c>
      <c r="T52" s="25"/>
      <c r="U52" s="26">
        <v>4.2604429999999997E-5</v>
      </c>
      <c r="V52" s="23">
        <f t="shared" si="7"/>
        <v>-0.72779392050122582</v>
      </c>
      <c r="W52" s="24">
        <v>-41.69952</v>
      </c>
      <c r="X52" s="5"/>
      <c r="Y52" s="23">
        <f t="shared" si="8"/>
        <v>218.14261999999999</v>
      </c>
      <c r="Z52" s="27">
        <f t="shared" si="9"/>
        <v>0.61762107333154737</v>
      </c>
      <c r="AA52" s="27">
        <f t="shared" si="10"/>
        <v>5.0712974970463545E-6</v>
      </c>
      <c r="AB52" s="28"/>
      <c r="AC52" s="29">
        <f t="shared" si="11"/>
        <v>-382.01207474180592</v>
      </c>
      <c r="AD52" s="29">
        <f t="shared" si="11"/>
        <v>-0.33979425336917374</v>
      </c>
      <c r="AE52" s="30">
        <f t="shared" si="11"/>
        <v>-4.8186860834570773E-6</v>
      </c>
      <c r="AF52" s="31">
        <f t="shared" si="12"/>
        <v>-1.7977077548944908E-3</v>
      </c>
    </row>
    <row r="53" spans="1:32" x14ac:dyDescent="0.25">
      <c r="A53" s="16">
        <v>204.166666666666</v>
      </c>
      <c r="B53" s="17">
        <v>14.3921450022911</v>
      </c>
      <c r="C53" s="19">
        <f t="shared" si="13"/>
        <v>0.11993454168575916</v>
      </c>
      <c r="D53" s="17">
        <v>-1.8018828047744999</v>
      </c>
      <c r="E53" s="19">
        <v>-103.2402798907741</v>
      </c>
      <c r="F53" s="10"/>
      <c r="G53" s="18">
        <v>2.0222686467963901E-3</v>
      </c>
      <c r="H53" s="20">
        <f t="shared" si="14"/>
        <v>1.6852238723303252E-5</v>
      </c>
      <c r="I53" s="17">
        <v>0.53021483609600395</v>
      </c>
      <c r="J53" s="19">
        <v>30.379072343521724</v>
      </c>
      <c r="K53" s="21"/>
      <c r="L53" s="22">
        <f t="shared" si="3"/>
        <v>-133.61935223429583</v>
      </c>
      <c r="M53" s="19">
        <f t="shared" si="4"/>
        <v>0.7239388940952165</v>
      </c>
      <c r="N53" s="19">
        <f t="shared" si="5"/>
        <v>7.3160016843819067E-7</v>
      </c>
      <c r="P53" s="24">
        <v>203.31950000000001</v>
      </c>
      <c r="Q53" s="24">
        <v>0.2418872</v>
      </c>
      <c r="R53" s="23">
        <f t="shared" si="6"/>
        <v>3.1174076261449075</v>
      </c>
      <c r="S53" s="24">
        <v>178.61429999999999</v>
      </c>
      <c r="T53" s="25"/>
      <c r="U53" s="26">
        <v>3.8914749999999999E-5</v>
      </c>
      <c r="V53" s="23">
        <f t="shared" si="7"/>
        <v>-0.56712536728086027</v>
      </c>
      <c r="W53" s="24">
        <v>-32.49389</v>
      </c>
      <c r="X53" s="5"/>
      <c r="Y53" s="23">
        <f t="shared" si="8"/>
        <v>211.10818999999998</v>
      </c>
      <c r="Z53" s="27">
        <f t="shared" si="9"/>
        <v>0.51665572051758202</v>
      </c>
      <c r="AA53" s="27">
        <f t="shared" si="10"/>
        <v>2.4316349604109197E-6</v>
      </c>
      <c r="AB53" s="28"/>
      <c r="AC53" s="29">
        <f t="shared" si="11"/>
        <v>-344.72754223429581</v>
      </c>
      <c r="AD53" s="29">
        <f t="shared" si="11"/>
        <v>0.20728317357763448</v>
      </c>
      <c r="AE53" s="30">
        <f t="shared" si="11"/>
        <v>-1.7000347919727292E-6</v>
      </c>
      <c r="AF53" s="31">
        <f t="shared" si="12"/>
        <v>-6.3423216955590261E-4</v>
      </c>
    </row>
    <row r="54" spans="1:32" x14ac:dyDescent="0.25">
      <c r="A54" s="16">
        <v>208.333333333333</v>
      </c>
      <c r="B54" s="17">
        <v>10.4676056253086</v>
      </c>
      <c r="C54" s="19">
        <f t="shared" si="13"/>
        <v>8.7230046877571674E-2</v>
      </c>
      <c r="D54" s="17">
        <v>-0.62744612739294603</v>
      </c>
      <c r="E54" s="19">
        <v>-35.950014971443601</v>
      </c>
      <c r="F54" s="10"/>
      <c r="G54" s="18">
        <v>1.8221664090353499E-3</v>
      </c>
      <c r="H54" s="20">
        <f t="shared" si="14"/>
        <v>1.5184720075294582E-5</v>
      </c>
      <c r="I54" s="17">
        <v>1.30930691812738</v>
      </c>
      <c r="J54" s="19">
        <v>75.017760495979687</v>
      </c>
      <c r="K54" s="21"/>
      <c r="L54" s="22">
        <f t="shared" si="3"/>
        <v>-110.96777546742328</v>
      </c>
      <c r="M54" s="19">
        <f t="shared" si="4"/>
        <v>0.93378183363600131</v>
      </c>
      <c r="N54" s="19">
        <f t="shared" si="5"/>
        <v>6.1842682750481649E-7</v>
      </c>
      <c r="P54" s="24">
        <v>207.46889999999999</v>
      </c>
      <c r="Q54" s="24">
        <v>9.5873440000000004E-2</v>
      </c>
      <c r="R54" s="23">
        <f t="shared" si="6"/>
        <v>3.0475944560651342</v>
      </c>
      <c r="S54" s="24">
        <v>174.61429999999999</v>
      </c>
      <c r="T54" s="25"/>
      <c r="U54" s="26">
        <v>2.4517170000000001E-5</v>
      </c>
      <c r="V54" s="23">
        <f t="shared" si="7"/>
        <v>-0.14954291699694269</v>
      </c>
      <c r="W54" s="24">
        <v>-8.5681779999999996</v>
      </c>
      <c r="X54" s="5"/>
      <c r="Y54" s="23">
        <f t="shared" si="8"/>
        <v>183.18247799999997</v>
      </c>
      <c r="Z54" s="27">
        <f t="shared" si="9"/>
        <v>5.5516162636252343E-2</v>
      </c>
      <c r="AA54" s="27">
        <f t="shared" si="10"/>
        <v>6.5246631103638531E-8</v>
      </c>
      <c r="AB54" s="28"/>
      <c r="AC54" s="29">
        <f t="shared" si="11"/>
        <v>-294.15025346742323</v>
      </c>
      <c r="AD54" s="29">
        <f t="shared" si="11"/>
        <v>0.87826567099974895</v>
      </c>
      <c r="AE54" s="30">
        <f t="shared" si="11"/>
        <v>5.53180196401178E-7</v>
      </c>
      <c r="AF54" s="31">
        <f t="shared" si="12"/>
        <v>2.0637499760328874E-4</v>
      </c>
    </row>
    <row r="55" spans="1:32" x14ac:dyDescent="0.25">
      <c r="A55" s="16">
        <v>212.5</v>
      </c>
      <c r="B55" s="17">
        <v>5.0784154024431896</v>
      </c>
      <c r="C55" s="19">
        <f t="shared" si="13"/>
        <v>4.2320128353693247E-2</v>
      </c>
      <c r="D55" s="17">
        <v>-0.275245181521031</v>
      </c>
      <c r="E55" s="19">
        <v>-15.770387232467312</v>
      </c>
      <c r="F55" s="10"/>
      <c r="G55" s="18">
        <v>1.48693719304102E-3</v>
      </c>
      <c r="H55" s="20">
        <f t="shared" si="14"/>
        <v>1.2391143275341834E-5</v>
      </c>
      <c r="I55" s="17">
        <v>1.75841243801517</v>
      </c>
      <c r="J55" s="19">
        <v>100.74961134157871</v>
      </c>
      <c r="K55" s="21"/>
      <c r="L55" s="22">
        <f t="shared" si="3"/>
        <v>-116.51999857404603</v>
      </c>
      <c r="M55" s="19">
        <f t="shared" si="4"/>
        <v>0.89477856577615289</v>
      </c>
      <c r="N55" s="19">
        <f t="shared" si="5"/>
        <v>2.346086018281378E-7</v>
      </c>
      <c r="P55" s="24">
        <v>211.6183</v>
      </c>
      <c r="Q55" s="24">
        <v>0.11803660000000001</v>
      </c>
      <c r="R55" s="23">
        <f t="shared" si="6"/>
        <v>2.6483765696102117</v>
      </c>
      <c r="S55" s="24">
        <v>151.74080000000001</v>
      </c>
      <c r="T55" s="25"/>
      <c r="U55" s="26">
        <v>1.6909690000000001E-5</v>
      </c>
      <c r="V55" s="23">
        <f t="shared" si="7"/>
        <v>-3.0262717685935199E-2</v>
      </c>
      <c r="W55" s="24">
        <v>-1.7339260000000001</v>
      </c>
      <c r="X55" s="5"/>
      <c r="Y55" s="23">
        <f t="shared" si="8"/>
        <v>153.474726</v>
      </c>
      <c r="Z55" s="27">
        <f t="shared" si="9"/>
        <v>0.44659253822298045</v>
      </c>
      <c r="AA55" s="27">
        <f t="shared" si="10"/>
        <v>4.456909381493726E-7</v>
      </c>
      <c r="AB55" s="28"/>
      <c r="AC55" s="29">
        <f t="shared" si="11"/>
        <v>-269.99472457404602</v>
      </c>
      <c r="AD55" s="29">
        <f t="shared" si="11"/>
        <v>0.44818602755317244</v>
      </c>
      <c r="AE55" s="30">
        <f t="shared" si="11"/>
        <v>-2.110823363212348E-7</v>
      </c>
      <c r="AF55" s="31">
        <f t="shared" si="12"/>
        <v>-7.8748510767003764E-5</v>
      </c>
    </row>
    <row r="56" spans="1:32" x14ac:dyDescent="0.25">
      <c r="A56" s="16">
        <v>216.666666666666</v>
      </c>
      <c r="B56" s="17">
        <v>15.265118387575701</v>
      </c>
      <c r="C56" s="19">
        <f t="shared" si="13"/>
        <v>0.12720931989646417</v>
      </c>
      <c r="D56" s="17">
        <v>-0.474037618191337</v>
      </c>
      <c r="E56" s="19">
        <v>-27.160354852797546</v>
      </c>
      <c r="F56" s="10"/>
      <c r="G56" s="18">
        <v>2.10346670159054E-3</v>
      </c>
      <c r="H56" s="20">
        <f t="shared" si="14"/>
        <v>1.7528889179921166E-5</v>
      </c>
      <c r="I56" s="17">
        <v>2.2815146871883099</v>
      </c>
      <c r="J56" s="19">
        <v>130.72116247300039</v>
      </c>
      <c r="K56" s="21"/>
      <c r="L56" s="22">
        <f t="shared" si="3"/>
        <v>-157.88151732579794</v>
      </c>
      <c r="M56" s="19">
        <f t="shared" si="4"/>
        <v>0.37652312642578067</v>
      </c>
      <c r="N56" s="19">
        <f t="shared" si="5"/>
        <v>4.1979280098033997E-7</v>
      </c>
      <c r="P56" s="24">
        <v>215.76759999999999</v>
      </c>
      <c r="Q56" s="24">
        <v>0.102203</v>
      </c>
      <c r="R56" s="23">
        <f t="shared" si="6"/>
        <v>-3.0159760713360049</v>
      </c>
      <c r="S56" s="24">
        <v>-172.80269999999999</v>
      </c>
      <c r="T56" s="25"/>
      <c r="U56" s="26">
        <v>1.3602409999999999E-5</v>
      </c>
      <c r="V56" s="23">
        <f t="shared" si="7"/>
        <v>0.40626098811842087</v>
      </c>
      <c r="W56" s="24">
        <v>23.27704</v>
      </c>
      <c r="X56" s="5"/>
      <c r="Y56" s="23">
        <f t="shared" si="8"/>
        <v>-196.07973999999999</v>
      </c>
      <c r="Z56" s="27">
        <f t="shared" si="9"/>
        <v>0.27697490090236404</v>
      </c>
      <c r="AA56" s="27">
        <f t="shared" si="10"/>
        <v>1.9252623815637062E-7</v>
      </c>
      <c r="AB56" s="28"/>
      <c r="AC56" s="29">
        <f t="shared" si="11"/>
        <v>38.198222674202043</v>
      </c>
      <c r="AD56" s="29">
        <f t="shared" si="11"/>
        <v>9.9548225523416634E-2</v>
      </c>
      <c r="AE56" s="30">
        <f t="shared" si="11"/>
        <v>2.2726656282396934E-7</v>
      </c>
      <c r="AF56" s="31">
        <f t="shared" si="12"/>
        <v>8.4786361954450594E-5</v>
      </c>
    </row>
    <row r="57" spans="1:32" x14ac:dyDescent="0.25">
      <c r="A57" s="16">
        <v>220.833333333333</v>
      </c>
      <c r="B57" s="17">
        <v>26.814912318672199</v>
      </c>
      <c r="C57" s="19">
        <f t="shared" si="13"/>
        <v>0.22345760265560166</v>
      </c>
      <c r="D57" s="17">
        <v>-2.3801383850145599</v>
      </c>
      <c r="E57" s="19">
        <v>-136.37188411841805</v>
      </c>
      <c r="F57" s="10"/>
      <c r="G57" s="18">
        <v>2.83986058645672E-3</v>
      </c>
      <c r="H57" s="20">
        <f t="shared" si="14"/>
        <v>2.3665504887139334E-5</v>
      </c>
      <c r="I57" s="17">
        <v>1.6865885059294099</v>
      </c>
      <c r="J57" s="19">
        <v>96.634403165030406</v>
      </c>
      <c r="K57" s="21"/>
      <c r="L57" s="22">
        <f t="shared" si="3"/>
        <v>-233.00628728344844</v>
      </c>
      <c r="M57" s="19">
        <f t="shared" si="4"/>
        <v>0.79870154468646437</v>
      </c>
      <c r="N57" s="19">
        <f t="shared" si="5"/>
        <v>2.1118615253778654E-6</v>
      </c>
      <c r="P57" s="24">
        <v>219.917</v>
      </c>
      <c r="Q57" s="24">
        <v>0.33886870000000002</v>
      </c>
      <c r="R57" s="23">
        <f t="shared" si="6"/>
        <v>2.8660767231992201</v>
      </c>
      <c r="S57" s="24">
        <v>164.2141</v>
      </c>
      <c r="T57" s="25"/>
      <c r="U57" s="26">
        <v>2.348675E-5</v>
      </c>
      <c r="V57" s="23">
        <f t="shared" si="7"/>
        <v>0.16086429189597676</v>
      </c>
      <c r="W57" s="24">
        <v>9.2168449999999993</v>
      </c>
      <c r="X57" s="5"/>
      <c r="Y57" s="23">
        <f t="shared" si="8"/>
        <v>154.997255</v>
      </c>
      <c r="Z57" s="27">
        <f t="shared" si="9"/>
        <v>0.42266168181642139</v>
      </c>
      <c r="AA57" s="27">
        <f t="shared" si="10"/>
        <v>1.6819661945719941E-6</v>
      </c>
      <c r="AB57" s="28"/>
      <c r="AC57" s="29">
        <f t="shared" si="11"/>
        <v>-388.00354228344844</v>
      </c>
      <c r="AD57" s="29">
        <f t="shared" si="11"/>
        <v>0.37603986287004298</v>
      </c>
      <c r="AE57" s="30">
        <f t="shared" si="11"/>
        <v>4.2989533080587128E-7</v>
      </c>
      <c r="AF57" s="31">
        <f t="shared" si="12"/>
        <v>1.6038109903772718E-4</v>
      </c>
    </row>
    <row r="58" spans="1:32" x14ac:dyDescent="0.25">
      <c r="A58" s="16">
        <v>225</v>
      </c>
      <c r="B58" s="17">
        <v>15.2505724466199</v>
      </c>
      <c r="C58" s="19">
        <f t="shared" si="13"/>
        <v>0.12708810372183249</v>
      </c>
      <c r="D58" s="17">
        <v>-1.4419923687142799</v>
      </c>
      <c r="E58" s="19">
        <v>-82.620076817400687</v>
      </c>
      <c r="F58" s="10"/>
      <c r="G58" s="18">
        <v>1.8108736983362501E-3</v>
      </c>
      <c r="H58" s="20">
        <f t="shared" si="14"/>
        <v>1.5090614152802085E-5</v>
      </c>
      <c r="I58" s="17">
        <v>-2.5892088278851002</v>
      </c>
      <c r="J58" s="19">
        <v>-148.35073811583101</v>
      </c>
      <c r="K58" s="21"/>
      <c r="L58" s="22">
        <f t="shared" si="3"/>
        <v>65.73066129843032</v>
      </c>
      <c r="M58" s="19">
        <f t="shared" si="4"/>
        <v>0.91162336416827761</v>
      </c>
      <c r="N58" s="19">
        <f t="shared" si="5"/>
        <v>8.7417275355705649E-7</v>
      </c>
      <c r="P58" s="24">
        <v>224.06639999999999</v>
      </c>
      <c r="Q58" s="24">
        <v>0.1053916</v>
      </c>
      <c r="R58" s="23">
        <f t="shared" si="6"/>
        <v>-3.1348225214213072</v>
      </c>
      <c r="S58" s="24">
        <v>-179.6121</v>
      </c>
      <c r="T58" s="25"/>
      <c r="U58" s="26">
        <v>1.3558869999999999E-5</v>
      </c>
      <c r="V58" s="23">
        <f t="shared" si="7"/>
        <v>-1.7846829359682976</v>
      </c>
      <c r="W58" s="24">
        <v>-102.2548</v>
      </c>
      <c r="X58" s="5"/>
      <c r="Y58" s="23">
        <f t="shared" si="8"/>
        <v>-77.357299999999995</v>
      </c>
      <c r="Z58" s="27">
        <f t="shared" si="9"/>
        <v>0.97575391846864468</v>
      </c>
      <c r="AA58" s="27">
        <f t="shared" si="10"/>
        <v>6.9717178555687991E-7</v>
      </c>
      <c r="AB58" s="28"/>
      <c r="AC58" s="29">
        <f t="shared" si="11"/>
        <v>143.08796129843032</v>
      </c>
      <c r="AD58" s="29">
        <f t="shared" si="11"/>
        <v>-6.4130554300367071E-2</v>
      </c>
      <c r="AE58" s="30">
        <f t="shared" si="11"/>
        <v>1.7700096800017658E-7</v>
      </c>
      <c r="AF58" s="31">
        <f t="shared" si="12"/>
        <v>6.6033770884171231E-5</v>
      </c>
    </row>
    <row r="59" spans="1:32" x14ac:dyDescent="0.25">
      <c r="A59" s="16">
        <v>229.166666666666</v>
      </c>
      <c r="B59" s="17">
        <v>9.1696559548207901</v>
      </c>
      <c r="C59" s="19">
        <f t="shared" si="13"/>
        <v>7.6413799623506584E-2</v>
      </c>
      <c r="D59" s="17">
        <v>-1.47866871492772</v>
      </c>
      <c r="E59" s="19">
        <v>-84.721476663391428</v>
      </c>
      <c r="F59" s="10"/>
      <c r="G59" s="18">
        <v>5.8889925057033796E-4</v>
      </c>
      <c r="H59" s="20">
        <f t="shared" si="14"/>
        <v>4.9074937547528167E-6</v>
      </c>
      <c r="I59" s="17">
        <v>1.19272682624044</v>
      </c>
      <c r="J59" s="19">
        <v>68.338213255610697</v>
      </c>
      <c r="K59" s="21"/>
      <c r="L59" s="22">
        <f t="shared" si="3"/>
        <v>-153.05968991900212</v>
      </c>
      <c r="M59" s="19">
        <f t="shared" si="4"/>
        <v>0.45306201576420296</v>
      </c>
      <c r="N59" s="19">
        <f t="shared" si="5"/>
        <v>8.4949183326601866E-8</v>
      </c>
      <c r="P59" s="24">
        <v>228.2158</v>
      </c>
      <c r="Q59" s="24">
        <v>9.9959880000000001E-2</v>
      </c>
      <c r="R59" s="23">
        <f t="shared" si="6"/>
        <v>2.6383548890452602</v>
      </c>
      <c r="S59" s="24">
        <v>151.16659999999999</v>
      </c>
      <c r="T59" s="25"/>
      <c r="U59" s="26">
        <v>2.1355639999999999E-5</v>
      </c>
      <c r="V59" s="23">
        <f t="shared" si="7"/>
        <v>-0.47381552761318818</v>
      </c>
      <c r="W59" s="24">
        <v>-27.147629999999999</v>
      </c>
      <c r="X59" s="5"/>
      <c r="Y59" s="23">
        <f t="shared" si="8"/>
        <v>178.31422999999998</v>
      </c>
      <c r="Z59" s="27">
        <f t="shared" si="9"/>
        <v>2.9417992133450931E-2</v>
      </c>
      <c r="AA59" s="27">
        <f t="shared" si="10"/>
        <v>3.1399399980847034E-8</v>
      </c>
      <c r="AB59" s="28"/>
      <c r="AC59" s="29">
        <f t="shared" si="11"/>
        <v>-331.37391991900211</v>
      </c>
      <c r="AD59" s="29">
        <f t="shared" si="11"/>
        <v>0.42364402363075204</v>
      </c>
      <c r="AE59" s="30">
        <f t="shared" si="11"/>
        <v>5.3549783345754832E-8</v>
      </c>
      <c r="AF59" s="31">
        <f t="shared" si="12"/>
        <v>1.9977823648665329E-5</v>
      </c>
    </row>
    <row r="60" spans="1:32" x14ac:dyDescent="0.25">
      <c r="A60" s="16">
        <v>233.333333333333</v>
      </c>
      <c r="B60" s="17">
        <v>39.033194267550499</v>
      </c>
      <c r="C60" s="19">
        <f t="shared" si="13"/>
        <v>0.32527661889625414</v>
      </c>
      <c r="D60" s="17">
        <v>-1.1511602842106801</v>
      </c>
      <c r="E60" s="19">
        <v>-65.956625828352301</v>
      </c>
      <c r="F60" s="10"/>
      <c r="G60" s="18">
        <v>2.4015715925502501E-3</v>
      </c>
      <c r="H60" s="20">
        <f t="shared" si="14"/>
        <v>2.0013096604585418E-5</v>
      </c>
      <c r="I60" s="17">
        <v>-2.0334701359229599</v>
      </c>
      <c r="J60" s="19">
        <v>-116.50925655427945</v>
      </c>
      <c r="K60" s="21"/>
      <c r="L60" s="22">
        <f t="shared" si="3"/>
        <v>50.552630725927145</v>
      </c>
      <c r="M60" s="19">
        <f t="shared" si="4"/>
        <v>0.77220854614671985</v>
      </c>
      <c r="N60" s="19">
        <f t="shared" si="5"/>
        <v>2.5134586613730778E-6</v>
      </c>
      <c r="P60" s="24">
        <v>232.36510000000001</v>
      </c>
      <c r="Q60" s="24">
        <v>0.1770777</v>
      </c>
      <c r="R60" s="23">
        <f t="shared" si="6"/>
        <v>-2.2923590728006524</v>
      </c>
      <c r="S60" s="24">
        <v>-131.3425</v>
      </c>
      <c r="T60" s="25"/>
      <c r="U60" s="26">
        <v>1.5473969999999999E-5</v>
      </c>
      <c r="V60" s="23">
        <f t="shared" si="7"/>
        <v>-1.644984513710644</v>
      </c>
      <c r="W60" s="24">
        <v>-94.25067</v>
      </c>
      <c r="X60" s="5"/>
      <c r="Y60" s="23">
        <f t="shared" si="8"/>
        <v>-37.091830000000002</v>
      </c>
      <c r="Z60" s="27">
        <f t="shared" si="9"/>
        <v>0.60309425140908368</v>
      </c>
      <c r="AA60" s="27">
        <f t="shared" si="10"/>
        <v>8.2626777667511324E-7</v>
      </c>
      <c r="AB60" s="28"/>
      <c r="AC60" s="29">
        <f t="shared" si="11"/>
        <v>87.644460725927146</v>
      </c>
      <c r="AD60" s="29">
        <f t="shared" si="11"/>
        <v>0.16911429473763617</v>
      </c>
      <c r="AE60" s="30">
        <f t="shared" si="11"/>
        <v>1.6871908846979646E-6</v>
      </c>
      <c r="AF60" s="31">
        <f t="shared" si="12"/>
        <v>6.2944049163559605E-4</v>
      </c>
    </row>
    <row r="61" spans="1:32" x14ac:dyDescent="0.25">
      <c r="A61" s="16">
        <v>237.5</v>
      </c>
      <c r="B61" s="17">
        <v>15.0017741507402</v>
      </c>
      <c r="C61" s="19">
        <f t="shared" si="13"/>
        <v>0.12501478458950166</v>
      </c>
      <c r="D61" s="17">
        <v>-0.76552716521393005</v>
      </c>
      <c r="E61" s="19">
        <v>-43.861475669372282</v>
      </c>
      <c r="F61" s="10"/>
      <c r="G61" s="18">
        <v>5.4557749473254096E-4</v>
      </c>
      <c r="H61" s="20">
        <f t="shared" si="14"/>
        <v>4.5464791227711742E-6</v>
      </c>
      <c r="I61" s="17">
        <v>-8.8538009153935796E-2</v>
      </c>
      <c r="J61" s="19">
        <v>-5.0728542510111696</v>
      </c>
      <c r="K61" s="21"/>
      <c r="L61" s="22">
        <f t="shared" si="3"/>
        <v>-38.78862141836111</v>
      </c>
      <c r="M61" s="19">
        <f t="shared" si="4"/>
        <v>0.62644902738825348</v>
      </c>
      <c r="N61" s="19">
        <f t="shared" si="5"/>
        <v>1.7802964330264542E-7</v>
      </c>
      <c r="P61" s="24">
        <v>236.5145</v>
      </c>
      <c r="Q61" s="24">
        <v>0.1267307</v>
      </c>
      <c r="R61" s="23">
        <f t="shared" si="6"/>
        <v>1.4405694573219656</v>
      </c>
      <c r="S61" s="24">
        <v>82.538550000000001</v>
      </c>
      <c r="T61" s="25"/>
      <c r="U61" s="26">
        <v>2.4983889999999999E-5</v>
      </c>
      <c r="V61" s="23">
        <f t="shared" si="7"/>
        <v>-0.32073776037559631</v>
      </c>
      <c r="W61" s="24">
        <v>-18.376919999999998</v>
      </c>
      <c r="X61" s="5"/>
      <c r="Y61" s="23">
        <f t="shared" si="8"/>
        <v>100.91547</v>
      </c>
      <c r="Z61" s="27">
        <f t="shared" si="9"/>
        <v>0.98190762067391524</v>
      </c>
      <c r="AA61" s="27">
        <f t="shared" si="10"/>
        <v>1.5544706544897144E-6</v>
      </c>
      <c r="AB61" s="28"/>
      <c r="AC61" s="29">
        <f t="shared" si="11"/>
        <v>-139.70409141836112</v>
      </c>
      <c r="AD61" s="29">
        <f t="shared" si="11"/>
        <v>-0.35545859328566176</v>
      </c>
      <c r="AE61" s="30">
        <f t="shared" si="11"/>
        <v>-1.376441011187069E-6</v>
      </c>
      <c r="AF61" s="31">
        <f t="shared" si="12"/>
        <v>-5.1350900164689041E-4</v>
      </c>
    </row>
    <row r="62" spans="1:32" x14ac:dyDescent="0.25">
      <c r="A62" s="16">
        <v>241.666666666666</v>
      </c>
      <c r="B62" s="17">
        <v>32.445778790457098</v>
      </c>
      <c r="C62" s="19">
        <f t="shared" si="13"/>
        <v>0.27038148992047584</v>
      </c>
      <c r="D62" s="17">
        <v>0.333461420290184</v>
      </c>
      <c r="E62" s="19">
        <v>19.105932013065658</v>
      </c>
      <c r="F62" s="10"/>
      <c r="G62" s="18">
        <v>1.8267515415125799E-3</v>
      </c>
      <c r="H62" s="20">
        <f t="shared" si="14"/>
        <v>1.5222929512604833E-5</v>
      </c>
      <c r="I62" s="17">
        <v>-0.87274790318348605</v>
      </c>
      <c r="J62" s="19">
        <v>-50.004771431305933</v>
      </c>
      <c r="K62" s="21"/>
      <c r="L62" s="22">
        <f t="shared" si="3"/>
        <v>69.110703444371595</v>
      </c>
      <c r="M62" s="19">
        <f t="shared" si="4"/>
        <v>0.9342711003685964</v>
      </c>
      <c r="N62" s="19">
        <f t="shared" si="5"/>
        <v>1.9227291596579648E-6</v>
      </c>
      <c r="P62" s="24">
        <v>240.66390000000001</v>
      </c>
      <c r="Q62" s="24">
        <v>0.22511030000000001</v>
      </c>
      <c r="R62" s="23">
        <f t="shared" si="6"/>
        <v>0.68402560071726326</v>
      </c>
      <c r="S62" s="24">
        <v>39.191780000000001</v>
      </c>
      <c r="T62" s="25"/>
      <c r="U62" s="26">
        <v>2.1690400000000002E-5</v>
      </c>
      <c r="V62" s="23">
        <f t="shared" si="7"/>
        <v>-0.71202958309843745</v>
      </c>
      <c r="W62" s="24">
        <v>-40.796289999999999</v>
      </c>
      <c r="X62" s="5"/>
      <c r="Y62" s="23">
        <f t="shared" si="8"/>
        <v>79.988069999999993</v>
      </c>
      <c r="Z62" s="27">
        <f t="shared" si="9"/>
        <v>0.98477157502646107</v>
      </c>
      <c r="AA62" s="27">
        <f t="shared" si="10"/>
        <v>2.4041880631611279E-6</v>
      </c>
      <c r="AB62" s="28"/>
      <c r="AC62" s="29">
        <f t="shared" si="11"/>
        <v>-10.877366555628399</v>
      </c>
      <c r="AD62" s="29">
        <f t="shared" si="11"/>
        <v>-5.0500474657864669E-2</v>
      </c>
      <c r="AE62" s="30">
        <f t="shared" si="11"/>
        <v>-4.8145890350316305E-7</v>
      </c>
      <c r="AF62" s="31">
        <f t="shared" si="12"/>
        <v>-1.7961792685812009E-4</v>
      </c>
    </row>
    <row r="63" spans="1:32" x14ac:dyDescent="0.25">
      <c r="A63" s="16">
        <v>245.833333333333</v>
      </c>
      <c r="B63" s="17">
        <v>4.9784651784100102</v>
      </c>
      <c r="C63" s="19">
        <f t="shared" si="13"/>
        <v>4.1487209820083415E-2</v>
      </c>
      <c r="D63" s="17">
        <v>2.1639894014585699</v>
      </c>
      <c r="E63" s="19">
        <v>123.98745961461721</v>
      </c>
      <c r="F63" s="10"/>
      <c r="G63" s="18">
        <v>4.0560210730245899E-4</v>
      </c>
      <c r="H63" s="20">
        <f t="shared" si="14"/>
        <v>3.3800175608538249E-6</v>
      </c>
      <c r="I63" s="17">
        <v>-2.99848369822559</v>
      </c>
      <c r="J63" s="19">
        <v>-171.80046084710509</v>
      </c>
      <c r="K63" s="21"/>
      <c r="L63" s="22">
        <f t="shared" si="3"/>
        <v>295.78792046172231</v>
      </c>
      <c r="M63" s="19">
        <f t="shared" si="4"/>
        <v>0.90041051017088936</v>
      </c>
      <c r="N63" s="19">
        <f t="shared" si="5"/>
        <v>6.3131156391250019E-8</v>
      </c>
      <c r="P63" s="24">
        <v>244.8133</v>
      </c>
      <c r="Q63" s="24">
        <v>0.26194719999999999</v>
      </c>
      <c r="R63" s="23">
        <f t="shared" si="6"/>
        <v>1.9105595722806328</v>
      </c>
      <c r="S63" s="24">
        <v>109.467</v>
      </c>
      <c r="T63" s="25"/>
      <c r="U63" s="26">
        <v>1.582802E-5</v>
      </c>
      <c r="V63" s="23">
        <f t="shared" si="7"/>
        <v>0.37768069801823817</v>
      </c>
      <c r="W63" s="24">
        <v>21.639510000000001</v>
      </c>
      <c r="X63" s="5"/>
      <c r="Y63" s="23">
        <f t="shared" si="8"/>
        <v>87.827489999999997</v>
      </c>
      <c r="Z63" s="27">
        <f t="shared" si="9"/>
        <v>0.99928121952079407</v>
      </c>
      <c r="AA63" s="27">
        <f t="shared" si="10"/>
        <v>2.0715626904155524E-6</v>
      </c>
      <c r="AB63" s="28"/>
      <c r="AC63" s="29">
        <f t="shared" si="11"/>
        <v>207.9604304617223</v>
      </c>
      <c r="AD63" s="29">
        <f t="shared" si="11"/>
        <v>-9.8870709349904717E-2</v>
      </c>
      <c r="AE63" s="30">
        <f t="shared" si="11"/>
        <v>-2.0084315340243026E-6</v>
      </c>
      <c r="AF63" s="31">
        <f t="shared" si="12"/>
        <v>-7.4928577652848228E-4</v>
      </c>
    </row>
    <row r="64" spans="1:32" x14ac:dyDescent="0.25">
      <c r="A64" s="16">
        <v>250</v>
      </c>
      <c r="B64" s="17">
        <v>100.00698079065199</v>
      </c>
      <c r="C64" s="19">
        <f t="shared" si="13"/>
        <v>0.8333915065887666</v>
      </c>
      <c r="D64" s="17">
        <v>0.13018177223495001</v>
      </c>
      <c r="E64" s="19">
        <v>7.4588661185959975</v>
      </c>
      <c r="F64" s="10"/>
      <c r="G64" s="18">
        <v>1.9720096980767698E-3</v>
      </c>
      <c r="H64" s="20">
        <f t="shared" si="14"/>
        <v>1.6433414150639747E-5</v>
      </c>
      <c r="I64" s="17">
        <v>-1.8123841482030301</v>
      </c>
      <c r="J64" s="19">
        <v>-103.84196254844633</v>
      </c>
      <c r="K64" s="21"/>
      <c r="L64" s="22">
        <f t="shared" si="3"/>
        <v>111.30082866704232</v>
      </c>
      <c r="M64" s="19">
        <f t="shared" si="4"/>
        <v>0.93168597379707663</v>
      </c>
      <c r="N64" s="19">
        <f t="shared" si="5"/>
        <v>6.3799376163961503E-6</v>
      </c>
      <c r="P64" s="24">
        <v>248.96270000000001</v>
      </c>
      <c r="Q64" s="24">
        <v>0.42504920000000002</v>
      </c>
      <c r="R64" s="23">
        <f t="shared" si="6"/>
        <v>-0.43610489659704754</v>
      </c>
      <c r="S64" s="24">
        <v>-24.986969999999999</v>
      </c>
      <c r="T64" s="25"/>
      <c r="U64" s="26">
        <v>8.6273999999999998E-6</v>
      </c>
      <c r="V64" s="23">
        <f t="shared" si="7"/>
        <v>-0.40561539082810821</v>
      </c>
      <c r="W64" s="24">
        <v>-23.24005</v>
      </c>
      <c r="X64" s="5"/>
      <c r="Y64" s="23">
        <f t="shared" si="8"/>
        <v>-1.7469199999999994</v>
      </c>
      <c r="Z64" s="27">
        <f t="shared" si="9"/>
        <v>3.0484782097119908E-2</v>
      </c>
      <c r="AA64" s="27">
        <f t="shared" si="10"/>
        <v>5.5894906834710102E-8</v>
      </c>
      <c r="AB64" s="28"/>
      <c r="AC64" s="29">
        <f t="shared" si="11"/>
        <v>113.04774866704233</v>
      </c>
      <c r="AD64" s="29">
        <f t="shared" si="11"/>
        <v>0.90120119169995672</v>
      </c>
      <c r="AE64" s="30">
        <f t="shared" si="11"/>
        <v>6.3240427095614403E-6</v>
      </c>
      <c r="AF64" s="31">
        <f t="shared" si="12"/>
        <v>2.3593113193848578E-3</v>
      </c>
    </row>
    <row r="65" spans="1:32" x14ac:dyDescent="0.25">
      <c r="A65" s="16">
        <v>254.166666666666</v>
      </c>
      <c r="B65" s="17">
        <v>10.116970889617701</v>
      </c>
      <c r="C65" s="19">
        <f t="shared" si="13"/>
        <v>8.4308090746814168E-2</v>
      </c>
      <c r="D65" s="17">
        <v>-0.42873804762287199</v>
      </c>
      <c r="E65" s="19">
        <v>-24.564880645469461</v>
      </c>
      <c r="F65" s="10"/>
      <c r="G65" s="18">
        <v>5.2188987846221095E-4</v>
      </c>
      <c r="H65" s="20">
        <f t="shared" si="14"/>
        <v>4.3490823205184246E-6</v>
      </c>
      <c r="I65" s="17">
        <v>-1.6395118006966001</v>
      </c>
      <c r="J65" s="19">
        <v>-93.937106641808967</v>
      </c>
      <c r="K65" s="21"/>
      <c r="L65" s="22">
        <f t="shared" si="3"/>
        <v>69.372225996339509</v>
      </c>
      <c r="M65" s="19">
        <f t="shared" si="4"/>
        <v>0.93588887129916487</v>
      </c>
      <c r="N65" s="19">
        <f t="shared" si="5"/>
        <v>1.7157782962781861E-7</v>
      </c>
      <c r="P65" s="24">
        <v>253.11199999999999</v>
      </c>
      <c r="Q65" s="24">
        <v>0.60213039999999995</v>
      </c>
      <c r="R65" s="23">
        <f t="shared" si="6"/>
        <v>2.4129176908821606</v>
      </c>
      <c r="S65" s="24">
        <v>138.25</v>
      </c>
      <c r="T65" s="25"/>
      <c r="U65" s="26">
        <v>2.352371E-5</v>
      </c>
      <c r="V65" s="23">
        <f t="shared" si="7"/>
        <v>0.32822941165685676</v>
      </c>
      <c r="W65" s="24">
        <v>18.806159999999998</v>
      </c>
      <c r="X65" s="5"/>
      <c r="Y65" s="23">
        <f t="shared" si="8"/>
        <v>119.44383999999999</v>
      </c>
      <c r="Z65" s="27">
        <f t="shared" si="9"/>
        <v>0.87083793996946424</v>
      </c>
      <c r="AA65" s="27">
        <f t="shared" si="10"/>
        <v>6.1674227303215901E-6</v>
      </c>
      <c r="AB65" s="28"/>
      <c r="AC65" s="29">
        <f t="shared" si="11"/>
        <v>-50.071614003660486</v>
      </c>
      <c r="AD65" s="29">
        <f t="shared" si="11"/>
        <v>6.5050931329700634E-2</v>
      </c>
      <c r="AE65" s="30">
        <f t="shared" si="11"/>
        <v>-5.9958449006937717E-6</v>
      </c>
      <c r="AF65" s="31">
        <f t="shared" si="12"/>
        <v>-2.236870526205506E-3</v>
      </c>
    </row>
    <row r="66" spans="1:32" x14ac:dyDescent="0.25">
      <c r="A66" s="16">
        <v>258.33333333333297</v>
      </c>
      <c r="B66" s="17">
        <v>78.511763688376604</v>
      </c>
      <c r="C66" s="19">
        <f t="shared" si="13"/>
        <v>0.65426469740313831</v>
      </c>
      <c r="D66" s="17">
        <v>-2.22948821033552</v>
      </c>
      <c r="E66" s="19">
        <v>-127.74026492640046</v>
      </c>
      <c r="F66" s="10"/>
      <c r="G66" s="18">
        <v>2.14363765441377E-3</v>
      </c>
      <c r="H66" s="20">
        <f t="shared" si="14"/>
        <v>1.7863647120114749E-5</v>
      </c>
      <c r="I66" s="17">
        <v>2.71900222549908</v>
      </c>
      <c r="J66" s="19">
        <v>155.78735200777544</v>
      </c>
      <c r="K66" s="21"/>
      <c r="L66" s="22">
        <f t="shared" si="3"/>
        <v>-283.52761693417591</v>
      </c>
      <c r="M66" s="19">
        <f t="shared" si="4"/>
        <v>0.97225728527999722</v>
      </c>
      <c r="N66" s="19">
        <f t="shared" si="5"/>
        <v>5.6816546050535491E-6</v>
      </c>
      <c r="P66" s="24">
        <v>257.26139999999998</v>
      </c>
      <c r="Q66" s="24">
        <v>0.95401689999999995</v>
      </c>
      <c r="R66" s="23">
        <f t="shared" si="6"/>
        <v>2.6893778443980625</v>
      </c>
      <c r="S66" s="24">
        <v>154.09</v>
      </c>
      <c r="T66" s="25"/>
      <c r="U66" s="26">
        <v>3.086331E-5</v>
      </c>
      <c r="V66" s="23">
        <f t="shared" si="7"/>
        <v>0.87001783418651546</v>
      </c>
      <c r="W66" s="24">
        <v>49.848350000000003</v>
      </c>
      <c r="X66" s="5"/>
      <c r="Y66" s="23">
        <f t="shared" si="8"/>
        <v>104.24164999999999</v>
      </c>
      <c r="Z66" s="27">
        <f t="shared" si="9"/>
        <v>0.96926677256235472</v>
      </c>
      <c r="AA66" s="27">
        <f t="shared" si="10"/>
        <v>1.4269603256935408E-5</v>
      </c>
      <c r="AB66" s="28"/>
      <c r="AC66" s="29">
        <f t="shared" si="11"/>
        <v>-387.7692669341759</v>
      </c>
      <c r="AD66" s="29">
        <f t="shared" si="11"/>
        <v>2.9905127176425017E-3</v>
      </c>
      <c r="AE66" s="30">
        <f t="shared" si="11"/>
        <v>-8.5879486518818595E-6</v>
      </c>
      <c r="AF66" s="31">
        <f t="shared" si="12"/>
        <v>-3.2039069619259264E-3</v>
      </c>
    </row>
    <row r="67" spans="1:32" x14ac:dyDescent="0.25">
      <c r="A67" s="16">
        <v>262.5</v>
      </c>
      <c r="B67" s="17">
        <v>30.284596824950398</v>
      </c>
      <c r="C67" s="19">
        <f t="shared" si="13"/>
        <v>0.25237164020791997</v>
      </c>
      <c r="D67" s="17">
        <v>3.11129513420549</v>
      </c>
      <c r="E67" s="19">
        <v>178.26408000956363</v>
      </c>
      <c r="F67" s="10"/>
      <c r="G67" s="18">
        <v>2.1790335329257399E-3</v>
      </c>
      <c r="H67" s="20">
        <f t="shared" si="14"/>
        <v>1.8158612774381165E-5</v>
      </c>
      <c r="I67" s="17">
        <v>-2.7042215576460702</v>
      </c>
      <c r="J67" s="19">
        <v>-154.94048212141328</v>
      </c>
      <c r="K67" s="21"/>
      <c r="L67" s="22">
        <f t="shared" si="3"/>
        <v>333.20456213097691</v>
      </c>
      <c r="M67" s="19">
        <f t="shared" si="4"/>
        <v>0.45080646782273409</v>
      </c>
      <c r="N67" s="19">
        <f t="shared" si="5"/>
        <v>1.0329596578611072E-6</v>
      </c>
      <c r="P67" s="24">
        <v>261.41079999999999</v>
      </c>
      <c r="Q67" s="24">
        <v>0.67512249999999996</v>
      </c>
      <c r="R67" s="23">
        <f t="shared" si="6"/>
        <v>1.8185719940542715</v>
      </c>
      <c r="S67" s="24">
        <v>104.1965</v>
      </c>
      <c r="T67" s="25"/>
      <c r="U67" s="26">
        <v>1.8256360000000001E-5</v>
      </c>
      <c r="V67" s="23">
        <f t="shared" si="7"/>
        <v>0.51795106467177043</v>
      </c>
      <c r="W67" s="24">
        <v>29.676410000000001</v>
      </c>
      <c r="X67" s="5"/>
      <c r="Y67" s="23">
        <f t="shared" si="8"/>
        <v>74.520089999999996</v>
      </c>
      <c r="Z67" s="27">
        <f t="shared" si="9"/>
        <v>0.96372409753748511</v>
      </c>
      <c r="AA67" s="27">
        <f t="shared" si="10"/>
        <v>5.9390843853068123E-6</v>
      </c>
      <c r="AB67" s="28"/>
      <c r="AC67" s="29">
        <f t="shared" si="11"/>
        <v>258.68447213097693</v>
      </c>
      <c r="AD67" s="29">
        <f t="shared" si="11"/>
        <v>-0.51291762971475108</v>
      </c>
      <c r="AE67" s="30">
        <f t="shared" si="11"/>
        <v>-4.9061247274457053E-6</v>
      </c>
      <c r="AF67" s="31">
        <f t="shared" si="12"/>
        <v>-1.8303284995650052E-3</v>
      </c>
    </row>
    <row r="68" spans="1:32" x14ac:dyDescent="0.25">
      <c r="A68" s="16">
        <v>266.666666666666</v>
      </c>
      <c r="B68" s="17">
        <v>41.2797215581394</v>
      </c>
      <c r="C68" s="19">
        <f t="shared" ref="C68:C99" si="15">B68*$AI$8</f>
        <v>0.34399767965116168</v>
      </c>
      <c r="D68" s="17">
        <v>1.77933548472499</v>
      </c>
      <c r="E68" s="19">
        <v>101.94841361260649</v>
      </c>
      <c r="F68" s="10"/>
      <c r="G68" s="18">
        <v>1.8367953266622201E-3</v>
      </c>
      <c r="H68" s="20">
        <f t="shared" ref="H68:H99" si="16">G68*$AI$8</f>
        <v>1.5306627722185167E-5</v>
      </c>
      <c r="I68" s="17">
        <v>-2.2014783470620798</v>
      </c>
      <c r="J68" s="19">
        <v>-126.13541797609385</v>
      </c>
      <c r="K68" s="21"/>
      <c r="L68" s="22">
        <f t="shared" si="3"/>
        <v>228.08383158870032</v>
      </c>
      <c r="M68" s="19">
        <f t="shared" si="4"/>
        <v>0.74412305958551883</v>
      </c>
      <c r="N68" s="19">
        <f t="shared" si="5"/>
        <v>1.959069305838225E-6</v>
      </c>
      <c r="P68" s="24">
        <v>265.56020000000001</v>
      </c>
      <c r="Q68" s="24">
        <v>0.63144259999999997</v>
      </c>
      <c r="R68" s="23">
        <f t="shared" si="6"/>
        <v>1.5029531098418494</v>
      </c>
      <c r="S68" s="24">
        <v>86.112870000000001</v>
      </c>
      <c r="T68" s="25"/>
      <c r="U68" s="26">
        <v>2.9406750000000001E-5</v>
      </c>
      <c r="V68" s="23">
        <f t="shared" si="7"/>
        <v>0.14534522561297114</v>
      </c>
      <c r="W68" s="24">
        <v>8.3276679999999992</v>
      </c>
      <c r="X68" s="5"/>
      <c r="Y68" s="23">
        <f t="shared" si="8"/>
        <v>77.785201999999998</v>
      </c>
      <c r="Z68" s="27">
        <f t="shared" si="9"/>
        <v>0.97736128202424566</v>
      </c>
      <c r="AA68" s="27">
        <f t="shared" si="10"/>
        <v>9.0741518441707073E-6</v>
      </c>
      <c r="AB68" s="28"/>
      <c r="AC68" s="29">
        <f t="shared" si="11"/>
        <v>150.29862958870032</v>
      </c>
      <c r="AD68" s="29">
        <f t="shared" si="11"/>
        <v>-0.23323822243872683</v>
      </c>
      <c r="AE68" s="30">
        <f t="shared" si="11"/>
        <v>-7.1150825383324823E-6</v>
      </c>
      <c r="AF68" s="31">
        <f t="shared" si="12"/>
        <v>-2.6544246365802129E-3</v>
      </c>
    </row>
    <row r="69" spans="1:32" x14ac:dyDescent="0.25">
      <c r="A69" s="16">
        <v>270.83333333333297</v>
      </c>
      <c r="B69" s="17">
        <v>86.661923983611999</v>
      </c>
      <c r="C69" s="19">
        <f t="shared" si="15"/>
        <v>0.72218269986343331</v>
      </c>
      <c r="D69" s="17">
        <v>-0.273546259014465</v>
      </c>
      <c r="E69" s="19">
        <v>-15.673046143121294</v>
      </c>
      <c r="F69" s="10"/>
      <c r="G69" s="18">
        <v>2.9571438016129199E-3</v>
      </c>
      <c r="H69" s="20">
        <f t="shared" si="16"/>
        <v>2.4642865013440998E-5</v>
      </c>
      <c r="I69" s="17">
        <v>-0.57363080611234596</v>
      </c>
      <c r="J69" s="19">
        <v>-32.866624188924646</v>
      </c>
      <c r="K69" s="21"/>
      <c r="L69" s="22">
        <f t="shared" ref="L69:L124" si="17">E69-J69</f>
        <v>17.193578045803353</v>
      </c>
      <c r="M69" s="19">
        <f t="shared" ref="M69:M124" si="18">ABS(SIN(RADIANS(L69)))</f>
        <v>0.29560097653267814</v>
      </c>
      <c r="N69" s="19">
        <f t="shared" ref="N69:N124" si="19">0.5*C69*H69*M69</f>
        <v>2.6303536759389632E-6</v>
      </c>
      <c r="P69" s="24">
        <v>269.70949999999999</v>
      </c>
      <c r="Q69" s="24">
        <v>0.13718630000000001</v>
      </c>
      <c r="R69" s="23">
        <f t="shared" ref="R69:R124" si="20">RADIANS(S69)</f>
        <v>3.01513133197804</v>
      </c>
      <c r="S69" s="24">
        <v>172.7543</v>
      </c>
      <c r="T69" s="25"/>
      <c r="U69" s="26">
        <v>5.5172829999999997E-5</v>
      </c>
      <c r="V69" s="23">
        <f t="shared" ref="V69:V124" si="21">RADIANS(W69)</f>
        <v>-4.6149105963315548E-2</v>
      </c>
      <c r="W69" s="24">
        <v>-2.6441490000000001</v>
      </c>
      <c r="X69" s="5"/>
      <c r="Y69" s="23">
        <f t="shared" ref="Y69:Y124" si="22">S69-W69</f>
        <v>175.398449</v>
      </c>
      <c r="Z69" s="27">
        <f t="shared" ref="Z69:Z124" si="23">ABS(SIN(RADIANS(Y69)))</f>
        <v>8.0225907160226859E-2</v>
      </c>
      <c r="AA69" s="27">
        <f t="shared" ref="AA69:AA124" si="24">0.5*Q69*U69*Z69</f>
        <v>3.0361319705319198E-7</v>
      </c>
      <c r="AB69" s="28"/>
      <c r="AC69" s="29">
        <f t="shared" ref="AC69:AE124" si="25">L69-Y69</f>
        <v>-158.20487095419665</v>
      </c>
      <c r="AD69" s="29">
        <f t="shared" si="25"/>
        <v>0.21537506937245127</v>
      </c>
      <c r="AE69" s="30">
        <f t="shared" si="25"/>
        <v>2.3267404788857713E-6</v>
      </c>
      <c r="AF69" s="31">
        <f t="shared" ref="AF69:AF124" si="26">(N69-AA69)/MAX($N$4:$N$124,$AA$4:$AA$124)</f>
        <v>8.6803733010949746E-4</v>
      </c>
    </row>
    <row r="70" spans="1:32" x14ac:dyDescent="0.25">
      <c r="A70" s="16">
        <v>275</v>
      </c>
      <c r="B70" s="17">
        <v>27.903921786696799</v>
      </c>
      <c r="C70" s="19">
        <f t="shared" si="15"/>
        <v>0.23253268155580664</v>
      </c>
      <c r="D70" s="17">
        <v>2.6166368487688199</v>
      </c>
      <c r="E70" s="19">
        <v>149.92224795286484</v>
      </c>
      <c r="F70" s="10"/>
      <c r="G70" s="18">
        <v>4.5466538734441004E-3</v>
      </c>
      <c r="H70" s="20">
        <f t="shared" si="16"/>
        <v>3.7888782278700836E-5</v>
      </c>
      <c r="I70" s="17">
        <v>1.2071862011538801</v>
      </c>
      <c r="J70" s="19">
        <v>69.166674412548161</v>
      </c>
      <c r="K70" s="21"/>
      <c r="L70" s="22">
        <f t="shared" si="17"/>
        <v>80.755573540316675</v>
      </c>
      <c r="M70" s="19">
        <f t="shared" si="18"/>
        <v>0.98701199838536302</v>
      </c>
      <c r="N70" s="19">
        <f t="shared" si="19"/>
        <v>4.3479754563063198E-6</v>
      </c>
      <c r="P70" s="24">
        <v>273.85890000000001</v>
      </c>
      <c r="Q70" s="24">
        <v>1.4417850000000001</v>
      </c>
      <c r="R70" s="23">
        <f t="shared" si="20"/>
        <v>2.0785283141633153</v>
      </c>
      <c r="S70" s="24">
        <v>119.0909</v>
      </c>
      <c r="T70" s="25"/>
      <c r="U70" s="26">
        <v>9.2762429999999993E-5</v>
      </c>
      <c r="V70" s="23">
        <f t="shared" si="21"/>
        <v>0.50626434000041642</v>
      </c>
      <c r="W70" s="24">
        <v>29.006810000000002</v>
      </c>
      <c r="X70" s="5"/>
      <c r="Y70" s="23">
        <f t="shared" si="22"/>
        <v>90.084090000000003</v>
      </c>
      <c r="Z70" s="27">
        <f t="shared" si="23"/>
        <v>0.99999892300579496</v>
      </c>
      <c r="AA70" s="27">
        <f t="shared" si="24"/>
        <v>6.687166804829846E-5</v>
      </c>
      <c r="AB70" s="28"/>
      <c r="AC70" s="29">
        <f t="shared" si="25"/>
        <v>-9.3285164596833283</v>
      </c>
      <c r="AD70" s="29">
        <f t="shared" si="25"/>
        <v>-1.2986924620431939E-2</v>
      </c>
      <c r="AE70" s="30">
        <f t="shared" si="25"/>
        <v>-6.2523692591992137E-5</v>
      </c>
      <c r="AF70" s="31">
        <f t="shared" si="26"/>
        <v>-2.3325720972598545E-2</v>
      </c>
    </row>
    <row r="71" spans="1:32" x14ac:dyDescent="0.25">
      <c r="A71" s="16">
        <v>279.166666666666</v>
      </c>
      <c r="B71" s="17">
        <v>62.661390177405202</v>
      </c>
      <c r="C71" s="19">
        <f t="shared" si="15"/>
        <v>0.52217825147837671</v>
      </c>
      <c r="D71" s="17">
        <v>-0.44938831355609699</v>
      </c>
      <c r="E71" s="19">
        <v>-25.748053729266037</v>
      </c>
      <c r="F71" s="10"/>
      <c r="G71" s="18">
        <v>6.8445252014083498E-3</v>
      </c>
      <c r="H71" s="20">
        <f t="shared" si="16"/>
        <v>5.703771001173625E-5</v>
      </c>
      <c r="I71" s="17">
        <v>-1.55803882573108</v>
      </c>
      <c r="J71" s="19">
        <v>-89.269049031909645</v>
      </c>
      <c r="K71" s="21"/>
      <c r="L71" s="22">
        <f t="shared" si="17"/>
        <v>63.520995302643612</v>
      </c>
      <c r="M71" s="19">
        <f t="shared" si="18"/>
        <v>0.89509780497298008</v>
      </c>
      <c r="N71" s="19">
        <f t="shared" si="19"/>
        <v>1.3329730132215478E-5</v>
      </c>
      <c r="P71" s="24">
        <v>278.00830000000002</v>
      </c>
      <c r="Q71" s="24">
        <v>1.5960289999999999</v>
      </c>
      <c r="R71" s="23">
        <f t="shared" si="20"/>
        <v>2.2452578722770813</v>
      </c>
      <c r="S71" s="24">
        <v>128.6438</v>
      </c>
      <c r="T71" s="25"/>
      <c r="U71" s="26">
        <v>5.0785039999999999E-5</v>
      </c>
      <c r="V71" s="23">
        <f t="shared" si="21"/>
        <v>0.63285621224021871</v>
      </c>
      <c r="W71" s="24">
        <v>36.259990000000002</v>
      </c>
      <c r="X71" s="5"/>
      <c r="Y71" s="23">
        <f t="shared" si="22"/>
        <v>92.383809999999997</v>
      </c>
      <c r="Z71" s="27">
        <f t="shared" si="23"/>
        <v>0.99913462296462541</v>
      </c>
      <c r="AA71" s="27">
        <f t="shared" si="24"/>
        <v>4.049212699636044E-5</v>
      </c>
      <c r="AB71" s="28"/>
      <c r="AC71" s="29">
        <f t="shared" si="25"/>
        <v>-28.862814697356384</v>
      </c>
      <c r="AD71" s="29">
        <f t="shared" si="25"/>
        <v>-0.10403681799164533</v>
      </c>
      <c r="AE71" s="30">
        <f t="shared" si="25"/>
        <v>-2.7162396864144963E-5</v>
      </c>
      <c r="AF71" s="31">
        <f t="shared" si="26"/>
        <v>-1.0133478429282319E-2</v>
      </c>
    </row>
    <row r="72" spans="1:32" x14ac:dyDescent="0.25">
      <c r="A72" s="16">
        <v>283.33333333333297</v>
      </c>
      <c r="B72" s="17">
        <v>1242.73753031201</v>
      </c>
      <c r="C72" s="19">
        <f t="shared" si="15"/>
        <v>10.356146085933416</v>
      </c>
      <c r="D72" s="17">
        <v>3.08785075959578</v>
      </c>
      <c r="E72" s="19">
        <v>176.92081629110359</v>
      </c>
      <c r="F72" s="10"/>
      <c r="G72" s="18">
        <v>6.2697881135895098E-2</v>
      </c>
      <c r="H72" s="20">
        <f t="shared" si="16"/>
        <v>5.2248234279912579E-4</v>
      </c>
      <c r="I72" s="17">
        <v>1.65307882368812</v>
      </c>
      <c r="J72" s="19">
        <v>94.71443979978001</v>
      </c>
      <c r="K72" s="21"/>
      <c r="L72" s="22">
        <f t="shared" si="17"/>
        <v>82.206376491323581</v>
      </c>
      <c r="M72" s="19">
        <f t="shared" si="18"/>
        <v>0.99076293822622119</v>
      </c>
      <c r="N72" s="19">
        <f>0.5*C72*H72*M72</f>
        <v>2.6804613098750808E-3</v>
      </c>
      <c r="P72" s="24">
        <v>282.15769999999998</v>
      </c>
      <c r="Q72" s="24">
        <v>9.2433110000000003</v>
      </c>
      <c r="R72" s="23">
        <f t="shared" si="20"/>
        <v>2.1727150072471888</v>
      </c>
      <c r="S72" s="24">
        <v>124.48739999999999</v>
      </c>
      <c r="T72" s="25"/>
      <c r="U72" s="26">
        <v>4.8322129999999998E-4</v>
      </c>
      <c r="V72" s="23">
        <f t="shared" si="21"/>
        <v>0.727124586733086</v>
      </c>
      <c r="W72" s="24">
        <v>41.661169999999998</v>
      </c>
      <c r="X72" s="5"/>
      <c r="Y72" s="23">
        <f t="shared" si="22"/>
        <v>82.826229999999995</v>
      </c>
      <c r="Z72" s="27">
        <f t="shared" si="23"/>
        <v>0.99217197488555131</v>
      </c>
      <c r="AA72" s="27">
        <f t="shared" si="24"/>
        <v>2.2158001883127616E-3</v>
      </c>
      <c r="AB72" s="28"/>
      <c r="AC72" s="29">
        <f t="shared" si="25"/>
        <v>-0.61985350867641387</v>
      </c>
      <c r="AD72" s="29">
        <f t="shared" si="25"/>
        <v>-1.4090366593301207E-3</v>
      </c>
      <c r="AE72" s="30">
        <f t="shared" si="25"/>
        <v>4.6466112156231913E-4</v>
      </c>
      <c r="AF72" s="31">
        <f t="shared" si="26"/>
        <v>0.17335117647490836</v>
      </c>
    </row>
    <row r="73" spans="1:32" x14ac:dyDescent="0.25">
      <c r="A73" s="16">
        <v>287.5</v>
      </c>
      <c r="B73" s="17">
        <v>63.502281608997997</v>
      </c>
      <c r="C73" s="19">
        <f t="shared" si="15"/>
        <v>0.52918568007498334</v>
      </c>
      <c r="D73" s="17">
        <v>1.57604097889199</v>
      </c>
      <c r="E73" s="19">
        <v>90.300496430177887</v>
      </c>
      <c r="F73" s="10"/>
      <c r="G73" s="18">
        <v>4.9871041557319499E-3</v>
      </c>
      <c r="H73" s="20">
        <f t="shared" si="16"/>
        <v>4.155920129776625E-5</v>
      </c>
      <c r="I73" s="17">
        <v>0.56217193349192296</v>
      </c>
      <c r="J73" s="19">
        <v>32.2100791497964</v>
      </c>
      <c r="K73" s="21"/>
      <c r="L73" s="22">
        <f t="shared" si="17"/>
        <v>58.090417280381487</v>
      </c>
      <c r="M73" s="19">
        <f t="shared" si="18"/>
        <v>0.84888329443954824</v>
      </c>
      <c r="N73" s="19">
        <f t="shared" si="19"/>
        <v>9.3345474432899415E-6</v>
      </c>
      <c r="P73" s="24">
        <v>286.30709999999999</v>
      </c>
      <c r="Q73" s="24">
        <v>3.5033080000000001</v>
      </c>
      <c r="R73" s="23">
        <f t="shared" si="20"/>
        <v>-0.77923435861110513</v>
      </c>
      <c r="S73" s="24">
        <v>-44.646839999999997</v>
      </c>
      <c r="T73" s="25"/>
      <c r="U73" s="26">
        <v>1.55749E-4</v>
      </c>
      <c r="V73" s="23">
        <f t="shared" si="21"/>
        <v>-2.0955801809552996</v>
      </c>
      <c r="W73" s="24">
        <v>-120.06789999999999</v>
      </c>
      <c r="X73" s="5"/>
      <c r="Y73" s="23">
        <f t="shared" si="22"/>
        <v>75.421059999999997</v>
      </c>
      <c r="Z73" s="27">
        <f t="shared" si="23"/>
        <v>0.96780175732025886</v>
      </c>
      <c r="AA73" s="27">
        <f t="shared" si="24"/>
        <v>2.6403408712038785E-4</v>
      </c>
      <c r="AB73" s="28"/>
      <c r="AC73" s="29">
        <f t="shared" si="25"/>
        <v>-17.33064271961851</v>
      </c>
      <c r="AD73" s="29">
        <f t="shared" si="25"/>
        <v>-0.11891846288071062</v>
      </c>
      <c r="AE73" s="30">
        <f t="shared" si="25"/>
        <v>-2.5469953967709793E-4</v>
      </c>
      <c r="AF73" s="31">
        <f t="shared" si="26"/>
        <v>-9.5020785690418288E-2</v>
      </c>
    </row>
    <row r="74" spans="1:32" x14ac:dyDescent="0.25">
      <c r="A74" s="16">
        <v>291.666666666666</v>
      </c>
      <c r="B74" s="17">
        <v>26.1854051991901</v>
      </c>
      <c r="C74" s="19">
        <f t="shared" si="15"/>
        <v>0.21821170999325082</v>
      </c>
      <c r="D74" s="17">
        <v>1.86325552930961</v>
      </c>
      <c r="E74" s="19">
        <v>106.75667798385491</v>
      </c>
      <c r="F74" s="10"/>
      <c r="G74" s="18">
        <v>1.8853303771345601E-3</v>
      </c>
      <c r="H74" s="20">
        <f t="shared" si="16"/>
        <v>1.5711086476121334E-5</v>
      </c>
      <c r="I74" s="17">
        <v>1.2083395210683701</v>
      </c>
      <c r="J74" s="19">
        <v>69.232754776076817</v>
      </c>
      <c r="K74" s="21"/>
      <c r="L74" s="22">
        <f t="shared" si="17"/>
        <v>37.523923207778097</v>
      </c>
      <c r="M74" s="19">
        <f t="shared" si="18"/>
        <v>0.60909263169053884</v>
      </c>
      <c r="N74" s="19">
        <f t="shared" si="19"/>
        <v>1.0440892440540503E-6</v>
      </c>
      <c r="P74" s="24">
        <v>290.45639999999997</v>
      </c>
      <c r="Q74" s="24">
        <v>1.396798</v>
      </c>
      <c r="R74" s="23">
        <f t="shared" si="20"/>
        <v>-0.896973746351867</v>
      </c>
      <c r="S74" s="24">
        <v>-51.392809999999997</v>
      </c>
      <c r="T74" s="25"/>
      <c r="U74" s="26">
        <v>6.0178430000000002E-5</v>
      </c>
      <c r="V74" s="23">
        <f t="shared" si="21"/>
        <v>-2.307100123662996</v>
      </c>
      <c r="W74" s="24">
        <v>-132.18709999999999</v>
      </c>
      <c r="X74" s="5"/>
      <c r="Y74" s="23">
        <f t="shared" si="22"/>
        <v>80.79428999999999</v>
      </c>
      <c r="Z74" s="27">
        <f t="shared" si="23"/>
        <v>0.98712032668359218</v>
      </c>
      <c r="AA74" s="27">
        <f t="shared" si="24"/>
        <v>4.148724127091305E-5</v>
      </c>
      <c r="AB74" s="28"/>
      <c r="AC74" s="29">
        <f t="shared" si="25"/>
        <v>-43.270366792221893</v>
      </c>
      <c r="AD74" s="29">
        <f t="shared" si="25"/>
        <v>-0.37802769499305333</v>
      </c>
      <c r="AE74" s="30">
        <f t="shared" si="25"/>
        <v>-4.0443152026859003E-5</v>
      </c>
      <c r="AF74" s="31">
        <f t="shared" si="26"/>
        <v>-1.5088131239896092E-2</v>
      </c>
    </row>
    <row r="75" spans="1:32" x14ac:dyDescent="0.25">
      <c r="A75" s="16">
        <v>295.83333333333297</v>
      </c>
      <c r="B75" s="17">
        <v>22.868224170364901</v>
      </c>
      <c r="C75" s="19">
        <f t="shared" si="15"/>
        <v>0.19056853475304084</v>
      </c>
      <c r="D75" s="17">
        <v>0.289996974264776</v>
      </c>
      <c r="E75" s="19">
        <v>16.615602696935614</v>
      </c>
      <c r="F75" s="10"/>
      <c r="G75" s="18">
        <v>2.1206940702693999E-3</v>
      </c>
      <c r="H75" s="20">
        <f t="shared" si="16"/>
        <v>1.7672450585578332E-5</v>
      </c>
      <c r="I75" s="17">
        <v>0.38684897730673601</v>
      </c>
      <c r="J75" s="19">
        <v>22.164813708628134</v>
      </c>
      <c r="K75" s="21"/>
      <c r="L75" s="22">
        <f t="shared" si="17"/>
        <v>-5.5492110116925204</v>
      </c>
      <c r="M75" s="19">
        <f t="shared" si="18"/>
        <v>9.6700657066276285E-2</v>
      </c>
      <c r="N75" s="19">
        <f t="shared" si="19"/>
        <v>1.6283486564521494E-7</v>
      </c>
      <c r="P75" s="24">
        <v>294.60579999999999</v>
      </c>
      <c r="Q75" s="24">
        <v>1.04647</v>
      </c>
      <c r="R75" s="23">
        <f t="shared" si="20"/>
        <v>-0.9854549581109715</v>
      </c>
      <c r="S75" s="24">
        <v>-56.462409999999998</v>
      </c>
      <c r="T75" s="25"/>
      <c r="U75" s="26">
        <v>4.626367E-5</v>
      </c>
      <c r="V75" s="23">
        <f t="shared" si="21"/>
        <v>-2.0668730054184969</v>
      </c>
      <c r="W75" s="24">
        <v>-118.42310000000001</v>
      </c>
      <c r="X75" s="5"/>
      <c r="Y75" s="23">
        <f t="shared" si="22"/>
        <v>61.960690000000007</v>
      </c>
      <c r="Z75" s="27">
        <f t="shared" si="23"/>
        <v>0.88262528583284572</v>
      </c>
      <c r="AA75" s="27">
        <f t="shared" si="24"/>
        <v>2.1365508501699027E-5</v>
      </c>
      <c r="AB75" s="28"/>
      <c r="AC75" s="29">
        <f t="shared" si="25"/>
        <v>-67.509901011692534</v>
      </c>
      <c r="AD75" s="29">
        <f t="shared" si="25"/>
        <v>-0.78592462876656943</v>
      </c>
      <c r="AE75" s="30">
        <f t="shared" si="25"/>
        <v>-2.120267363605381E-5</v>
      </c>
      <c r="AF75" s="31">
        <f t="shared" si="26"/>
        <v>-7.9100838195056544E-3</v>
      </c>
    </row>
    <row r="76" spans="1:32" x14ac:dyDescent="0.25">
      <c r="A76" s="16">
        <v>300</v>
      </c>
      <c r="B76" s="17">
        <v>13.446418549822001</v>
      </c>
      <c r="C76" s="19">
        <f t="shared" si="15"/>
        <v>0.11205348791518334</v>
      </c>
      <c r="D76" s="17">
        <v>-2.8456492140794598</v>
      </c>
      <c r="E76" s="19">
        <v>-163.04368994147273</v>
      </c>
      <c r="F76" s="10"/>
      <c r="G76" s="18">
        <v>1.4022070048077999E-3</v>
      </c>
      <c r="H76" s="20">
        <f t="shared" si="16"/>
        <v>1.1685058373398333E-5</v>
      </c>
      <c r="I76" s="17">
        <v>-1.4479552930464601</v>
      </c>
      <c r="J76" s="19">
        <v>-82.961727215190479</v>
      </c>
      <c r="K76" s="21"/>
      <c r="L76" s="22">
        <f t="shared" si="17"/>
        <v>-80.081962726282256</v>
      </c>
      <c r="M76" s="19">
        <f t="shared" si="18"/>
        <v>0.98505515237277153</v>
      </c>
      <c r="N76" s="19">
        <f t="shared" si="19"/>
        <v>6.4489174393397344E-7</v>
      </c>
      <c r="P76" s="24">
        <v>298.7552</v>
      </c>
      <c r="Q76" s="24">
        <v>0.4810199</v>
      </c>
      <c r="R76" s="23">
        <f t="shared" si="20"/>
        <v>-1.0533836961973664</v>
      </c>
      <c r="S76" s="24">
        <v>-60.354439999999997</v>
      </c>
      <c r="T76" s="25"/>
      <c r="U76" s="26">
        <v>4.0324490000000003E-5</v>
      </c>
      <c r="V76" s="23">
        <f t="shared" si="21"/>
        <v>-2.4774023707555952</v>
      </c>
      <c r="W76" s="24">
        <v>-141.94470000000001</v>
      </c>
      <c r="X76" s="5"/>
      <c r="Y76" s="23">
        <f t="shared" si="22"/>
        <v>81.590260000000015</v>
      </c>
      <c r="Z76" s="27">
        <f t="shared" si="23"/>
        <v>0.98924748527441075</v>
      </c>
      <c r="AA76" s="27">
        <f t="shared" si="24"/>
        <v>9.594158443215545E-6</v>
      </c>
      <c r="AB76" s="28"/>
      <c r="AC76" s="29">
        <f t="shared" si="25"/>
        <v>-161.67222272628226</v>
      </c>
      <c r="AD76" s="29">
        <f t="shared" si="25"/>
        <v>-4.1923329016392286E-3</v>
      </c>
      <c r="AE76" s="30">
        <f t="shared" si="25"/>
        <v>-8.9492666992815711E-6</v>
      </c>
      <c r="AF76" s="31">
        <f t="shared" si="26"/>
        <v>-3.3387039261904661E-3</v>
      </c>
    </row>
    <row r="77" spans="1:32" x14ac:dyDescent="0.25">
      <c r="A77" s="16">
        <v>304.166666666666</v>
      </c>
      <c r="B77" s="17">
        <v>31.056904391796401</v>
      </c>
      <c r="C77" s="19">
        <f t="shared" si="15"/>
        <v>0.25880753659830336</v>
      </c>
      <c r="D77" s="17">
        <v>2.1957270511440701</v>
      </c>
      <c r="E77" s="19">
        <v>125.80589299326107</v>
      </c>
      <c r="F77" s="10"/>
      <c r="G77" s="18">
        <v>1.08571159637707E-3</v>
      </c>
      <c r="H77" s="20">
        <f t="shared" si="16"/>
        <v>9.0475966364755832E-6</v>
      </c>
      <c r="I77" s="17">
        <v>2.0968923235791599</v>
      </c>
      <c r="J77" s="19">
        <v>120.14308023446642</v>
      </c>
      <c r="K77" s="21"/>
      <c r="L77" s="22">
        <f t="shared" si="17"/>
        <v>5.6628127587946437</v>
      </c>
      <c r="M77" s="19">
        <f t="shared" si="18"/>
        <v>9.8673898202738933E-2</v>
      </c>
      <c r="N77" s="19">
        <f t="shared" si="19"/>
        <v>1.1552671904851336E-7</v>
      </c>
      <c r="P77" s="24">
        <v>302.90460000000002</v>
      </c>
      <c r="Q77" s="24">
        <v>0.43257770000000001</v>
      </c>
      <c r="R77" s="23">
        <f t="shared" si="20"/>
        <v>-0.59323619102239622</v>
      </c>
      <c r="S77" s="24">
        <v>-33.989930000000001</v>
      </c>
      <c r="T77" s="25"/>
      <c r="U77" s="26">
        <v>1.037629E-5</v>
      </c>
      <c r="V77" s="23">
        <f t="shared" si="21"/>
        <v>-2.5605550923083609</v>
      </c>
      <c r="W77" s="24">
        <v>-146.709</v>
      </c>
      <c r="X77" s="5"/>
      <c r="Y77" s="23">
        <f t="shared" si="22"/>
        <v>112.71907</v>
      </c>
      <c r="Z77" s="27">
        <f t="shared" si="23"/>
        <v>0.92240959559688096</v>
      </c>
      <c r="AA77" s="27">
        <f t="shared" si="24"/>
        <v>2.0701415620186272E-6</v>
      </c>
      <c r="AB77" s="28"/>
      <c r="AC77" s="29">
        <f t="shared" si="25"/>
        <v>-107.05625724120536</v>
      </c>
      <c r="AD77" s="29">
        <f t="shared" si="25"/>
        <v>-0.82373569739414199</v>
      </c>
      <c r="AE77" s="30">
        <f t="shared" si="25"/>
        <v>-1.9546148429701138E-6</v>
      </c>
      <c r="AF77" s="31">
        <f t="shared" si="26"/>
        <v>-7.2920837759124599E-4</v>
      </c>
    </row>
    <row r="78" spans="1:32" x14ac:dyDescent="0.25">
      <c r="A78" s="16">
        <v>308.33333333333297</v>
      </c>
      <c r="B78" s="17">
        <v>16.560737488169998</v>
      </c>
      <c r="C78" s="19">
        <f t="shared" si="15"/>
        <v>0.13800614573474998</v>
      </c>
      <c r="D78" s="17">
        <v>-0.70728164127965298</v>
      </c>
      <c r="E78" s="19">
        <v>-40.524252972409982</v>
      </c>
      <c r="F78" s="10"/>
      <c r="G78" s="18">
        <v>8.4701496354759099E-4</v>
      </c>
      <c r="H78" s="20">
        <f t="shared" si="16"/>
        <v>7.0584580295632578E-6</v>
      </c>
      <c r="I78" s="17">
        <v>2.5805981959600701</v>
      </c>
      <c r="J78" s="19">
        <v>147.85738524758619</v>
      </c>
      <c r="K78" s="21"/>
      <c r="L78" s="22">
        <f t="shared" si="17"/>
        <v>-188.38163821999618</v>
      </c>
      <c r="M78" s="19">
        <f t="shared" si="18"/>
        <v>0.14576598548183278</v>
      </c>
      <c r="N78" s="19">
        <f t="shared" si="19"/>
        <v>7.0996094876921609E-8</v>
      </c>
      <c r="P78" s="24">
        <v>307.0539</v>
      </c>
      <c r="Q78" s="24">
        <v>0.55565900000000001</v>
      </c>
      <c r="R78" s="23">
        <f t="shared" si="20"/>
        <v>-1.2718750075363041</v>
      </c>
      <c r="S78" s="24">
        <v>-72.873069999999998</v>
      </c>
      <c r="T78" s="25"/>
      <c r="U78" s="26">
        <v>1.354142E-5</v>
      </c>
      <c r="V78" s="23">
        <f t="shared" si="21"/>
        <v>-2.4115458620900934</v>
      </c>
      <c r="W78" s="24">
        <v>-138.17140000000001</v>
      </c>
      <c r="X78" s="5"/>
      <c r="Y78" s="23">
        <f t="shared" si="22"/>
        <v>65.298330000000007</v>
      </c>
      <c r="Z78" s="27">
        <f t="shared" si="23"/>
        <v>0.90849599756983634</v>
      </c>
      <c r="AA78" s="27">
        <f t="shared" si="24"/>
        <v>3.4179490456914976E-6</v>
      </c>
      <c r="AB78" s="28"/>
      <c r="AC78" s="29">
        <f t="shared" si="25"/>
        <v>-253.67996821999617</v>
      </c>
      <c r="AD78" s="29">
        <f t="shared" si="25"/>
        <v>-0.76273001208800362</v>
      </c>
      <c r="AE78" s="30">
        <f t="shared" si="25"/>
        <v>-3.346952950814576E-6</v>
      </c>
      <c r="AF78" s="31">
        <f t="shared" si="26"/>
        <v>-1.2486481108621398E-3</v>
      </c>
    </row>
    <row r="79" spans="1:32" x14ac:dyDescent="0.25">
      <c r="A79" s="16">
        <v>312.5</v>
      </c>
      <c r="B79" s="17">
        <v>47.748964328663298</v>
      </c>
      <c r="C79" s="19">
        <f t="shared" si="15"/>
        <v>0.39790803607219416</v>
      </c>
      <c r="D79" s="17">
        <v>-2.4708236866563502</v>
      </c>
      <c r="E79" s="19">
        <v>-141.56776916636343</v>
      </c>
      <c r="F79" s="10"/>
      <c r="G79" s="18">
        <v>1.9291217376258499E-3</v>
      </c>
      <c r="H79" s="20">
        <f t="shared" si="16"/>
        <v>1.6076014480215417E-5</v>
      </c>
      <c r="I79" s="17">
        <v>2.5494305742461298</v>
      </c>
      <c r="J79" s="19">
        <v>146.07161206591709</v>
      </c>
      <c r="K79" s="21"/>
      <c r="L79" s="22">
        <f t="shared" si="17"/>
        <v>-287.63938123228053</v>
      </c>
      <c r="M79" s="19">
        <f t="shared" si="18"/>
        <v>0.95298261410134644</v>
      </c>
      <c r="N79" s="19">
        <f t="shared" si="19"/>
        <v>3.0480078472836354E-6</v>
      </c>
      <c r="P79" s="24">
        <v>311.20330000000001</v>
      </c>
      <c r="Q79" s="24">
        <v>0.1852356</v>
      </c>
      <c r="R79" s="23">
        <f t="shared" si="20"/>
        <v>-1.9225691828636058</v>
      </c>
      <c r="S79" s="24">
        <v>-110.1551</v>
      </c>
      <c r="T79" s="25"/>
      <c r="U79" s="26">
        <v>7.1082209999999999E-6</v>
      </c>
      <c r="V79" s="23">
        <f t="shared" si="21"/>
        <v>-2.4863227485625381</v>
      </c>
      <c r="W79" s="24">
        <v>-142.45580000000001</v>
      </c>
      <c r="X79" s="5"/>
      <c r="Y79" s="23">
        <f t="shared" si="22"/>
        <v>32.300700000000006</v>
      </c>
      <c r="Z79" s="27">
        <f t="shared" si="23"/>
        <v>0.53436267617136857</v>
      </c>
      <c r="AA79" s="27">
        <f t="shared" si="24"/>
        <v>3.5179648741489402E-7</v>
      </c>
      <c r="AB79" s="28"/>
      <c r="AC79" s="29">
        <f t="shared" si="25"/>
        <v>-319.94008123228053</v>
      </c>
      <c r="AD79" s="29">
        <f t="shared" si="25"/>
        <v>0.41861993792997787</v>
      </c>
      <c r="AE79" s="30">
        <f t="shared" si="25"/>
        <v>2.6962113598687415E-6</v>
      </c>
      <c r="AF79" s="31">
        <f t="shared" si="26"/>
        <v>1.0058758729087549E-3</v>
      </c>
    </row>
    <row r="80" spans="1:32" x14ac:dyDescent="0.25">
      <c r="A80" s="16">
        <v>316.666666666666</v>
      </c>
      <c r="B80" s="17">
        <v>17.936107573711499</v>
      </c>
      <c r="C80" s="19">
        <f t="shared" si="15"/>
        <v>0.14946756311426249</v>
      </c>
      <c r="D80" s="17">
        <v>0.686743497279237</v>
      </c>
      <c r="E80" s="19">
        <v>39.34750400215421</v>
      </c>
      <c r="F80" s="10"/>
      <c r="G80" s="18">
        <v>6.2751627784630396E-4</v>
      </c>
      <c r="H80" s="20">
        <f t="shared" si="16"/>
        <v>5.229302315385866E-6</v>
      </c>
      <c r="I80" s="17">
        <v>0.15734237773731699</v>
      </c>
      <c r="J80" s="19">
        <v>9.0150541829014266</v>
      </c>
      <c r="K80" s="21"/>
      <c r="L80" s="22">
        <f t="shared" si="17"/>
        <v>30.332449819252783</v>
      </c>
      <c r="M80" s="19">
        <f t="shared" si="18"/>
        <v>0.5050165322853738</v>
      </c>
      <c r="N80" s="19">
        <f t="shared" si="19"/>
        <v>1.9736325706045748E-7</v>
      </c>
      <c r="P80" s="24">
        <v>315.35270000000003</v>
      </c>
      <c r="Q80" s="24">
        <v>0.57212890000000005</v>
      </c>
      <c r="R80" s="23">
        <f t="shared" si="20"/>
        <v>-0.60092052665307694</v>
      </c>
      <c r="S80" s="24">
        <v>-34.430210000000002</v>
      </c>
      <c r="T80" s="25"/>
      <c r="U80" s="26">
        <v>2.3347639999999999E-5</v>
      </c>
      <c r="V80" s="23">
        <f t="shared" si="21"/>
        <v>-1.6089959990674463</v>
      </c>
      <c r="W80" s="24">
        <v>-92.188680000000005</v>
      </c>
      <c r="X80" s="5"/>
      <c r="Y80" s="23">
        <f t="shared" si="22"/>
        <v>57.758470000000003</v>
      </c>
      <c r="Z80" s="27">
        <f t="shared" si="23"/>
        <v>0.84580669636974337</v>
      </c>
      <c r="AA80" s="27">
        <f t="shared" si="24"/>
        <v>5.6490835455310293E-6</v>
      </c>
      <c r="AB80" s="28"/>
      <c r="AC80" s="29">
        <f t="shared" si="25"/>
        <v>-27.426020180747219</v>
      </c>
      <c r="AD80" s="29">
        <f t="shared" si="25"/>
        <v>-0.34079016408436957</v>
      </c>
      <c r="AE80" s="30">
        <f t="shared" si="25"/>
        <v>-5.4517202884705714E-6</v>
      </c>
      <c r="AF80" s="31">
        <f t="shared" si="26"/>
        <v>-2.0338738964020492E-3</v>
      </c>
    </row>
    <row r="81" spans="1:32" x14ac:dyDescent="0.25">
      <c r="A81" s="16">
        <v>320.83333333333297</v>
      </c>
      <c r="B81" s="17">
        <v>7.4342147458919197</v>
      </c>
      <c r="C81" s="19">
        <f t="shared" si="15"/>
        <v>6.1951789549099329E-2</v>
      </c>
      <c r="D81" s="17">
        <v>-2.6007540003554399</v>
      </c>
      <c r="E81" s="19">
        <v>-149.01222777213212</v>
      </c>
      <c r="F81" s="10"/>
      <c r="G81" s="18">
        <v>1.4843964634120101E-4</v>
      </c>
      <c r="H81" s="20">
        <f t="shared" si="16"/>
        <v>1.2369970528433417E-6</v>
      </c>
      <c r="I81" s="17">
        <v>0.69136883572515995</v>
      </c>
      <c r="J81" s="19">
        <v>39.612516373925196</v>
      </c>
      <c r="K81" s="21"/>
      <c r="L81" s="22">
        <f t="shared" si="17"/>
        <v>-188.62474414605731</v>
      </c>
      <c r="M81" s="19">
        <f t="shared" si="18"/>
        <v>0.14996234055893595</v>
      </c>
      <c r="N81" s="19">
        <f t="shared" si="19"/>
        <v>5.7461205815823739E-9</v>
      </c>
      <c r="P81" s="24">
        <v>319.50209999999998</v>
      </c>
      <c r="Q81" s="24">
        <v>0.25210169999999998</v>
      </c>
      <c r="R81" s="23">
        <f t="shared" si="20"/>
        <v>-0.83798266483200989</v>
      </c>
      <c r="S81" s="24">
        <v>-48.012869999999999</v>
      </c>
      <c r="T81" s="25"/>
      <c r="U81" s="26">
        <v>1.382903E-5</v>
      </c>
      <c r="V81" s="23">
        <f t="shared" si="21"/>
        <v>-1.734050759835017</v>
      </c>
      <c r="W81" s="24">
        <v>-99.353790000000004</v>
      </c>
      <c r="X81" s="5"/>
      <c r="Y81" s="23">
        <f t="shared" si="22"/>
        <v>51.340920000000004</v>
      </c>
      <c r="Z81" s="27">
        <f t="shared" si="23"/>
        <v>0.78087674952366581</v>
      </c>
      <c r="AA81" s="27">
        <f t="shared" si="24"/>
        <v>1.3611938847811921E-6</v>
      </c>
      <c r="AB81" s="28"/>
      <c r="AC81" s="29">
        <f t="shared" si="25"/>
        <v>-239.96566414605732</v>
      </c>
      <c r="AD81" s="29">
        <f t="shared" si="25"/>
        <v>-0.63091440896472983</v>
      </c>
      <c r="AE81" s="30">
        <f t="shared" si="25"/>
        <v>-1.3554477641996097E-6</v>
      </c>
      <c r="AF81" s="31">
        <f t="shared" si="26"/>
        <v>-5.0567704865054687E-4</v>
      </c>
    </row>
    <row r="82" spans="1:32" x14ac:dyDescent="0.25">
      <c r="A82" s="16">
        <v>325</v>
      </c>
      <c r="B82" s="17">
        <v>12.458343932492999</v>
      </c>
      <c r="C82" s="19">
        <f t="shared" si="15"/>
        <v>0.10381953277077499</v>
      </c>
      <c r="D82" s="17">
        <v>1.2603509257338901</v>
      </c>
      <c r="E82" s="19">
        <v>72.212788749958165</v>
      </c>
      <c r="F82" s="10"/>
      <c r="G82" s="18">
        <v>7.0065032384146095E-4</v>
      </c>
      <c r="H82" s="20">
        <f t="shared" si="16"/>
        <v>5.8387526986788411E-6</v>
      </c>
      <c r="I82" s="17">
        <v>0.102511401859931</v>
      </c>
      <c r="J82" s="19">
        <v>5.8734706785435842</v>
      </c>
      <c r="K82" s="21"/>
      <c r="L82" s="22">
        <f t="shared" si="17"/>
        <v>66.339318071414581</v>
      </c>
      <c r="M82" s="19">
        <f t="shared" si="18"/>
        <v>0.91593820626304712</v>
      </c>
      <c r="N82" s="19">
        <f t="shared" si="19"/>
        <v>2.7761014337257258E-7</v>
      </c>
      <c r="P82" s="24">
        <v>323.6515</v>
      </c>
      <c r="Q82" s="24">
        <v>0.35095490000000001</v>
      </c>
      <c r="R82" s="23">
        <f t="shared" si="20"/>
        <v>-0.53934915036707132</v>
      </c>
      <c r="S82" s="24">
        <v>-30.902429999999999</v>
      </c>
      <c r="T82" s="25"/>
      <c r="U82" s="26">
        <v>1.4612130000000001E-5</v>
      </c>
      <c r="V82" s="23">
        <f t="shared" si="21"/>
        <v>-1.4929485335035675</v>
      </c>
      <c r="W82" s="24">
        <v>-85.539649999999995</v>
      </c>
      <c r="X82" s="5"/>
      <c r="Y82" s="23">
        <f t="shared" si="22"/>
        <v>54.637219999999999</v>
      </c>
      <c r="Z82" s="27">
        <f t="shared" si="23"/>
        <v>0.81550393145095679</v>
      </c>
      <c r="AA82" s="27">
        <f t="shared" si="24"/>
        <v>2.0910330691332531E-6</v>
      </c>
      <c r="AB82" s="28"/>
      <c r="AC82" s="29">
        <f t="shared" si="25"/>
        <v>11.702098071414582</v>
      </c>
      <c r="AD82" s="29">
        <f t="shared" si="25"/>
        <v>0.10043427481209033</v>
      </c>
      <c r="AE82" s="30">
        <f t="shared" si="25"/>
        <v>-1.8134229257606804E-6</v>
      </c>
      <c r="AF82" s="31">
        <f t="shared" si="26"/>
        <v>-6.7653389328167269E-4</v>
      </c>
    </row>
    <row r="83" spans="1:32" x14ac:dyDescent="0.25">
      <c r="A83" s="16">
        <v>329.166666666666</v>
      </c>
      <c r="B83" s="17">
        <v>0.85524380949668899</v>
      </c>
      <c r="C83" s="19">
        <f t="shared" si="15"/>
        <v>7.1270317458057416E-3</v>
      </c>
      <c r="D83" s="17">
        <v>1.59785815220462</v>
      </c>
      <c r="E83" s="19">
        <v>91.550528381897038</v>
      </c>
      <c r="F83" s="10"/>
      <c r="G83" s="18">
        <v>2.59315188640637E-4</v>
      </c>
      <c r="H83" s="20">
        <f t="shared" si="16"/>
        <v>2.1609599053386415E-6</v>
      </c>
      <c r="I83" s="17">
        <v>1.1133251717538</v>
      </c>
      <c r="J83" s="19">
        <v>63.788833567170229</v>
      </c>
      <c r="K83" s="21"/>
      <c r="L83" s="22">
        <f t="shared" si="17"/>
        <v>27.761694814726809</v>
      </c>
      <c r="M83" s="19">
        <f t="shared" si="18"/>
        <v>0.46579514812607525</v>
      </c>
      <c r="N83" s="19">
        <f t="shared" si="19"/>
        <v>3.5869090688980876E-9</v>
      </c>
      <c r="P83" s="24">
        <v>327.80079999999998</v>
      </c>
      <c r="Q83" s="24">
        <v>0.23333039999999999</v>
      </c>
      <c r="R83" s="23">
        <f t="shared" si="20"/>
        <v>-0.8208965895866861</v>
      </c>
      <c r="S83" s="24">
        <v>-47.033909999999999</v>
      </c>
      <c r="T83" s="25"/>
      <c r="U83" s="26">
        <v>7.101795E-6</v>
      </c>
      <c r="V83" s="23">
        <f t="shared" si="21"/>
        <v>-1.5152213782199682</v>
      </c>
      <c r="W83" s="24">
        <v>-86.815790000000007</v>
      </c>
      <c r="X83" s="5"/>
      <c r="Y83" s="23">
        <f t="shared" si="22"/>
        <v>39.781880000000008</v>
      </c>
      <c r="Z83" s="27">
        <f t="shared" si="23"/>
        <v>0.6398666950016707</v>
      </c>
      <c r="AA83" s="27">
        <f t="shared" si="24"/>
        <v>5.3015024628035579E-7</v>
      </c>
      <c r="AB83" s="28"/>
      <c r="AC83" s="29">
        <f t="shared" si="25"/>
        <v>-12.020185185273199</v>
      </c>
      <c r="AD83" s="29">
        <f t="shared" si="25"/>
        <v>-0.17407154687559545</v>
      </c>
      <c r="AE83" s="30">
        <f t="shared" si="25"/>
        <v>-5.2656333721145771E-7</v>
      </c>
      <c r="AF83" s="31">
        <f t="shared" si="26"/>
        <v>-1.9644504297508308E-4</v>
      </c>
    </row>
    <row r="84" spans="1:32" x14ac:dyDescent="0.25">
      <c r="A84" s="16">
        <v>333.33333333333297</v>
      </c>
      <c r="B84" s="17">
        <v>12.799586298515599</v>
      </c>
      <c r="C84" s="19">
        <f t="shared" si="15"/>
        <v>0.10666321915429666</v>
      </c>
      <c r="D84" s="17">
        <v>2.47750390997304</v>
      </c>
      <c r="E84" s="19">
        <v>141.95051776861465</v>
      </c>
      <c r="F84" s="10"/>
      <c r="G84" s="18">
        <v>1.2285926215342901E-3</v>
      </c>
      <c r="H84" s="20">
        <f t="shared" si="16"/>
        <v>1.0238271846119084E-5</v>
      </c>
      <c r="I84" s="17">
        <v>1.6257376008170199</v>
      </c>
      <c r="J84" s="19">
        <v>93.147903122539418</v>
      </c>
      <c r="K84" s="21"/>
      <c r="L84" s="22">
        <f t="shared" si="17"/>
        <v>48.802614646075227</v>
      </c>
      <c r="M84" s="19">
        <f t="shared" si="18"/>
        <v>0.75244496686749296</v>
      </c>
      <c r="N84" s="19">
        <f t="shared" si="19"/>
        <v>4.1085264703900001E-7</v>
      </c>
      <c r="P84" s="24">
        <v>331.9502</v>
      </c>
      <c r="Q84" s="24">
        <v>0.19718279999999999</v>
      </c>
      <c r="R84" s="23">
        <f t="shared" si="20"/>
        <v>-0.44548447053019025</v>
      </c>
      <c r="S84" s="24">
        <v>-25.524380000000001</v>
      </c>
      <c r="T84" s="25"/>
      <c r="U84" s="26">
        <v>6.3180460000000003E-6</v>
      </c>
      <c r="V84" s="23">
        <f t="shared" si="21"/>
        <v>-0.66997395490945688</v>
      </c>
      <c r="W84" s="24">
        <v>-38.386679999999998</v>
      </c>
      <c r="X84" s="5"/>
      <c r="Y84" s="23">
        <f t="shared" si="22"/>
        <v>12.862299999999998</v>
      </c>
      <c r="Z84" s="27">
        <f t="shared" si="23"/>
        <v>0.22260868546102364</v>
      </c>
      <c r="AA84" s="27">
        <f t="shared" si="24"/>
        <v>1.3866406330712188E-7</v>
      </c>
      <c r="AB84" s="28"/>
      <c r="AC84" s="29">
        <f t="shared" si="25"/>
        <v>35.94031464607523</v>
      </c>
      <c r="AD84" s="29">
        <f t="shared" si="25"/>
        <v>0.52983628140646932</v>
      </c>
      <c r="AE84" s="30">
        <f t="shared" si="25"/>
        <v>2.7218858373187813E-7</v>
      </c>
      <c r="AF84" s="31">
        <f t="shared" si="26"/>
        <v>1.0154542530761734E-4</v>
      </c>
    </row>
    <row r="85" spans="1:32" x14ac:dyDescent="0.25">
      <c r="A85" s="16">
        <v>337.5</v>
      </c>
      <c r="B85" s="17">
        <v>9.8207106970335705</v>
      </c>
      <c r="C85" s="19">
        <f t="shared" si="15"/>
        <v>8.1839255808613093E-2</v>
      </c>
      <c r="D85" s="17">
        <v>0.44226422547098099</v>
      </c>
      <c r="E85" s="19">
        <v>25.339873549109452</v>
      </c>
      <c r="F85" s="10"/>
      <c r="G85" s="18">
        <v>1.46371926476109E-4</v>
      </c>
      <c r="H85" s="20">
        <f t="shared" si="16"/>
        <v>1.219766053967575E-6</v>
      </c>
      <c r="I85" s="17">
        <v>2.3556014842017299</v>
      </c>
      <c r="J85" s="19">
        <v>134.96602325951179</v>
      </c>
      <c r="K85" s="21"/>
      <c r="L85" s="22">
        <f t="shared" si="17"/>
        <v>-109.62614971040233</v>
      </c>
      <c r="M85" s="19">
        <f t="shared" si="18"/>
        <v>0.94190425506916342</v>
      </c>
      <c r="N85" s="19">
        <f t="shared" si="19"/>
        <v>4.7012676564548943E-8</v>
      </c>
      <c r="P85" s="24">
        <v>336.09960000000001</v>
      </c>
      <c r="Q85" s="24">
        <v>0.29594819999999999</v>
      </c>
      <c r="R85" s="23">
        <f t="shared" si="20"/>
        <v>-0.83194836347616463</v>
      </c>
      <c r="S85" s="24">
        <v>-47.66713</v>
      </c>
      <c r="T85" s="25"/>
      <c r="U85" s="26">
        <v>1.042072E-5</v>
      </c>
      <c r="V85" s="23">
        <f t="shared" si="21"/>
        <v>-1.9559608221127611</v>
      </c>
      <c r="W85" s="24">
        <v>-112.06829999999999</v>
      </c>
      <c r="X85" s="5"/>
      <c r="Y85" s="23">
        <f t="shared" si="22"/>
        <v>64.401169999999993</v>
      </c>
      <c r="Z85" s="27">
        <f t="shared" si="23"/>
        <v>0.90184134956027717</v>
      </c>
      <c r="AA85" s="27">
        <f t="shared" si="24"/>
        <v>1.3906363518948119E-6</v>
      </c>
      <c r="AB85" s="28"/>
      <c r="AC85" s="29">
        <f t="shared" si="25"/>
        <v>-174.02731971040231</v>
      </c>
      <c r="AD85" s="29">
        <f t="shared" si="25"/>
        <v>4.0062905508886248E-2</v>
      </c>
      <c r="AE85" s="30">
        <f t="shared" si="25"/>
        <v>-1.343623675330263E-6</v>
      </c>
      <c r="AF85" s="31">
        <f t="shared" si="26"/>
        <v>-5.012658344965556E-4</v>
      </c>
    </row>
    <row r="86" spans="1:32" x14ac:dyDescent="0.25">
      <c r="A86" s="16">
        <v>341.666666666666</v>
      </c>
      <c r="B86" s="17">
        <v>6.1034270049793697</v>
      </c>
      <c r="C86" s="19">
        <f t="shared" si="15"/>
        <v>5.0861891708161411E-2</v>
      </c>
      <c r="D86" s="17">
        <v>2.9703124221289299</v>
      </c>
      <c r="E86" s="19">
        <v>170.18636562326867</v>
      </c>
      <c r="F86" s="10"/>
      <c r="G86" s="18">
        <v>6.5556807552691405E-5</v>
      </c>
      <c r="H86" s="20">
        <f t="shared" si="16"/>
        <v>5.4630672960576167E-7</v>
      </c>
      <c r="I86" s="17">
        <v>-1.1087364998954199</v>
      </c>
      <c r="J86" s="19">
        <v>-63.525922036114601</v>
      </c>
      <c r="K86" s="21"/>
      <c r="L86" s="22">
        <f t="shared" si="17"/>
        <v>233.71228765938326</v>
      </c>
      <c r="M86" s="19">
        <f t="shared" si="18"/>
        <v>0.80605522692753506</v>
      </c>
      <c r="N86" s="19">
        <f t="shared" si="19"/>
        <v>1.1198603342474714E-8</v>
      </c>
      <c r="P86" s="24">
        <v>340.24900000000002</v>
      </c>
      <c r="Q86" s="24">
        <v>0.13953670000000001</v>
      </c>
      <c r="R86" s="23">
        <f t="shared" si="20"/>
        <v>-0.62577523693195258</v>
      </c>
      <c r="S86" s="24">
        <v>-35.854280000000003</v>
      </c>
      <c r="T86" s="25"/>
      <c r="U86" s="26">
        <v>9.6136510000000001E-6</v>
      </c>
      <c r="V86" s="23">
        <f t="shared" si="21"/>
        <v>-1.7175977155093918</v>
      </c>
      <c r="W86" s="24">
        <v>-98.411100000000005</v>
      </c>
      <c r="X86" s="5"/>
      <c r="Y86" s="23">
        <f t="shared" si="22"/>
        <v>62.556820000000002</v>
      </c>
      <c r="Z86" s="27">
        <f t="shared" si="23"/>
        <v>0.88746831122301284</v>
      </c>
      <c r="AA86" s="27">
        <f t="shared" si="24"/>
        <v>5.9525034930643972E-7</v>
      </c>
      <c r="AB86" s="28"/>
      <c r="AC86" s="29">
        <f t="shared" si="25"/>
        <v>171.15546765938325</v>
      </c>
      <c r="AD86" s="29">
        <f t="shared" si="25"/>
        <v>-8.1413084295477778E-2</v>
      </c>
      <c r="AE86" s="30">
        <f t="shared" si="25"/>
        <v>-5.8405174596396502E-7</v>
      </c>
      <c r="AF86" s="31">
        <f t="shared" si="26"/>
        <v>-2.1789225004377471E-4</v>
      </c>
    </row>
    <row r="87" spans="1:32" x14ac:dyDescent="0.25">
      <c r="A87" s="16">
        <v>345.83333333333297</v>
      </c>
      <c r="B87" s="17">
        <v>11.166787381918301</v>
      </c>
      <c r="C87" s="19">
        <f t="shared" si="15"/>
        <v>9.3056561515985833E-2</v>
      </c>
      <c r="D87" s="17">
        <v>1.3854829682151699</v>
      </c>
      <c r="E87" s="19">
        <v>79.382326665987222</v>
      </c>
      <c r="F87" s="10"/>
      <c r="G87" s="18">
        <v>1.3621275335928999E-4</v>
      </c>
      <c r="H87" s="20">
        <f t="shared" si="16"/>
        <v>1.1351062779940833E-6</v>
      </c>
      <c r="I87" s="17">
        <v>-1.21747800624596</v>
      </c>
      <c r="J87" s="19">
        <v>-69.756351407895593</v>
      </c>
      <c r="K87" s="21"/>
      <c r="L87" s="22">
        <f t="shared" si="17"/>
        <v>149.13867807388283</v>
      </c>
      <c r="M87" s="19">
        <f t="shared" si="18"/>
        <v>0.51296189002025516</v>
      </c>
      <c r="N87" s="19">
        <f t="shared" si="19"/>
        <v>2.7091848101852681E-8</v>
      </c>
      <c r="P87" s="24">
        <v>344.39830000000001</v>
      </c>
      <c r="Q87" s="24">
        <v>0.22516459999999999</v>
      </c>
      <c r="R87" s="23">
        <f t="shared" si="20"/>
        <v>-0.47580153776903256</v>
      </c>
      <c r="S87" s="24">
        <v>-27.261420000000001</v>
      </c>
      <c r="T87" s="25"/>
      <c r="U87" s="26">
        <v>8.3167930000000006E-6</v>
      </c>
      <c r="V87" s="23">
        <f t="shared" si="21"/>
        <v>-1.5412978189752395</v>
      </c>
      <c r="W87" s="24">
        <v>-88.30986</v>
      </c>
      <c r="X87" s="5"/>
      <c r="Y87" s="23">
        <f t="shared" si="22"/>
        <v>61.048439999999999</v>
      </c>
      <c r="Z87" s="27">
        <f t="shared" si="23"/>
        <v>0.87502927074531367</v>
      </c>
      <c r="AA87" s="27">
        <f t="shared" si="24"/>
        <v>8.1931063088551456E-7</v>
      </c>
      <c r="AB87" s="28"/>
      <c r="AC87" s="29">
        <f t="shared" si="25"/>
        <v>88.09023807388283</v>
      </c>
      <c r="AD87" s="29">
        <f t="shared" si="25"/>
        <v>-0.36206738072505851</v>
      </c>
      <c r="AE87" s="30">
        <f t="shared" si="25"/>
        <v>-7.9221878278366192E-7</v>
      </c>
      <c r="AF87" s="31">
        <f t="shared" si="26"/>
        <v>-2.9555314970040815E-4</v>
      </c>
    </row>
    <row r="88" spans="1:32" x14ac:dyDescent="0.25">
      <c r="A88" s="16">
        <v>350</v>
      </c>
      <c r="B88" s="17">
        <v>20.182909918572701</v>
      </c>
      <c r="C88" s="19">
        <f t="shared" si="15"/>
        <v>0.16819091598810584</v>
      </c>
      <c r="D88" s="17">
        <v>2.7032254682225201</v>
      </c>
      <c r="E88" s="19">
        <v>154.88341040142623</v>
      </c>
      <c r="F88" s="10"/>
      <c r="G88" s="18">
        <v>5.6517859831357604E-4</v>
      </c>
      <c r="H88" s="20">
        <f t="shared" si="16"/>
        <v>4.7098216526131337E-6</v>
      </c>
      <c r="I88" s="17">
        <v>0.97626872111228902</v>
      </c>
      <c r="J88" s="19">
        <v>55.936077390368567</v>
      </c>
      <c r="K88" s="21"/>
      <c r="L88" s="22">
        <f t="shared" si="17"/>
        <v>98.947333011057665</v>
      </c>
      <c r="M88" s="19">
        <f t="shared" si="18"/>
        <v>0.98783171979505346</v>
      </c>
      <c r="N88" s="19">
        <f t="shared" si="19"/>
        <v>3.9125506212307929E-7</v>
      </c>
      <c r="P88" s="24">
        <v>348.54770000000002</v>
      </c>
      <c r="Q88" s="24">
        <v>8.4997530000000002E-2</v>
      </c>
      <c r="R88" s="23">
        <f t="shared" si="20"/>
        <v>-0.13689285784495042</v>
      </c>
      <c r="S88" s="24">
        <v>-7.8433830000000002</v>
      </c>
      <c r="T88" s="25"/>
      <c r="U88" s="26">
        <v>8.4407899999999999E-6</v>
      </c>
      <c r="V88" s="23">
        <f t="shared" si="21"/>
        <v>-0.96843537991014883</v>
      </c>
      <c r="W88" s="24">
        <v>-55.487259999999999</v>
      </c>
      <c r="X88" s="5"/>
      <c r="Y88" s="23">
        <f t="shared" si="22"/>
        <v>47.643876999999996</v>
      </c>
      <c r="Z88" s="27">
        <f t="shared" si="23"/>
        <v>0.73897150354101071</v>
      </c>
      <c r="AA88" s="27">
        <f t="shared" si="24"/>
        <v>2.650861859718444E-7</v>
      </c>
      <c r="AB88" s="28"/>
      <c r="AC88" s="29">
        <f t="shared" si="25"/>
        <v>51.303456011057669</v>
      </c>
      <c r="AD88" s="29">
        <f t="shared" si="25"/>
        <v>0.24886021625404275</v>
      </c>
      <c r="AE88" s="30">
        <f t="shared" si="25"/>
        <v>1.261688761512349E-7</v>
      </c>
      <c r="AF88" s="31">
        <f t="shared" si="26"/>
        <v>4.7069836705501568E-5</v>
      </c>
    </row>
    <row r="89" spans="1:32" x14ac:dyDescent="0.25">
      <c r="A89" s="16">
        <v>354.166666666666</v>
      </c>
      <c r="B89" s="17">
        <v>4.87188369020837</v>
      </c>
      <c r="C89" s="19">
        <f t="shared" si="15"/>
        <v>4.0599030751736417E-2</v>
      </c>
      <c r="D89" s="17">
        <v>1.9830664739681101</v>
      </c>
      <c r="E89" s="19">
        <v>113.62133945226245</v>
      </c>
      <c r="F89" s="10"/>
      <c r="G89" s="18">
        <v>3.9813837223336502E-5</v>
      </c>
      <c r="H89" s="20">
        <f t="shared" si="16"/>
        <v>3.3178197686113752E-7</v>
      </c>
      <c r="I89" s="17">
        <v>-1.99856039898646</v>
      </c>
      <c r="J89" s="19">
        <v>-114.50907596390604</v>
      </c>
      <c r="K89" s="21"/>
      <c r="L89" s="22">
        <f t="shared" si="17"/>
        <v>228.13041541616849</v>
      </c>
      <c r="M89" s="19">
        <f t="shared" si="18"/>
        <v>0.74466595968879201</v>
      </c>
      <c r="N89" s="19">
        <f t="shared" si="19"/>
        <v>5.0153351728904887E-9</v>
      </c>
      <c r="P89" s="24">
        <v>352.69709999999998</v>
      </c>
      <c r="Q89" s="24">
        <v>0.2229747</v>
      </c>
      <c r="R89" s="23">
        <f t="shared" si="20"/>
        <v>-0.96652930583404584</v>
      </c>
      <c r="S89" s="24">
        <v>-55.378050000000002</v>
      </c>
      <c r="T89" s="25"/>
      <c r="U89" s="26">
        <v>5.832774E-6</v>
      </c>
      <c r="V89" s="23">
        <f t="shared" si="21"/>
        <v>-1.6705436388756247</v>
      </c>
      <c r="W89" s="24">
        <v>-95.715100000000007</v>
      </c>
      <c r="X89" s="5"/>
      <c r="Y89" s="23">
        <f t="shared" si="22"/>
        <v>40.337050000000005</v>
      </c>
      <c r="Z89" s="27">
        <f t="shared" si="23"/>
        <v>0.64728281952028022</v>
      </c>
      <c r="AA89" s="27">
        <f t="shared" si="24"/>
        <v>4.2091540614025658E-7</v>
      </c>
      <c r="AB89" s="28"/>
      <c r="AC89" s="29">
        <f t="shared" si="25"/>
        <v>187.79336541616848</v>
      </c>
      <c r="AD89" s="29">
        <f t="shared" si="25"/>
        <v>9.7383140168511795E-2</v>
      </c>
      <c r="AE89" s="30">
        <f t="shared" si="25"/>
        <v>-4.159000709673661E-7</v>
      </c>
      <c r="AF89" s="31">
        <f t="shared" si="26"/>
        <v>-1.5515988588798117E-4</v>
      </c>
    </row>
    <row r="90" spans="1:32" x14ac:dyDescent="0.25">
      <c r="A90" s="16">
        <v>358.33333333333297</v>
      </c>
      <c r="B90" s="17">
        <v>1.7083337391440201</v>
      </c>
      <c r="C90" s="19">
        <f t="shared" si="15"/>
        <v>1.4236114492866834E-2</v>
      </c>
      <c r="D90" s="17">
        <v>-1.9409288131054501</v>
      </c>
      <c r="E90" s="19">
        <v>-111.20702932627843</v>
      </c>
      <c r="F90" s="10"/>
      <c r="G90" s="18">
        <v>3.83934841479823E-4</v>
      </c>
      <c r="H90" s="20">
        <f t="shared" si="16"/>
        <v>3.1994570123318581E-6</v>
      </c>
      <c r="I90" s="17">
        <v>1.56596578707602</v>
      </c>
      <c r="J90" s="19">
        <v>89.723230461338062</v>
      </c>
      <c r="K90" s="21"/>
      <c r="L90" s="22">
        <f t="shared" si="17"/>
        <v>-200.93025978761648</v>
      </c>
      <c r="M90" s="19">
        <f t="shared" si="18"/>
        <v>0.35723133368666848</v>
      </c>
      <c r="N90" s="19">
        <f t="shared" si="19"/>
        <v>8.1355571615977632E-9</v>
      </c>
      <c r="P90" s="24">
        <v>356.84649999999999</v>
      </c>
      <c r="Q90" s="24">
        <v>0.1889073</v>
      </c>
      <c r="R90" s="23">
        <f t="shared" si="20"/>
        <v>-1.0751493482331373</v>
      </c>
      <c r="S90" s="24">
        <v>-61.601520000000001</v>
      </c>
      <c r="T90" s="25"/>
      <c r="U90" s="26">
        <v>5.8712660000000003E-6</v>
      </c>
      <c r="V90" s="23">
        <f t="shared" si="21"/>
        <v>-0.96254471915174267</v>
      </c>
      <c r="W90" s="24">
        <v>-55.149749999999997</v>
      </c>
      <c r="X90" s="5"/>
      <c r="Y90" s="23">
        <f t="shared" si="22"/>
        <v>-6.4517700000000033</v>
      </c>
      <c r="Z90" s="27">
        <f t="shared" si="23"/>
        <v>0.11236681249546367</v>
      </c>
      <c r="AA90" s="27">
        <f t="shared" si="24"/>
        <v>6.2314420883857929E-8</v>
      </c>
      <c r="AB90" s="28"/>
      <c r="AC90" s="29">
        <f t="shared" si="25"/>
        <v>-194.47848978761647</v>
      </c>
      <c r="AD90" s="29">
        <f t="shared" si="25"/>
        <v>0.24486452119120483</v>
      </c>
      <c r="AE90" s="30">
        <f t="shared" si="25"/>
        <v>-5.4178863722260168E-8</v>
      </c>
      <c r="AF90" s="31">
        <f t="shared" si="26"/>
        <v>-2.0212514734930124E-5</v>
      </c>
    </row>
    <row r="91" spans="1:32" x14ac:dyDescent="0.25">
      <c r="A91" s="16">
        <v>362.5</v>
      </c>
      <c r="B91" s="17">
        <v>1.5239051049472501</v>
      </c>
      <c r="C91" s="19">
        <f t="shared" si="15"/>
        <v>1.269920920789375E-2</v>
      </c>
      <c r="D91" s="17">
        <v>2.8526922016695302</v>
      </c>
      <c r="E91" s="19">
        <v>163.44722340554677</v>
      </c>
      <c r="F91" s="10"/>
      <c r="G91" s="18">
        <v>6.3686752255262297E-4</v>
      </c>
      <c r="H91" s="20">
        <f t="shared" si="16"/>
        <v>5.3072293546051917E-6</v>
      </c>
      <c r="I91" s="17">
        <v>0.45367614173420701</v>
      </c>
      <c r="J91" s="19">
        <v>25.99372818714901</v>
      </c>
      <c r="K91" s="21"/>
      <c r="L91" s="22">
        <f t="shared" si="17"/>
        <v>137.45349521839776</v>
      </c>
      <c r="M91" s="19">
        <f t="shared" si="18"/>
        <v>0.67618840468346331</v>
      </c>
      <c r="N91" s="19">
        <f t="shared" si="19"/>
        <v>2.2786743183525135E-8</v>
      </c>
      <c r="P91" s="24">
        <v>360.99590000000001</v>
      </c>
      <c r="Q91" s="24">
        <v>0.1771527</v>
      </c>
      <c r="R91" s="23">
        <f t="shared" si="20"/>
        <v>-0.81137512038535631</v>
      </c>
      <c r="S91" s="24">
        <v>-46.488370000000003</v>
      </c>
      <c r="T91" s="25"/>
      <c r="U91" s="26">
        <v>8.0244299999999993E-6</v>
      </c>
      <c r="V91" s="23">
        <f t="shared" si="21"/>
        <v>-1.284496181489176</v>
      </c>
      <c r="W91" s="24">
        <v>-73.596209999999999</v>
      </c>
      <c r="X91" s="5"/>
      <c r="Y91" s="23">
        <f t="shared" si="22"/>
        <v>27.107839999999996</v>
      </c>
      <c r="Z91" s="27">
        <f t="shared" si="23"/>
        <v>0.45566671418119309</v>
      </c>
      <c r="AA91" s="27">
        <f t="shared" si="24"/>
        <v>3.2387638129048869E-7</v>
      </c>
      <c r="AB91" s="28"/>
      <c r="AC91" s="29">
        <f t="shared" si="25"/>
        <v>110.34565521839777</v>
      </c>
      <c r="AD91" s="29">
        <f t="shared" si="25"/>
        <v>0.22052169050227022</v>
      </c>
      <c r="AE91" s="30">
        <f t="shared" si="25"/>
        <v>-3.0108963810696355E-7</v>
      </c>
      <c r="AF91" s="31">
        <f t="shared" si="26"/>
        <v>-1.1232754488853093E-4</v>
      </c>
    </row>
    <row r="92" spans="1:32" x14ac:dyDescent="0.25">
      <c r="A92" s="16">
        <v>366.666666666666</v>
      </c>
      <c r="B92" s="17">
        <v>11.6530838820848</v>
      </c>
      <c r="C92" s="19">
        <f t="shared" si="15"/>
        <v>9.710903235070667E-2</v>
      </c>
      <c r="D92" s="17">
        <v>1.1905856208364001</v>
      </c>
      <c r="E92" s="19">
        <v>68.215531222888615</v>
      </c>
      <c r="F92" s="10"/>
      <c r="G92" s="18">
        <v>4.9149836608521004E-4</v>
      </c>
      <c r="H92" s="20">
        <f t="shared" si="16"/>
        <v>4.0958197173767502E-6</v>
      </c>
      <c r="I92" s="17">
        <v>-2.5111418359838402</v>
      </c>
      <c r="J92" s="19">
        <v>-143.87782896060685</v>
      </c>
      <c r="K92" s="21"/>
      <c r="L92" s="22">
        <f t="shared" si="17"/>
        <v>212.09336018349546</v>
      </c>
      <c r="M92" s="19">
        <f t="shared" si="18"/>
        <v>0.53130040582018112</v>
      </c>
      <c r="N92" s="19">
        <f t="shared" si="19"/>
        <v>1.0566000111472607E-7</v>
      </c>
      <c r="P92" s="24">
        <v>365.14519999999999</v>
      </c>
      <c r="Q92" s="24">
        <v>0.21912960000000001</v>
      </c>
      <c r="R92" s="23">
        <f t="shared" si="20"/>
        <v>-0.59919334882530317</v>
      </c>
      <c r="S92" s="24">
        <v>-34.331249999999997</v>
      </c>
      <c r="T92" s="25"/>
      <c r="U92" s="26">
        <v>4.1506319999999997E-6</v>
      </c>
      <c r="V92" s="23">
        <f t="shared" si="21"/>
        <v>-2.8975903881732301</v>
      </c>
      <c r="W92" s="24">
        <v>-166.0197</v>
      </c>
      <c r="X92" s="5"/>
      <c r="Y92" s="23">
        <f t="shared" si="22"/>
        <v>131.68844999999999</v>
      </c>
      <c r="Z92" s="27">
        <f t="shared" si="23"/>
        <v>0.74677226792670537</v>
      </c>
      <c r="AA92" s="27">
        <f t="shared" si="24"/>
        <v>3.396045200619263E-7</v>
      </c>
      <c r="AB92" s="28"/>
      <c r="AC92" s="29">
        <f t="shared" si="25"/>
        <v>80.404910183495474</v>
      </c>
      <c r="AD92" s="29">
        <f t="shared" si="25"/>
        <v>-0.21547186210652425</v>
      </c>
      <c r="AE92" s="30">
        <f t="shared" si="25"/>
        <v>-2.3394451894720022E-7</v>
      </c>
      <c r="AF92" s="31">
        <f t="shared" si="26"/>
        <v>-8.727770779056792E-5</v>
      </c>
    </row>
    <row r="93" spans="1:32" x14ac:dyDescent="0.25">
      <c r="A93" s="16">
        <v>370.83333333333297</v>
      </c>
      <c r="B93" s="17">
        <v>17.378484906968801</v>
      </c>
      <c r="C93" s="19">
        <f t="shared" si="15"/>
        <v>0.14482070755807333</v>
      </c>
      <c r="D93" s="17">
        <v>1.9070418020490001</v>
      </c>
      <c r="E93" s="19">
        <v>109.26544661243069</v>
      </c>
      <c r="F93" s="10"/>
      <c r="G93" s="18">
        <v>4.9833358093256399E-4</v>
      </c>
      <c r="H93" s="20">
        <f t="shared" si="16"/>
        <v>4.1527798411046995E-6</v>
      </c>
      <c r="I93" s="17">
        <v>3.1118875339435901</v>
      </c>
      <c r="J93" s="19">
        <v>178.29802201434143</v>
      </c>
      <c r="K93" s="21"/>
      <c r="L93" s="22">
        <f t="shared" si="17"/>
        <v>-69.032575401910734</v>
      </c>
      <c r="M93" s="19">
        <f t="shared" si="18"/>
        <v>0.93378402498537205</v>
      </c>
      <c r="N93" s="19">
        <f t="shared" si="19"/>
        <v>2.8079283186202354E-7</v>
      </c>
      <c r="P93" s="24">
        <v>369.2946</v>
      </c>
      <c r="Q93" s="24">
        <v>0.1267356</v>
      </c>
      <c r="R93" s="23">
        <f t="shared" si="20"/>
        <v>-0.56089471638416566</v>
      </c>
      <c r="S93" s="24">
        <v>-32.136899999999997</v>
      </c>
      <c r="T93" s="25"/>
      <c r="U93" s="26">
        <v>1.3418860000000001E-6</v>
      </c>
      <c r="V93" s="23">
        <f t="shared" si="21"/>
        <v>-1.0329528719735208</v>
      </c>
      <c r="W93" s="24">
        <v>-59.183839999999996</v>
      </c>
      <c r="X93" s="5"/>
      <c r="Y93" s="23">
        <f t="shared" si="22"/>
        <v>27.046939999999999</v>
      </c>
      <c r="Z93" s="27">
        <f t="shared" si="23"/>
        <v>0.45472031112539091</v>
      </c>
      <c r="AA93" s="27">
        <f t="shared" si="24"/>
        <v>3.866594286411357E-8</v>
      </c>
      <c r="AB93" s="28"/>
      <c r="AC93" s="29">
        <f t="shared" si="25"/>
        <v>-96.079515401910726</v>
      </c>
      <c r="AD93" s="29">
        <f t="shared" si="25"/>
        <v>0.47906371385998114</v>
      </c>
      <c r="AE93" s="30">
        <f t="shared" si="25"/>
        <v>2.4212688899790995E-7</v>
      </c>
      <c r="AF93" s="31">
        <f t="shared" si="26"/>
        <v>9.0330305498494189E-5</v>
      </c>
    </row>
    <row r="94" spans="1:32" x14ac:dyDescent="0.25">
      <c r="A94" s="16">
        <v>375</v>
      </c>
      <c r="B94" s="17">
        <v>12.394499654969</v>
      </c>
      <c r="C94" s="19">
        <f t="shared" si="15"/>
        <v>0.10328749712474167</v>
      </c>
      <c r="D94" s="17">
        <v>-1.05843898178888</v>
      </c>
      <c r="E94" s="19">
        <v>-60.644086528627021</v>
      </c>
      <c r="F94" s="10"/>
      <c r="G94" s="18">
        <v>1.40605875380513E-3</v>
      </c>
      <c r="H94" s="20">
        <f t="shared" si="16"/>
        <v>1.1717156281709418E-5</v>
      </c>
      <c r="I94" s="17">
        <v>-2.8382854238962101</v>
      </c>
      <c r="J94" s="19">
        <v>-162.62177584275264</v>
      </c>
      <c r="K94" s="21"/>
      <c r="L94" s="22">
        <f t="shared" si="17"/>
        <v>101.97768931412563</v>
      </c>
      <c r="M94" s="19">
        <f t="shared" si="18"/>
        <v>0.97822848633192305</v>
      </c>
      <c r="N94" s="19">
        <f t="shared" si="19"/>
        <v>5.9194354083843087E-7</v>
      </c>
      <c r="P94" s="24">
        <v>373.44400000000002</v>
      </c>
      <c r="Q94" s="24">
        <v>0.23411360000000001</v>
      </c>
      <c r="R94" s="23">
        <f t="shared" si="20"/>
        <v>-1.7819410237134146</v>
      </c>
      <c r="S94" s="24">
        <v>-102.0977</v>
      </c>
      <c r="T94" s="25"/>
      <c r="U94" s="26">
        <v>1.835559E-6</v>
      </c>
      <c r="V94" s="23">
        <f t="shared" si="21"/>
        <v>-2.9698121126207555</v>
      </c>
      <c r="W94" s="24">
        <v>-170.15770000000001</v>
      </c>
      <c r="X94" s="5"/>
      <c r="Y94" s="23">
        <f t="shared" si="22"/>
        <v>68.06</v>
      </c>
      <c r="Z94" s="27">
        <f t="shared" si="23"/>
        <v>0.92757563321698644</v>
      </c>
      <c r="AA94" s="27">
        <f t="shared" si="24"/>
        <v>1.9930322560739858E-7</v>
      </c>
      <c r="AB94" s="28"/>
      <c r="AC94" s="29">
        <f t="shared" si="25"/>
        <v>33.917689314125624</v>
      </c>
      <c r="AD94" s="29">
        <f t="shared" si="25"/>
        <v>5.0652853114936613E-2</v>
      </c>
      <c r="AE94" s="30">
        <f t="shared" si="25"/>
        <v>3.9264031523103229E-7</v>
      </c>
      <c r="AF94" s="31">
        <f t="shared" si="26"/>
        <v>1.4648236621976491E-4</v>
      </c>
    </row>
    <row r="95" spans="1:32" x14ac:dyDescent="0.25">
      <c r="A95" s="16">
        <v>379.166666666666</v>
      </c>
      <c r="B95" s="17">
        <v>10.327594834685</v>
      </c>
      <c r="C95" s="19">
        <f t="shared" si="15"/>
        <v>8.6063290289041666E-2</v>
      </c>
      <c r="D95" s="17">
        <v>-1.68062331224698</v>
      </c>
      <c r="E95" s="19">
        <v>-96.29262274304908</v>
      </c>
      <c r="F95" s="10"/>
      <c r="G95" s="18">
        <v>2.9382040259682001E-4</v>
      </c>
      <c r="H95" s="20">
        <f t="shared" si="16"/>
        <v>2.4485033549735001E-6</v>
      </c>
      <c r="I95" s="17">
        <v>-2.9222079234274099</v>
      </c>
      <c r="J95" s="19">
        <v>-167.43018087207903</v>
      </c>
      <c r="K95" s="21"/>
      <c r="L95" s="22">
        <f t="shared" si="17"/>
        <v>71.137558129029955</v>
      </c>
      <c r="M95" s="19">
        <f t="shared" si="18"/>
        <v>0.94629748762977139</v>
      </c>
      <c r="N95" s="19">
        <f t="shared" si="19"/>
        <v>9.9704862848110592E-8</v>
      </c>
      <c r="P95" s="24">
        <v>377.59339999999997</v>
      </c>
      <c r="Q95" s="24">
        <v>0.1033997</v>
      </c>
      <c r="R95" s="23">
        <f t="shared" si="20"/>
        <v>-1.4767448967280521</v>
      </c>
      <c r="S95" s="24">
        <v>-84.611249999999998</v>
      </c>
      <c r="T95" s="25"/>
      <c r="U95" s="26">
        <v>1.223376E-5</v>
      </c>
      <c r="V95" s="23">
        <f t="shared" si="21"/>
        <v>-0.92316520430484517</v>
      </c>
      <c r="W95" s="24">
        <v>-52.893470000000001</v>
      </c>
      <c r="X95" s="5"/>
      <c r="Y95" s="23">
        <f t="shared" si="22"/>
        <v>-31.717779999999998</v>
      </c>
      <c r="Z95" s="27">
        <f t="shared" si="23"/>
        <v>0.52573564907999681</v>
      </c>
      <c r="AA95" s="27">
        <f t="shared" si="24"/>
        <v>3.325191533381731E-7</v>
      </c>
      <c r="AB95" s="28"/>
      <c r="AC95" s="29">
        <f t="shared" si="25"/>
        <v>102.85533812902995</v>
      </c>
      <c r="AD95" s="29">
        <f t="shared" si="25"/>
        <v>0.42056183854977458</v>
      </c>
      <c r="AE95" s="30">
        <f t="shared" si="25"/>
        <v>-2.3281429049006251E-7</v>
      </c>
      <c r="AF95" s="31">
        <f t="shared" si="26"/>
        <v>-8.6856053333936209E-5</v>
      </c>
    </row>
    <row r="96" spans="1:32" x14ac:dyDescent="0.25">
      <c r="A96" s="16">
        <v>383.33333333333297</v>
      </c>
      <c r="B96" s="17">
        <v>13.678197356757201</v>
      </c>
      <c r="C96" s="19">
        <f t="shared" si="15"/>
        <v>0.11398497797297667</v>
      </c>
      <c r="D96" s="17">
        <v>-2.3607651780370298</v>
      </c>
      <c r="E96" s="19">
        <v>-135.2618811229722</v>
      </c>
      <c r="F96" s="10"/>
      <c r="G96" s="18">
        <v>1.2966247795155299E-3</v>
      </c>
      <c r="H96" s="20">
        <f t="shared" si="16"/>
        <v>1.080520649596275E-5</v>
      </c>
      <c r="I96" s="17">
        <v>0.376704845518466</v>
      </c>
      <c r="J96" s="19">
        <v>21.583597770335764</v>
      </c>
      <c r="K96" s="21"/>
      <c r="L96" s="22">
        <f t="shared" si="17"/>
        <v>-156.84547889330796</v>
      </c>
      <c r="M96" s="19">
        <f t="shared" si="18"/>
        <v>0.39321221598207107</v>
      </c>
      <c r="N96" s="19">
        <f t="shared" si="19"/>
        <v>2.4214622151655202E-7</v>
      </c>
      <c r="P96" s="24">
        <v>381.74270000000001</v>
      </c>
      <c r="Q96" s="24">
        <v>7.7000929999999995E-2</v>
      </c>
      <c r="R96" s="23">
        <f t="shared" si="20"/>
        <v>-0.93705767608486956</v>
      </c>
      <c r="S96" s="24">
        <v>-53.689450000000001</v>
      </c>
      <c r="T96" s="25"/>
      <c r="U96" s="26">
        <v>1.7787000000000001E-5</v>
      </c>
      <c r="V96" s="23">
        <f t="shared" si="21"/>
        <v>-0.87136749729708263</v>
      </c>
      <c r="W96" s="24">
        <v>-49.92568</v>
      </c>
      <c r="X96" s="5"/>
      <c r="Y96" s="23">
        <f t="shared" si="22"/>
        <v>-3.7637700000000009</v>
      </c>
      <c r="Z96" s="27">
        <f t="shared" si="23"/>
        <v>6.5642944608098219E-2</v>
      </c>
      <c r="AA96" s="27">
        <f t="shared" si="24"/>
        <v>4.4952798575994277E-8</v>
      </c>
      <c r="AB96" s="28"/>
      <c r="AC96" s="29">
        <f t="shared" si="25"/>
        <v>-153.08170889330796</v>
      </c>
      <c r="AD96" s="29">
        <f t="shared" si="25"/>
        <v>0.32756927137397285</v>
      </c>
      <c r="AE96" s="30">
        <f t="shared" si="25"/>
        <v>1.9719342294055773E-7</v>
      </c>
      <c r="AF96" s="31">
        <f t="shared" si="26"/>
        <v>7.3566972302147371E-5</v>
      </c>
    </row>
    <row r="97" spans="1:32" x14ac:dyDescent="0.25">
      <c r="A97" s="16">
        <v>387.5</v>
      </c>
      <c r="B97" s="17">
        <v>3.4314347497758</v>
      </c>
      <c r="C97" s="19">
        <f t="shared" si="15"/>
        <v>2.8595289581465001E-2</v>
      </c>
      <c r="D97" s="17">
        <v>-0.402437064747039</v>
      </c>
      <c r="E97" s="19">
        <v>-23.057945329638383</v>
      </c>
      <c r="F97" s="10"/>
      <c r="G97" s="18">
        <v>3.8704529270674798E-4</v>
      </c>
      <c r="H97" s="20">
        <f t="shared" si="16"/>
        <v>3.2253774392228998E-6</v>
      </c>
      <c r="I97" s="17">
        <v>1.8698105428267799</v>
      </c>
      <c r="J97" s="19">
        <v>107.13225259303995</v>
      </c>
      <c r="K97" s="21"/>
      <c r="L97" s="22">
        <f t="shared" si="17"/>
        <v>-130.19019792267832</v>
      </c>
      <c r="M97" s="19">
        <f t="shared" si="18"/>
        <v>0.76390644140451014</v>
      </c>
      <c r="N97" s="19">
        <f t="shared" si="19"/>
        <v>3.5227775436940557E-8</v>
      </c>
      <c r="P97" s="24">
        <v>385.89210000000003</v>
      </c>
      <c r="Q97" s="24">
        <v>0.20495720000000001</v>
      </c>
      <c r="R97" s="23">
        <f t="shared" si="20"/>
        <v>-0.74423631831841397</v>
      </c>
      <c r="S97" s="24">
        <v>-42.641599999999997</v>
      </c>
      <c r="T97" s="25"/>
      <c r="U97" s="26">
        <v>3.3807320000000001E-6</v>
      </c>
      <c r="V97" s="23">
        <f t="shared" si="21"/>
        <v>-0.41563846765646123</v>
      </c>
      <c r="W97" s="24">
        <v>-23.814330000000002</v>
      </c>
      <c r="X97" s="5"/>
      <c r="Y97" s="23">
        <f t="shared" si="22"/>
        <v>-18.827269999999995</v>
      </c>
      <c r="Z97" s="27">
        <f t="shared" si="23"/>
        <v>0.32271621764584441</v>
      </c>
      <c r="AA97" s="27">
        <f t="shared" si="24"/>
        <v>1.1180589923647301E-7</v>
      </c>
      <c r="AB97" s="28"/>
      <c r="AC97" s="29">
        <f t="shared" si="25"/>
        <v>-111.36292792267832</v>
      </c>
      <c r="AD97" s="29">
        <f t="shared" si="25"/>
        <v>0.44119022375866573</v>
      </c>
      <c r="AE97" s="30">
        <f t="shared" si="25"/>
        <v>-7.657812379953246E-8</v>
      </c>
      <c r="AF97" s="31">
        <f t="shared" si="26"/>
        <v>-2.8569009191593694E-5</v>
      </c>
    </row>
    <row r="98" spans="1:32" x14ac:dyDescent="0.25">
      <c r="A98" s="16">
        <v>391.666666666666</v>
      </c>
      <c r="B98" s="17">
        <v>9.5106655195228207</v>
      </c>
      <c r="C98" s="19">
        <f t="shared" si="15"/>
        <v>7.925554599602351E-2</v>
      </c>
      <c r="D98" s="17">
        <v>2.65999068569083</v>
      </c>
      <c r="E98" s="19">
        <v>152.40623983419445</v>
      </c>
      <c r="F98" s="10"/>
      <c r="G98" s="18">
        <v>5.9919535431921195E-4</v>
      </c>
      <c r="H98" s="20">
        <f t="shared" si="16"/>
        <v>4.993294619326766E-6</v>
      </c>
      <c r="I98" s="17">
        <v>0.266249292025938</v>
      </c>
      <c r="J98" s="19">
        <v>15.25496073143241</v>
      </c>
      <c r="K98" s="21"/>
      <c r="L98" s="22">
        <f t="shared" si="17"/>
        <v>137.15127910276203</v>
      </c>
      <c r="M98" s="19">
        <f t="shared" si="18"/>
        <v>0.68006497844704783</v>
      </c>
      <c r="N98" s="19">
        <f t="shared" si="19"/>
        <v>1.3456659655679391E-7</v>
      </c>
      <c r="P98" s="24">
        <v>390.04149999999998</v>
      </c>
      <c r="Q98" s="24">
        <v>0.13248550000000001</v>
      </c>
      <c r="R98" s="23">
        <f t="shared" si="20"/>
        <v>-0.39842603057329318</v>
      </c>
      <c r="S98" s="24">
        <v>-22.828130000000002</v>
      </c>
      <c r="T98" s="25"/>
      <c r="U98" s="26">
        <v>8.5242730000000002E-6</v>
      </c>
      <c r="V98" s="23">
        <f t="shared" si="21"/>
        <v>-1.1886468877598522</v>
      </c>
      <c r="W98" s="24">
        <v>-68.10445</v>
      </c>
      <c r="X98" s="5"/>
      <c r="Y98" s="23">
        <f t="shared" si="22"/>
        <v>45.276319999999998</v>
      </c>
      <c r="Z98" s="27">
        <f t="shared" si="23"/>
        <v>0.71050870438776248</v>
      </c>
      <c r="AA98" s="27">
        <f t="shared" si="24"/>
        <v>4.0120386330269326E-7</v>
      </c>
      <c r="AB98" s="28"/>
      <c r="AC98" s="29">
        <f t="shared" si="25"/>
        <v>91.874959102762034</v>
      </c>
      <c r="AD98" s="29">
        <f t="shared" si="25"/>
        <v>-3.044372594071465E-2</v>
      </c>
      <c r="AE98" s="30">
        <f t="shared" si="25"/>
        <v>-2.6663726674589932E-7</v>
      </c>
      <c r="AF98" s="31">
        <f t="shared" si="26"/>
        <v>-9.9474394860161431E-5</v>
      </c>
    </row>
    <row r="99" spans="1:32" x14ac:dyDescent="0.25">
      <c r="A99" s="16">
        <v>395.83333333333297</v>
      </c>
      <c r="B99" s="17">
        <v>5.5186906864123104</v>
      </c>
      <c r="C99" s="19">
        <f t="shared" si="15"/>
        <v>4.5989089053435919E-2</v>
      </c>
      <c r="D99" s="17">
        <v>0.63483206640643397</v>
      </c>
      <c r="E99" s="19">
        <v>36.373198104657476</v>
      </c>
      <c r="F99" s="10"/>
      <c r="G99" s="18">
        <v>6.7369330425189999E-4</v>
      </c>
      <c r="H99" s="20">
        <f t="shared" si="16"/>
        <v>5.6141108687658332E-6</v>
      </c>
      <c r="I99" s="17">
        <v>-1.4364830231291701</v>
      </c>
      <c r="J99" s="19">
        <v>-82.30441456749486</v>
      </c>
      <c r="K99" s="21"/>
      <c r="L99" s="22">
        <f t="shared" si="17"/>
        <v>118.67761267215234</v>
      </c>
      <c r="M99" s="19">
        <f t="shared" si="18"/>
        <v>0.87733373570993956</v>
      </c>
      <c r="N99" s="19">
        <f t="shared" si="19"/>
        <v>1.1325845315257013E-7</v>
      </c>
      <c r="P99" s="24">
        <v>394.1909</v>
      </c>
      <c r="Q99" s="24">
        <v>0.20809230000000001</v>
      </c>
      <c r="R99" s="23">
        <f t="shared" si="20"/>
        <v>-1.0025832703241935</v>
      </c>
      <c r="S99" s="24">
        <v>-57.44379</v>
      </c>
      <c r="T99" s="25"/>
      <c r="U99" s="26">
        <v>3.780919E-6</v>
      </c>
      <c r="V99" s="23">
        <f t="shared" si="21"/>
        <v>-1.968996686295907</v>
      </c>
      <c r="W99" s="24">
        <v>-112.8152</v>
      </c>
      <c r="X99" s="5"/>
      <c r="Y99" s="23">
        <f t="shared" si="22"/>
        <v>55.371410000000004</v>
      </c>
      <c r="Z99" s="27">
        <f t="shared" si="23"/>
        <v>0.82285291792754334</v>
      </c>
      <c r="AA99" s="27">
        <f t="shared" si="24"/>
        <v>3.2370216320784789E-7</v>
      </c>
      <c r="AB99" s="28"/>
      <c r="AC99" s="29">
        <f t="shared" si="25"/>
        <v>63.306202672152331</v>
      </c>
      <c r="AD99" s="29">
        <f t="shared" si="25"/>
        <v>5.4480817782396218E-2</v>
      </c>
      <c r="AE99" s="30">
        <f t="shared" si="25"/>
        <v>-2.1044371005527778E-7</v>
      </c>
      <c r="AF99" s="31">
        <f t="shared" si="26"/>
        <v>-7.8510258394695959E-5</v>
      </c>
    </row>
    <row r="100" spans="1:32" x14ac:dyDescent="0.25">
      <c r="A100" s="16">
        <v>400</v>
      </c>
      <c r="B100" s="17">
        <v>8.8918807541341902</v>
      </c>
      <c r="C100" s="19">
        <f t="shared" ref="C100:C124" si="27">B100*$AI$8</f>
        <v>7.4099006284451582E-2</v>
      </c>
      <c r="D100" s="17">
        <v>-1.5392006532840301</v>
      </c>
      <c r="E100" s="19">
        <v>-88.189701256954066</v>
      </c>
      <c r="F100" s="10"/>
      <c r="G100" s="18">
        <v>4.80240004463018E-4</v>
      </c>
      <c r="H100" s="20">
        <f t="shared" ref="H100:H124" si="28">G100*$AI$8</f>
        <v>4.0020000371918165E-6</v>
      </c>
      <c r="I100" s="17">
        <v>1.41008899568136</v>
      </c>
      <c r="J100" s="19">
        <v>80.792148190382903</v>
      </c>
      <c r="K100" s="21"/>
      <c r="L100" s="22">
        <f t="shared" si="17"/>
        <v>-168.98184944733697</v>
      </c>
      <c r="M100" s="19">
        <f t="shared" si="18"/>
        <v>0.19111995243446039</v>
      </c>
      <c r="N100" s="19">
        <f t="shared" si="19"/>
        <v>2.8337759174958369E-8</v>
      </c>
      <c r="P100" s="24">
        <v>398.34019999999998</v>
      </c>
      <c r="Q100" s="24">
        <v>0.14184179999999999</v>
      </c>
      <c r="R100" s="23">
        <f t="shared" si="20"/>
        <v>-1.3740041704472286</v>
      </c>
      <c r="S100" s="24">
        <v>-78.724639999999994</v>
      </c>
      <c r="T100" s="25"/>
      <c r="U100" s="26">
        <v>8.4506610000000002E-6</v>
      </c>
      <c r="V100" s="23">
        <f t="shared" si="21"/>
        <v>-0.10789162923577167</v>
      </c>
      <c r="W100" s="24">
        <v>-6.1817349999999998</v>
      </c>
      <c r="X100" s="5"/>
      <c r="Y100" s="23">
        <f t="shared" si="22"/>
        <v>-72.54290499999999</v>
      </c>
      <c r="Z100" s="27">
        <f t="shared" si="23"/>
        <v>0.95394186190901975</v>
      </c>
      <c r="AA100" s="27">
        <f t="shared" si="24"/>
        <v>5.7172452965010129E-7</v>
      </c>
      <c r="AB100" s="28"/>
      <c r="AC100" s="29">
        <f t="shared" si="25"/>
        <v>-96.438944447336979</v>
      </c>
      <c r="AD100" s="29">
        <f t="shared" si="25"/>
        <v>-0.76282190947455941</v>
      </c>
      <c r="AE100" s="30">
        <f t="shared" si="25"/>
        <v>-5.4338677047514295E-7</v>
      </c>
      <c r="AF100" s="31">
        <f t="shared" si="26"/>
        <v>-2.0272136310016978E-4</v>
      </c>
    </row>
    <row r="101" spans="1:32" x14ac:dyDescent="0.25">
      <c r="A101" s="16">
        <v>404.166666666666</v>
      </c>
      <c r="B101" s="17">
        <v>8.1077172919655105</v>
      </c>
      <c r="C101" s="19">
        <f t="shared" si="27"/>
        <v>6.7564310766379254E-2</v>
      </c>
      <c r="D101" s="17">
        <v>0.96006645890661502</v>
      </c>
      <c r="E101" s="19">
        <v>55.007756147419123</v>
      </c>
      <c r="F101" s="10"/>
      <c r="G101" s="18">
        <v>2.1448871587782201E-4</v>
      </c>
      <c r="H101" s="20">
        <f t="shared" si="28"/>
        <v>1.7874059656485168E-6</v>
      </c>
      <c r="I101" s="17">
        <v>-1.6754147285787599</v>
      </c>
      <c r="J101" s="19">
        <v>-95.994192881619298</v>
      </c>
      <c r="K101" s="21"/>
      <c r="L101" s="22">
        <f t="shared" si="17"/>
        <v>151.00194902903843</v>
      </c>
      <c r="M101" s="19">
        <f t="shared" si="18"/>
        <v>0.48477986805005996</v>
      </c>
      <c r="N101" s="19">
        <f t="shared" si="19"/>
        <v>2.9272184540031809E-8</v>
      </c>
      <c r="P101" s="24">
        <v>402.4896</v>
      </c>
      <c r="Q101" s="24">
        <v>0.20325689999999999</v>
      </c>
      <c r="R101" s="23">
        <f t="shared" si="20"/>
        <v>-0.70926725049130601</v>
      </c>
      <c r="S101" s="24">
        <v>-40.638019999999997</v>
      </c>
      <c r="T101" s="25"/>
      <c r="U101" s="26">
        <v>3.0816350000000002E-6</v>
      </c>
      <c r="V101" s="23">
        <f t="shared" si="21"/>
        <v>-0.88859634047521951</v>
      </c>
      <c r="W101" s="24">
        <v>-50.912820000000004</v>
      </c>
      <c r="X101" s="5"/>
      <c r="Y101" s="23">
        <f t="shared" si="22"/>
        <v>10.274800000000006</v>
      </c>
      <c r="Z101" s="27">
        <f t="shared" si="23"/>
        <v>0.17836946259517097</v>
      </c>
      <c r="AA101" s="27">
        <f t="shared" si="24"/>
        <v>5.5862067312148819E-8</v>
      </c>
      <c r="AB101" s="28"/>
      <c r="AC101" s="29">
        <f t="shared" si="25"/>
        <v>140.72714902903843</v>
      </c>
      <c r="AD101" s="29">
        <f t="shared" si="25"/>
        <v>0.30641040545488896</v>
      </c>
      <c r="AE101" s="30">
        <f t="shared" si="25"/>
        <v>-2.658988277211701E-8</v>
      </c>
      <c r="AF101" s="31">
        <f t="shared" si="26"/>
        <v>-9.9198905330799929E-6</v>
      </c>
    </row>
    <row r="102" spans="1:32" x14ac:dyDescent="0.25">
      <c r="A102" s="16">
        <v>408.33333333333297</v>
      </c>
      <c r="B102" s="17">
        <v>10.8619828189087</v>
      </c>
      <c r="C102" s="19">
        <f t="shared" si="27"/>
        <v>9.0516523490905831E-2</v>
      </c>
      <c r="D102" s="17">
        <v>-0.62414891592439203</v>
      </c>
      <c r="E102" s="19">
        <v>-35.761098670133322</v>
      </c>
      <c r="F102" s="10"/>
      <c r="G102" s="18">
        <v>8.2869138505916803E-4</v>
      </c>
      <c r="H102" s="20">
        <f t="shared" si="28"/>
        <v>6.9057615421597331E-6</v>
      </c>
      <c r="I102" s="17">
        <v>2.0501836567763299</v>
      </c>
      <c r="J102" s="19">
        <v>117.46687075998145</v>
      </c>
      <c r="K102" s="21"/>
      <c r="L102" s="22">
        <f t="shared" si="17"/>
        <v>-153.22796943011477</v>
      </c>
      <c r="M102" s="19">
        <f t="shared" si="18"/>
        <v>0.45044176350088749</v>
      </c>
      <c r="N102" s="19">
        <f t="shared" si="19"/>
        <v>1.4078231352738494E-7</v>
      </c>
      <c r="P102" s="24">
        <v>406.63900000000001</v>
      </c>
      <c r="Q102" s="24">
        <v>0.16848959999999999</v>
      </c>
      <c r="R102" s="23">
        <f t="shared" si="20"/>
        <v>-1.3791298533944858</v>
      </c>
      <c r="S102" s="24">
        <v>-79.018320000000003</v>
      </c>
      <c r="T102" s="25"/>
      <c r="U102" s="26">
        <v>8.2970170000000002E-6</v>
      </c>
      <c r="V102" s="23">
        <f t="shared" si="21"/>
        <v>4.7721612712777396E-2</v>
      </c>
      <c r="W102" s="24">
        <v>2.7342469999999999</v>
      </c>
      <c r="X102" s="5"/>
      <c r="Y102" s="23">
        <f t="shared" si="22"/>
        <v>-81.752566999999999</v>
      </c>
      <c r="Z102" s="27">
        <f t="shared" si="23"/>
        <v>0.98965781466923619</v>
      </c>
      <c r="AA102" s="27">
        <f t="shared" si="24"/>
        <v>6.9175155149747251E-7</v>
      </c>
      <c r="AB102" s="28"/>
      <c r="AC102" s="29">
        <f t="shared" si="25"/>
        <v>-71.475402430114769</v>
      </c>
      <c r="AD102" s="29">
        <f t="shared" si="25"/>
        <v>-0.5392160511683487</v>
      </c>
      <c r="AE102" s="30">
        <f t="shared" si="25"/>
        <v>-5.5096923797008757E-7</v>
      </c>
      <c r="AF102" s="31">
        <f t="shared" si="26"/>
        <v>-2.0555015509467089E-4</v>
      </c>
    </row>
    <row r="103" spans="1:32" x14ac:dyDescent="0.25">
      <c r="A103" s="16">
        <v>412.5</v>
      </c>
      <c r="B103" s="17">
        <v>6.3152668778484999</v>
      </c>
      <c r="C103" s="19">
        <f t="shared" si="27"/>
        <v>5.2627223982070835E-2</v>
      </c>
      <c r="D103" s="17">
        <v>-2.7378085916677399</v>
      </c>
      <c r="E103" s="19">
        <v>-156.86487741721726</v>
      </c>
      <c r="F103" s="10"/>
      <c r="G103" s="18">
        <v>5.9755765518077397E-4</v>
      </c>
      <c r="H103" s="20">
        <f t="shared" si="28"/>
        <v>4.9796471265064501E-6</v>
      </c>
      <c r="I103" s="17">
        <v>0.66613363192129205</v>
      </c>
      <c r="J103" s="19">
        <v>38.166645700811088</v>
      </c>
      <c r="K103" s="21"/>
      <c r="L103" s="22">
        <f t="shared" si="17"/>
        <v>-195.03152311802836</v>
      </c>
      <c r="M103" s="19">
        <f t="shared" si="18"/>
        <v>0.25935044109962091</v>
      </c>
      <c r="N103" s="19">
        <f t="shared" si="19"/>
        <v>3.3983337280049599E-8</v>
      </c>
      <c r="P103" s="24">
        <v>410.78840000000002</v>
      </c>
      <c r="Q103" s="24">
        <v>9.6132090000000003E-2</v>
      </c>
      <c r="R103" s="23">
        <f t="shared" si="20"/>
        <v>-0.769405536928499</v>
      </c>
      <c r="S103" s="24">
        <v>-44.083689999999997</v>
      </c>
      <c r="T103" s="25"/>
      <c r="U103" s="26">
        <v>8.2940099999999996E-6</v>
      </c>
      <c r="V103" s="23">
        <f t="shared" si="21"/>
        <v>-1.08631404492522</v>
      </c>
      <c r="W103" s="24">
        <v>-62.241210000000002</v>
      </c>
      <c r="X103" s="5"/>
      <c r="Y103" s="23">
        <f t="shared" si="22"/>
        <v>18.157520000000005</v>
      </c>
      <c r="Z103" s="27">
        <f t="shared" si="23"/>
        <v>0.31163050838041245</v>
      </c>
      <c r="AA103" s="27">
        <f t="shared" si="24"/>
        <v>1.2423469883746726E-7</v>
      </c>
      <c r="AB103" s="28"/>
      <c r="AC103" s="29">
        <f t="shared" si="25"/>
        <v>-213.18904311802837</v>
      </c>
      <c r="AD103" s="29">
        <f t="shared" si="25"/>
        <v>-5.2280067280791542E-2</v>
      </c>
      <c r="AE103" s="30">
        <f t="shared" si="25"/>
        <v>-9.0251361557417657E-8</v>
      </c>
      <c r="AF103" s="31">
        <f t="shared" si="26"/>
        <v>-3.3670085527786894E-5</v>
      </c>
    </row>
    <row r="104" spans="1:32" x14ac:dyDescent="0.25">
      <c r="A104" s="16">
        <v>416.666666666666</v>
      </c>
      <c r="B104" s="17">
        <v>26.2649159574081</v>
      </c>
      <c r="C104" s="19">
        <f t="shared" si="27"/>
        <v>0.21887429964506749</v>
      </c>
      <c r="D104" s="17">
        <v>2.14327776216208E-2</v>
      </c>
      <c r="E104" s="19">
        <v>1.2280077009613104</v>
      </c>
      <c r="F104" s="10"/>
      <c r="G104" s="18">
        <v>2.1692213794405701E-4</v>
      </c>
      <c r="H104" s="20">
        <f t="shared" si="28"/>
        <v>1.8076844828671416E-6</v>
      </c>
      <c r="I104" s="17">
        <v>-0.24277644973249499</v>
      </c>
      <c r="J104" s="19">
        <v>-13.910065934841947</v>
      </c>
      <c r="K104" s="21"/>
      <c r="L104" s="22">
        <f t="shared" si="17"/>
        <v>15.138073635803257</v>
      </c>
      <c r="M104" s="19">
        <f t="shared" si="18"/>
        <v>0.2611460175898892</v>
      </c>
      <c r="N104" s="19">
        <f t="shared" si="19"/>
        <v>5.1661951953324528E-8</v>
      </c>
      <c r="P104" s="24">
        <v>414.93779999999998</v>
      </c>
      <c r="Q104" s="24">
        <v>0.29504180000000002</v>
      </c>
      <c r="R104" s="23">
        <f t="shared" si="20"/>
        <v>-1.115352309421126</v>
      </c>
      <c r="S104" s="24">
        <v>-63.904980000000002</v>
      </c>
      <c r="T104" s="25"/>
      <c r="U104" s="26">
        <v>2.9178529999999998E-6</v>
      </c>
      <c r="V104" s="23">
        <f t="shared" si="21"/>
        <v>-1.4058915104140903</v>
      </c>
      <c r="W104" s="24">
        <v>-80.551649999999995</v>
      </c>
      <c r="X104" s="5"/>
      <c r="Y104" s="23">
        <f t="shared" si="22"/>
        <v>16.646669999999993</v>
      </c>
      <c r="Z104" s="27">
        <f t="shared" si="23"/>
        <v>0.28646886956043061</v>
      </c>
      <c r="AA104" s="27">
        <f t="shared" si="24"/>
        <v>1.2330889220954739E-7</v>
      </c>
      <c r="AB104" s="28"/>
      <c r="AC104" s="29">
        <f t="shared" si="25"/>
        <v>-1.5085963641967357</v>
      </c>
      <c r="AD104" s="29">
        <f t="shared" si="25"/>
        <v>-2.5322851970541405E-2</v>
      </c>
      <c r="AE104" s="30">
        <f t="shared" si="25"/>
        <v>-7.1646940256222861E-8</v>
      </c>
      <c r="AF104" s="31">
        <f t="shared" si="26"/>
        <v>-2.672933199679792E-5</v>
      </c>
    </row>
    <row r="105" spans="1:32" x14ac:dyDescent="0.25">
      <c r="A105" s="16">
        <v>420.83333333333297</v>
      </c>
      <c r="B105" s="17">
        <v>3.4779836478483999</v>
      </c>
      <c r="C105" s="19">
        <f t="shared" si="27"/>
        <v>2.8983197065403331E-2</v>
      </c>
      <c r="D105" s="17">
        <v>2.8769979813562601</v>
      </c>
      <c r="E105" s="19">
        <v>164.8398419993712</v>
      </c>
      <c r="F105" s="10"/>
      <c r="G105" s="18">
        <v>2.44780321766039E-4</v>
      </c>
      <c r="H105" s="20">
        <f t="shared" si="28"/>
        <v>2.0398360147169917E-6</v>
      </c>
      <c r="I105" s="17">
        <v>1.1624427588294199</v>
      </c>
      <c r="J105" s="19">
        <v>66.60306400646958</v>
      </c>
      <c r="K105" s="21"/>
      <c r="L105" s="22">
        <f t="shared" si="17"/>
        <v>98.236777992901622</v>
      </c>
      <c r="M105" s="19">
        <f t="shared" si="18"/>
        <v>0.98968447391000336</v>
      </c>
      <c r="N105" s="19">
        <f t="shared" si="19"/>
        <v>2.9255552647722965E-8</v>
      </c>
      <c r="P105" s="24">
        <v>419.08710000000002</v>
      </c>
      <c r="Q105" s="24">
        <v>3.4520839999999997E-2</v>
      </c>
      <c r="R105" s="23">
        <f t="shared" si="20"/>
        <v>6.1531670045522686E-2</v>
      </c>
      <c r="S105" s="24">
        <v>3.5255049999999999</v>
      </c>
      <c r="T105" s="25"/>
      <c r="U105" s="26">
        <v>3.1259380000000002E-6</v>
      </c>
      <c r="V105" s="23">
        <f t="shared" si="21"/>
        <v>-0.37093342966295323</v>
      </c>
      <c r="W105" s="24">
        <v>-21.25292</v>
      </c>
      <c r="X105" s="5"/>
      <c r="Y105" s="23">
        <f t="shared" si="22"/>
        <v>24.778424999999999</v>
      </c>
      <c r="Z105" s="27">
        <f t="shared" si="23"/>
        <v>0.41911022476219317</v>
      </c>
      <c r="AA105" s="27">
        <f t="shared" si="24"/>
        <v>2.2613093339639131E-8</v>
      </c>
      <c r="AB105" s="28"/>
      <c r="AC105" s="29">
        <f t="shared" si="25"/>
        <v>73.458352992901624</v>
      </c>
      <c r="AD105" s="29">
        <f t="shared" si="25"/>
        <v>0.57057424914781019</v>
      </c>
      <c r="AE105" s="30">
        <f t="shared" si="25"/>
        <v>6.6424593080838343E-9</v>
      </c>
      <c r="AF105" s="31">
        <f t="shared" si="26"/>
        <v>2.4781030353291677E-6</v>
      </c>
    </row>
    <row r="106" spans="1:32" x14ac:dyDescent="0.25">
      <c r="A106" s="16">
        <v>425</v>
      </c>
      <c r="B106" s="17">
        <v>14.840365091124401</v>
      </c>
      <c r="C106" s="19">
        <f t="shared" si="27"/>
        <v>0.12366970909270333</v>
      </c>
      <c r="D106" s="17">
        <v>0.49576495827302303</v>
      </c>
      <c r="E106" s="19">
        <v>28.405239739523584</v>
      </c>
      <c r="F106" s="10"/>
      <c r="G106" s="18">
        <v>2.1994345009380099E-4</v>
      </c>
      <c r="H106" s="20">
        <f t="shared" si="28"/>
        <v>1.8328620841150082E-6</v>
      </c>
      <c r="I106" s="17">
        <v>-1.63457440381514</v>
      </c>
      <c r="J106" s="19">
        <v>-93.654214638720248</v>
      </c>
      <c r="K106" s="21"/>
      <c r="L106" s="22">
        <f t="shared" si="17"/>
        <v>122.05945437824383</v>
      </c>
      <c r="M106" s="19">
        <f t="shared" si="18"/>
        <v>0.84749775588959742</v>
      </c>
      <c r="N106" s="19">
        <f t="shared" si="19"/>
        <v>9.605095508190667E-8</v>
      </c>
      <c r="P106" s="24">
        <v>423.23649999999998</v>
      </c>
      <c r="Q106" s="24">
        <v>0.18881419999999999</v>
      </c>
      <c r="R106" s="23">
        <f t="shared" si="20"/>
        <v>-1.1871759242662712</v>
      </c>
      <c r="S106" s="24">
        <v>-68.020169999999993</v>
      </c>
      <c r="T106" s="25"/>
      <c r="U106" s="26">
        <v>1.1821910000000001E-6</v>
      </c>
      <c r="V106" s="23">
        <f t="shared" si="21"/>
        <v>-1.8826849187970314</v>
      </c>
      <c r="W106" s="24">
        <v>-107.8699</v>
      </c>
      <c r="X106" s="5"/>
      <c r="Y106" s="23">
        <f t="shared" si="22"/>
        <v>39.849730000000008</v>
      </c>
      <c r="Z106" s="27">
        <f t="shared" si="23"/>
        <v>0.64077629169374339</v>
      </c>
      <c r="AA106" s="27">
        <f t="shared" si="24"/>
        <v>7.1515263092822876E-8</v>
      </c>
      <c r="AB106" s="28"/>
      <c r="AC106" s="29">
        <f t="shared" si="25"/>
        <v>82.20972437824382</v>
      </c>
      <c r="AD106" s="29">
        <f t="shared" si="25"/>
        <v>0.20672146419585402</v>
      </c>
      <c r="AE106" s="30">
        <f t="shared" si="25"/>
        <v>2.4535691989083793E-8</v>
      </c>
      <c r="AF106" s="31">
        <f t="shared" si="26"/>
        <v>9.1535333484172721E-6</v>
      </c>
    </row>
    <row r="107" spans="1:32" x14ac:dyDescent="0.25">
      <c r="A107" s="16">
        <v>429.166666666666</v>
      </c>
      <c r="B107" s="17">
        <v>4.2412776981732998</v>
      </c>
      <c r="C107" s="19">
        <f t="shared" si="27"/>
        <v>3.5343980818110833E-2</v>
      </c>
      <c r="D107" s="17">
        <v>1.5744401183018999</v>
      </c>
      <c r="E107" s="19">
        <v>90.208773874776909</v>
      </c>
      <c r="F107" s="10"/>
      <c r="G107" s="18">
        <v>3.0569246030038102E-4</v>
      </c>
      <c r="H107" s="20">
        <f t="shared" si="28"/>
        <v>2.547437169169842E-6</v>
      </c>
      <c r="I107" s="17">
        <v>-2.7734799546766302</v>
      </c>
      <c r="J107" s="19">
        <v>-158.90869596710576</v>
      </c>
      <c r="K107" s="21"/>
      <c r="L107" s="22">
        <f t="shared" si="17"/>
        <v>249.11746984188267</v>
      </c>
      <c r="M107" s="19">
        <f t="shared" si="18"/>
        <v>0.93431320254327033</v>
      </c>
      <c r="N107" s="19">
        <f t="shared" si="19"/>
        <v>4.2061178238063797E-8</v>
      </c>
      <c r="P107" s="24">
        <v>427.38589999999999</v>
      </c>
      <c r="Q107" s="24">
        <v>0.14155280000000001</v>
      </c>
      <c r="R107" s="23">
        <f t="shared" si="20"/>
        <v>-2.1117279671947511</v>
      </c>
      <c r="S107" s="24">
        <v>-120.9931</v>
      </c>
      <c r="T107" s="25"/>
      <c r="U107" s="26">
        <v>1.6402129999999999E-6</v>
      </c>
      <c r="V107" s="23">
        <f t="shared" si="21"/>
        <v>0.26306213351296731</v>
      </c>
      <c r="W107" s="24">
        <v>15.07235</v>
      </c>
      <c r="X107" s="5"/>
      <c r="Y107" s="23">
        <f t="shared" si="22"/>
        <v>-136.06545</v>
      </c>
      <c r="Z107" s="27">
        <f t="shared" si="23"/>
        <v>0.69383620261247803</v>
      </c>
      <c r="AA107" s="27">
        <f t="shared" si="24"/>
        <v>8.0546314761048184E-8</v>
      </c>
      <c r="AB107" s="28"/>
      <c r="AC107" s="29">
        <f t="shared" si="25"/>
        <v>385.18291984188266</v>
      </c>
      <c r="AD107" s="29">
        <f t="shared" si="25"/>
        <v>0.2404769999307923</v>
      </c>
      <c r="AE107" s="30">
        <f t="shared" si="25"/>
        <v>-3.8485136522984387E-8</v>
      </c>
      <c r="AF107" s="31">
        <f t="shared" si="26"/>
        <v>-1.4357654177361707E-5</v>
      </c>
    </row>
    <row r="108" spans="1:32" x14ac:dyDescent="0.25">
      <c r="A108" s="16">
        <v>433.33333333333297</v>
      </c>
      <c r="B108" s="17">
        <v>109.189689091779</v>
      </c>
      <c r="C108" s="19">
        <f t="shared" si="27"/>
        <v>0.90991407576482497</v>
      </c>
      <c r="D108" s="17">
        <v>-0.95546333549862605</v>
      </c>
      <c r="E108" s="19">
        <v>-54.74401660356348</v>
      </c>
      <c r="F108" s="10"/>
      <c r="G108" s="18">
        <v>9.68134746246799E-4</v>
      </c>
      <c r="H108" s="20">
        <f t="shared" si="28"/>
        <v>8.0677895520566583E-6</v>
      </c>
      <c r="I108" s="17">
        <v>-1.93079966638497</v>
      </c>
      <c r="J108" s="19">
        <v>-110.62667196912615</v>
      </c>
      <c r="K108" s="21"/>
      <c r="L108" s="22">
        <f t="shared" si="17"/>
        <v>55.88265536556267</v>
      </c>
      <c r="M108" s="19">
        <f t="shared" si="18"/>
        <v>0.82789057949835443</v>
      </c>
      <c r="N108" s="19">
        <f t="shared" si="19"/>
        <v>3.0387704156293302E-6</v>
      </c>
      <c r="P108" s="24">
        <v>431.53530000000001</v>
      </c>
      <c r="Q108" s="24">
        <v>0.65125929999999999</v>
      </c>
      <c r="R108" s="23">
        <f t="shared" si="20"/>
        <v>-2.2461951140854022</v>
      </c>
      <c r="S108" s="24">
        <v>-128.69749999999999</v>
      </c>
      <c r="T108" s="25"/>
      <c r="U108" s="26">
        <v>1.6167159999999999E-6</v>
      </c>
      <c r="V108" s="23">
        <f t="shared" si="21"/>
        <v>-1.9837988236820709</v>
      </c>
      <c r="W108" s="24">
        <v>-113.66330000000001</v>
      </c>
      <c r="X108" s="5"/>
      <c r="Y108" s="23">
        <f t="shared" si="22"/>
        <v>-15.034199999999984</v>
      </c>
      <c r="Z108" s="27">
        <f t="shared" si="23"/>
        <v>0.25939556260177232</v>
      </c>
      <c r="AA108" s="27">
        <f t="shared" si="24"/>
        <v>1.3655896648925749E-7</v>
      </c>
      <c r="AB108" s="28"/>
      <c r="AC108" s="29">
        <f t="shared" si="25"/>
        <v>70.916855365562654</v>
      </c>
      <c r="AD108" s="29">
        <f t="shared" si="25"/>
        <v>0.56849501689658211</v>
      </c>
      <c r="AE108" s="30">
        <f t="shared" si="25"/>
        <v>2.9022114491400728E-6</v>
      </c>
      <c r="AF108" s="31">
        <f t="shared" si="26"/>
        <v>1.0827283492017001E-3</v>
      </c>
    </row>
    <row r="109" spans="1:32" x14ac:dyDescent="0.25">
      <c r="A109" s="16">
        <v>437.5</v>
      </c>
      <c r="B109" s="17">
        <v>20.5284274600813</v>
      </c>
      <c r="C109" s="19">
        <f t="shared" si="27"/>
        <v>0.17107022883401082</v>
      </c>
      <c r="D109" s="17">
        <v>-1.1396616059714999</v>
      </c>
      <c r="E109" s="19">
        <v>-65.297800095268357</v>
      </c>
      <c r="F109" s="10"/>
      <c r="G109" s="18">
        <v>4.2326399927677499E-4</v>
      </c>
      <c r="H109" s="20">
        <f t="shared" si="28"/>
        <v>3.527199993973125E-6</v>
      </c>
      <c r="I109" s="17">
        <v>2.3857807777902602</v>
      </c>
      <c r="J109" s="19">
        <v>136.6951694108208</v>
      </c>
      <c r="K109" s="21"/>
      <c r="L109" s="22">
        <f t="shared" si="17"/>
        <v>-201.99296950608914</v>
      </c>
      <c r="M109" s="19">
        <f t="shared" si="18"/>
        <v>0.37449282025381564</v>
      </c>
      <c r="N109" s="19">
        <f t="shared" si="19"/>
        <v>1.1298427979301768E-7</v>
      </c>
      <c r="P109" s="24">
        <v>435.68459999999999</v>
      </c>
      <c r="Q109" s="24">
        <v>0.43919429999999998</v>
      </c>
      <c r="R109" s="23">
        <f t="shared" si="20"/>
        <v>0.71472157893671351</v>
      </c>
      <c r="S109" s="24">
        <v>40.950530000000001</v>
      </c>
      <c r="T109" s="25"/>
      <c r="U109" s="26">
        <v>1.015228E-5</v>
      </c>
      <c r="V109" s="23">
        <f t="shared" si="21"/>
        <v>-8.5064939187835864E-2</v>
      </c>
      <c r="W109" s="24">
        <v>-4.8738619999999999</v>
      </c>
      <c r="X109" s="5"/>
      <c r="Y109" s="23">
        <f t="shared" si="22"/>
        <v>45.824392000000003</v>
      </c>
      <c r="Z109" s="27">
        <f t="shared" si="23"/>
        <v>0.71720734029912558</v>
      </c>
      <c r="AA109" s="27">
        <f t="shared" si="24"/>
        <v>1.5989504745193826E-6</v>
      </c>
      <c r="AB109" s="28"/>
      <c r="AC109" s="29">
        <f t="shared" si="25"/>
        <v>-247.81736150608913</v>
      </c>
      <c r="AD109" s="29">
        <f t="shared" si="25"/>
        <v>-0.34271452004530994</v>
      </c>
      <c r="AE109" s="30">
        <f t="shared" si="25"/>
        <v>-1.4859661947263649E-6</v>
      </c>
      <c r="AF109" s="31">
        <f t="shared" si="26"/>
        <v>-5.5436957409231034E-4</v>
      </c>
    </row>
    <row r="110" spans="1:32" x14ac:dyDescent="0.25">
      <c r="A110" s="16">
        <v>441.666666666666</v>
      </c>
      <c r="B110" s="17">
        <v>11.855178679749301</v>
      </c>
      <c r="C110" s="19">
        <f t="shared" si="27"/>
        <v>9.8793155664577512E-2</v>
      </c>
      <c r="D110" s="17">
        <v>2.1783564873689998</v>
      </c>
      <c r="E110" s="19">
        <v>124.81063300118672</v>
      </c>
      <c r="F110" s="10"/>
      <c r="G110" s="18">
        <v>2.4524057519187002E-4</v>
      </c>
      <c r="H110" s="20">
        <f t="shared" si="28"/>
        <v>2.0436714599322503E-6</v>
      </c>
      <c r="I110" s="17">
        <v>0.48643190692659699</v>
      </c>
      <c r="J110" s="19">
        <v>27.870495287394483</v>
      </c>
      <c r="K110" s="21"/>
      <c r="L110" s="22">
        <f t="shared" si="17"/>
        <v>96.94013771379224</v>
      </c>
      <c r="M110" s="19">
        <f t="shared" si="18"/>
        <v>0.9926729382470636</v>
      </c>
      <c r="N110" s="19">
        <f t="shared" si="19"/>
        <v>1.0021070669278796E-7</v>
      </c>
      <c r="P110" s="24">
        <v>439.834</v>
      </c>
      <c r="Q110" s="24">
        <v>0.39162720000000001</v>
      </c>
      <c r="R110" s="23">
        <f t="shared" si="20"/>
        <v>0.55947314570841633</v>
      </c>
      <c r="S110" s="24">
        <v>32.05545</v>
      </c>
      <c r="T110" s="25"/>
      <c r="U110" s="26">
        <v>7.3392339999999996E-6</v>
      </c>
      <c r="V110" s="23">
        <f t="shared" si="21"/>
        <v>-0.7095983394504094</v>
      </c>
      <c r="W110" s="24">
        <v>-40.65699</v>
      </c>
      <c r="X110" s="5"/>
      <c r="Y110" s="23">
        <f t="shared" si="22"/>
        <v>72.712440000000001</v>
      </c>
      <c r="Z110" s="27">
        <f t="shared" si="23"/>
        <v>0.95482534272134867</v>
      </c>
      <c r="AA110" s="27">
        <f t="shared" si="24"/>
        <v>1.3722003446091371E-6</v>
      </c>
      <c r="AB110" s="28"/>
      <c r="AC110" s="29">
        <f t="shared" si="25"/>
        <v>24.227697713792239</v>
      </c>
      <c r="AD110" s="29">
        <f t="shared" si="25"/>
        <v>3.7847595525714928E-2</v>
      </c>
      <c r="AE110" s="30">
        <f t="shared" si="25"/>
        <v>-1.2719896379163491E-6</v>
      </c>
      <c r="AF110" s="31">
        <f t="shared" si="26"/>
        <v>-4.7454131616457784E-4</v>
      </c>
    </row>
    <row r="111" spans="1:32" x14ac:dyDescent="0.25">
      <c r="A111" s="16">
        <v>445.83333333333297</v>
      </c>
      <c r="B111" s="17">
        <v>9.5508350132370392</v>
      </c>
      <c r="C111" s="19">
        <f t="shared" si="27"/>
        <v>7.9590291776975325E-2</v>
      </c>
      <c r="D111" s="17">
        <v>0.83567279114647797</v>
      </c>
      <c r="E111" s="19">
        <v>47.880523986610697</v>
      </c>
      <c r="F111" s="10"/>
      <c r="G111" s="18">
        <v>1.5307106902850699E-4</v>
      </c>
      <c r="H111" s="20">
        <f t="shared" si="28"/>
        <v>1.2755922419042249E-6</v>
      </c>
      <c r="I111" s="17">
        <v>-0.90512963886398901</v>
      </c>
      <c r="J111" s="19">
        <v>-51.860108219106941</v>
      </c>
      <c r="K111" s="21"/>
      <c r="L111" s="22">
        <f t="shared" si="17"/>
        <v>99.740632205717645</v>
      </c>
      <c r="M111" s="19">
        <f t="shared" si="18"/>
        <v>0.98558373433485746</v>
      </c>
      <c r="N111" s="19">
        <f t="shared" si="19"/>
        <v>5.0030575414141606E-8</v>
      </c>
      <c r="P111" s="24">
        <v>443.98340000000002</v>
      </c>
      <c r="Q111" s="24">
        <v>0.1723008</v>
      </c>
      <c r="R111" s="23">
        <f t="shared" si="20"/>
        <v>3.5751778183457365E-2</v>
      </c>
      <c r="S111" s="24">
        <v>2.0484260000000001</v>
      </c>
      <c r="T111" s="25"/>
      <c r="U111" s="26">
        <v>4.2265260000000004E-6</v>
      </c>
      <c r="V111" s="23">
        <f t="shared" si="21"/>
        <v>-0.43532543255310685</v>
      </c>
      <c r="W111" s="24">
        <v>-24.942309999999999</v>
      </c>
      <c r="X111" s="5"/>
      <c r="Y111" s="23">
        <f t="shared" si="22"/>
        <v>26.990735999999998</v>
      </c>
      <c r="Z111" s="27">
        <f t="shared" si="23"/>
        <v>0.45384642936501118</v>
      </c>
      <c r="AA111" s="27">
        <f t="shared" si="24"/>
        <v>1.6525315743733221E-7</v>
      </c>
      <c r="AB111" s="28"/>
      <c r="AC111" s="29">
        <f t="shared" si="25"/>
        <v>72.749896205717647</v>
      </c>
      <c r="AD111" s="29">
        <f t="shared" si="25"/>
        <v>0.53173730496984628</v>
      </c>
      <c r="AE111" s="30">
        <f t="shared" si="25"/>
        <v>-1.152225820231906E-7</v>
      </c>
      <c r="AF111" s="31">
        <f t="shared" si="26"/>
        <v>-4.2986101533605198E-5</v>
      </c>
    </row>
    <row r="112" spans="1:32" x14ac:dyDescent="0.25">
      <c r="A112" s="16">
        <v>450</v>
      </c>
      <c r="B112" s="17">
        <v>13.955353733215301</v>
      </c>
      <c r="C112" s="19">
        <f t="shared" si="27"/>
        <v>0.11629461444346084</v>
      </c>
      <c r="D112" s="17">
        <v>-1.2037988466651</v>
      </c>
      <c r="E112" s="19">
        <v>-68.972593296626357</v>
      </c>
      <c r="F112" s="10"/>
      <c r="G112" s="18">
        <v>2.60488187715169E-4</v>
      </c>
      <c r="H112" s="20">
        <f t="shared" si="28"/>
        <v>2.1707348976264085E-6</v>
      </c>
      <c r="I112" s="17">
        <v>1.4003564260341499</v>
      </c>
      <c r="J112" s="19">
        <v>80.234513025780629</v>
      </c>
      <c r="K112" s="21"/>
      <c r="L112" s="22">
        <f t="shared" si="17"/>
        <v>-149.20710632240699</v>
      </c>
      <c r="M112" s="19">
        <f t="shared" si="18"/>
        <v>0.51193632523270072</v>
      </c>
      <c r="N112" s="19">
        <f t="shared" si="19"/>
        <v>6.4617825981230882E-8</v>
      </c>
      <c r="P112" s="24">
        <v>448.13279999999997</v>
      </c>
      <c r="Q112" s="24">
        <v>4.4248019999999999E-2</v>
      </c>
      <c r="R112" s="23">
        <f t="shared" si="20"/>
        <v>0.77741537646467662</v>
      </c>
      <c r="S112" s="24">
        <v>44.542619999999999</v>
      </c>
      <c r="T112" s="25"/>
      <c r="U112" s="26">
        <v>6.3854419999999998E-6</v>
      </c>
      <c r="V112" s="23">
        <f t="shared" si="21"/>
        <v>-8.7302172036212281E-2</v>
      </c>
      <c r="W112" s="24">
        <v>-5.002046</v>
      </c>
      <c r="X112" s="5"/>
      <c r="Y112" s="23">
        <f t="shared" si="22"/>
        <v>49.544665999999999</v>
      </c>
      <c r="Z112" s="27">
        <f t="shared" si="23"/>
        <v>0.76091202390109103</v>
      </c>
      <c r="AA112" s="27">
        <f t="shared" si="24"/>
        <v>1.0749524588337227E-7</v>
      </c>
      <c r="AB112" s="28"/>
      <c r="AC112" s="29">
        <f t="shared" si="25"/>
        <v>-198.75177232240699</v>
      </c>
      <c r="AD112" s="29">
        <f t="shared" si="25"/>
        <v>-0.24897569866839031</v>
      </c>
      <c r="AE112" s="30">
        <f t="shared" si="25"/>
        <v>-4.2877419902141393E-8</v>
      </c>
      <c r="AF112" s="31">
        <f t="shared" si="26"/>
        <v>-1.5996283827778748E-5</v>
      </c>
    </row>
    <row r="113" spans="1:32" x14ac:dyDescent="0.25">
      <c r="A113" s="16">
        <v>454.166666666666</v>
      </c>
      <c r="B113" s="17">
        <v>6.1064242549546002</v>
      </c>
      <c r="C113" s="19">
        <f t="shared" si="27"/>
        <v>5.0886868791288335E-2</v>
      </c>
      <c r="D113" s="17">
        <v>2.7703815545484201</v>
      </c>
      <c r="E113" s="19">
        <v>158.73117071651652</v>
      </c>
      <c r="F113" s="10"/>
      <c r="G113" s="18">
        <v>2.2246235874283699E-4</v>
      </c>
      <c r="H113" s="20">
        <f t="shared" si="28"/>
        <v>1.8538529895236415E-6</v>
      </c>
      <c r="I113" s="17">
        <v>3.1289102939595201</v>
      </c>
      <c r="J113" s="19">
        <v>179.27335431891825</v>
      </c>
      <c r="K113" s="21"/>
      <c r="L113" s="22">
        <f t="shared" si="17"/>
        <v>-20.542183602401735</v>
      </c>
      <c r="M113" s="19">
        <f t="shared" si="18"/>
        <v>0.35089690439220089</v>
      </c>
      <c r="N113" s="19">
        <f t="shared" si="19"/>
        <v>1.6551240954739643E-8</v>
      </c>
      <c r="P113" s="24">
        <v>452.28219999999999</v>
      </c>
      <c r="Q113" s="24">
        <v>0.20136080000000001</v>
      </c>
      <c r="R113" s="23">
        <f t="shared" si="20"/>
        <v>0.53364855596420746</v>
      </c>
      <c r="S113" s="24">
        <v>30.575810000000001</v>
      </c>
      <c r="T113" s="25"/>
      <c r="U113" s="26">
        <v>3.3352139999999998E-6</v>
      </c>
      <c r="V113" s="23">
        <f t="shared" si="21"/>
        <v>5.1144046296305597E-2</v>
      </c>
      <c r="W113" s="24">
        <v>2.9303379999999999</v>
      </c>
      <c r="X113" s="5"/>
      <c r="Y113" s="23">
        <f t="shared" si="22"/>
        <v>27.645472000000002</v>
      </c>
      <c r="Z113" s="27">
        <f t="shared" si="23"/>
        <v>0.46399921230851987</v>
      </c>
      <c r="AA113" s="27">
        <f t="shared" si="24"/>
        <v>1.5580661083754097E-7</v>
      </c>
      <c r="AB113" s="28"/>
      <c r="AC113" s="29">
        <f t="shared" si="25"/>
        <v>-48.187655602401733</v>
      </c>
      <c r="AD113" s="29">
        <f t="shared" si="25"/>
        <v>-0.11310230791631898</v>
      </c>
      <c r="AE113" s="30">
        <f t="shared" si="25"/>
        <v>-1.3925536988280132E-7</v>
      </c>
      <c r="AF113" s="31">
        <f t="shared" si="26"/>
        <v>-5.1952016382318584E-5</v>
      </c>
    </row>
    <row r="114" spans="1:32" x14ac:dyDescent="0.25">
      <c r="A114" s="16">
        <v>458.33333333333297</v>
      </c>
      <c r="B114" s="17">
        <v>8.5796178809151495</v>
      </c>
      <c r="C114" s="19">
        <f t="shared" si="27"/>
        <v>7.1496815674292918E-2</v>
      </c>
      <c r="D114" s="17">
        <v>-1.49933792075771</v>
      </c>
      <c r="E114" s="19">
        <v>-85.90573492333705</v>
      </c>
      <c r="F114" s="10"/>
      <c r="G114" s="18">
        <v>1.7349289127985501E-4</v>
      </c>
      <c r="H114" s="20">
        <f t="shared" si="28"/>
        <v>1.4457740939987917E-6</v>
      </c>
      <c r="I114" s="17">
        <v>1.52563289990912</v>
      </c>
      <c r="J114" s="19">
        <v>87.412326251097326</v>
      </c>
      <c r="K114" s="21"/>
      <c r="L114" s="22">
        <f t="shared" si="17"/>
        <v>-173.31806117443438</v>
      </c>
      <c r="M114" s="19">
        <f t="shared" si="18"/>
        <v>0.1163576571425793</v>
      </c>
      <c r="N114" s="19">
        <f t="shared" si="19"/>
        <v>6.0138433418816729E-9</v>
      </c>
      <c r="P114" s="24">
        <v>456.43150000000003</v>
      </c>
      <c r="Q114" s="24">
        <v>8.7821460000000004E-2</v>
      </c>
      <c r="R114" s="23">
        <f t="shared" si="20"/>
        <v>4.0861020129160527E-2</v>
      </c>
      <c r="S114" s="24">
        <v>2.341164</v>
      </c>
      <c r="T114" s="25"/>
      <c r="U114" s="26">
        <v>5.4148859999999996E-6</v>
      </c>
      <c r="V114" s="23">
        <f t="shared" si="21"/>
        <v>-0.3967372499890634</v>
      </c>
      <c r="W114" s="24">
        <v>-22.731369999999998</v>
      </c>
      <c r="X114" s="5"/>
      <c r="Y114" s="23">
        <f t="shared" si="22"/>
        <v>25.072533999999997</v>
      </c>
      <c r="Z114" s="27">
        <f t="shared" si="23"/>
        <v>0.42376526957582961</v>
      </c>
      <c r="AA114" s="27">
        <f t="shared" si="24"/>
        <v>1.0075934495390548E-7</v>
      </c>
      <c r="AB114" s="28"/>
      <c r="AC114" s="29">
        <f t="shared" si="25"/>
        <v>-198.39059517443437</v>
      </c>
      <c r="AD114" s="29">
        <f t="shared" si="25"/>
        <v>-0.30740761243325032</v>
      </c>
      <c r="AE114" s="30">
        <f t="shared" si="25"/>
        <v>-9.4745501612023798E-8</v>
      </c>
      <c r="AF114" s="31">
        <f t="shared" si="26"/>
        <v>-3.5346714859480391E-5</v>
      </c>
    </row>
    <row r="115" spans="1:32" x14ac:dyDescent="0.25">
      <c r="A115" s="16">
        <v>462.5</v>
      </c>
      <c r="B115" s="17">
        <v>7.2432575866312101</v>
      </c>
      <c r="C115" s="19">
        <f t="shared" si="27"/>
        <v>6.0360479888593416E-2</v>
      </c>
      <c r="D115" s="17">
        <v>2.5160058164207699</v>
      </c>
      <c r="E115" s="19">
        <v>144.15651451127712</v>
      </c>
      <c r="F115" s="10"/>
      <c r="G115" s="18">
        <v>2.0754058750833799E-4</v>
      </c>
      <c r="H115" s="20">
        <f t="shared" si="28"/>
        <v>1.7295048959028166E-6</v>
      </c>
      <c r="I115" s="17">
        <v>-0.59986106037627296</v>
      </c>
      <c r="J115" s="19">
        <v>-34.3695070538027</v>
      </c>
      <c r="K115" s="21"/>
      <c r="L115" s="22">
        <f t="shared" si="17"/>
        <v>178.52602156507982</v>
      </c>
      <c r="M115" s="19">
        <f t="shared" si="18"/>
        <v>2.5722939266616621E-2</v>
      </c>
      <c r="N115" s="19">
        <f t="shared" si="19"/>
        <v>1.3426569874802104E-9</v>
      </c>
      <c r="P115" s="24">
        <v>460.58089999999999</v>
      </c>
      <c r="Q115" s="24">
        <v>0.1869333</v>
      </c>
      <c r="R115" s="23">
        <f t="shared" si="20"/>
        <v>0.26828293690445798</v>
      </c>
      <c r="S115" s="24">
        <v>15.37148</v>
      </c>
      <c r="T115" s="25"/>
      <c r="U115" s="26">
        <v>3.4716459999999999E-6</v>
      </c>
      <c r="V115" s="23">
        <f t="shared" si="21"/>
        <v>-0.63335048948438355</v>
      </c>
      <c r="W115" s="24">
        <v>-36.288310000000003</v>
      </c>
      <c r="X115" s="5"/>
      <c r="Y115" s="23">
        <f t="shared" si="22"/>
        <v>51.659790000000001</v>
      </c>
      <c r="Z115" s="27">
        <f t="shared" si="23"/>
        <v>0.78434121831182513</v>
      </c>
      <c r="AA115" s="27">
        <f t="shared" si="24"/>
        <v>2.5450548692199569E-7</v>
      </c>
      <c r="AB115" s="28"/>
      <c r="AC115" s="29">
        <f t="shared" si="25"/>
        <v>126.86623156507981</v>
      </c>
      <c r="AD115" s="29">
        <f t="shared" si="25"/>
        <v>-0.75861827904520851</v>
      </c>
      <c r="AE115" s="30">
        <f t="shared" si="25"/>
        <v>-2.5316282993451548E-7</v>
      </c>
      <c r="AF115" s="31">
        <f t="shared" si="26"/>
        <v>-9.44474852152646E-5</v>
      </c>
    </row>
    <row r="116" spans="1:32" x14ac:dyDescent="0.25">
      <c r="A116" s="16">
        <v>466.666666666666</v>
      </c>
      <c r="B116" s="17">
        <v>9.9378486490723805</v>
      </c>
      <c r="C116" s="19">
        <f t="shared" si="27"/>
        <v>8.2815405408936504E-2</v>
      </c>
      <c r="D116" s="17">
        <v>-0.472244666697275</v>
      </c>
      <c r="E116" s="19">
        <v>-27.057626299316119</v>
      </c>
      <c r="F116" s="10"/>
      <c r="G116" s="18">
        <v>1.54789124559551E-4</v>
      </c>
      <c r="H116" s="20">
        <f t="shared" si="28"/>
        <v>1.2899093713295917E-6</v>
      </c>
      <c r="I116" s="17">
        <v>-1.5106899566049601</v>
      </c>
      <c r="J116" s="19">
        <v>-86.556158666265702</v>
      </c>
      <c r="K116" s="21"/>
      <c r="L116" s="22">
        <f t="shared" si="17"/>
        <v>59.498532366949583</v>
      </c>
      <c r="M116" s="19">
        <f t="shared" si="18"/>
        <v>0.86161615954900106</v>
      </c>
      <c r="N116" s="19">
        <f t="shared" si="19"/>
        <v>4.6020800647624757E-8</v>
      </c>
      <c r="P116" s="24">
        <v>464.7303</v>
      </c>
      <c r="Q116" s="24">
        <v>0.1093138</v>
      </c>
      <c r="R116" s="23">
        <f t="shared" si="20"/>
        <v>-0.53164701237802037</v>
      </c>
      <c r="S116" s="24">
        <v>-30.461130000000001</v>
      </c>
      <c r="T116" s="25"/>
      <c r="U116" s="26">
        <v>3.9262819999999999E-6</v>
      </c>
      <c r="V116" s="23">
        <f t="shared" si="21"/>
        <v>8.7435532644357161E-2</v>
      </c>
      <c r="W116" s="24">
        <v>5.0096869999999996</v>
      </c>
      <c r="X116" s="5"/>
      <c r="Y116" s="23">
        <f t="shared" si="22"/>
        <v>-35.470816999999997</v>
      </c>
      <c r="Z116" s="27">
        <f t="shared" si="23"/>
        <v>0.58028821926531549</v>
      </c>
      <c r="AA116" s="27">
        <f t="shared" si="24"/>
        <v>1.2452892492851244E-7</v>
      </c>
      <c r="AB116" s="28"/>
      <c r="AC116" s="29">
        <f t="shared" si="25"/>
        <v>94.969349366949587</v>
      </c>
      <c r="AD116" s="29">
        <f t="shared" si="25"/>
        <v>0.28132794028368557</v>
      </c>
      <c r="AE116" s="30">
        <f t="shared" si="25"/>
        <v>-7.8508124280887683E-8</v>
      </c>
      <c r="AF116" s="31">
        <f t="shared" si="26"/>
        <v>-2.9289034686550446E-5</v>
      </c>
    </row>
    <row r="117" spans="1:32" x14ac:dyDescent="0.25">
      <c r="A117" s="16">
        <v>470.83333333333297</v>
      </c>
      <c r="B117" s="17">
        <v>10.143417238755299</v>
      </c>
      <c r="C117" s="19">
        <f t="shared" si="27"/>
        <v>8.4528476989627496E-2</v>
      </c>
      <c r="D117" s="17">
        <v>-2.4423796472294002</v>
      </c>
      <c r="E117" s="19">
        <v>-139.93804575489548</v>
      </c>
      <c r="F117" s="10"/>
      <c r="G117" s="18">
        <v>1.09751124896179E-4</v>
      </c>
      <c r="H117" s="20">
        <f t="shared" si="28"/>
        <v>9.145927074681583E-7</v>
      </c>
      <c r="I117" s="17">
        <v>3.1057760295597601</v>
      </c>
      <c r="J117" s="19">
        <v>177.94785860667227</v>
      </c>
      <c r="K117" s="21"/>
      <c r="L117" s="22">
        <f t="shared" si="17"/>
        <v>-317.88590436156778</v>
      </c>
      <c r="M117" s="19">
        <f t="shared" si="18"/>
        <v>0.67060913607837902</v>
      </c>
      <c r="N117" s="19">
        <f t="shared" si="19"/>
        <v>2.5922103980132325E-8</v>
      </c>
      <c r="P117" s="24">
        <v>468.87970000000001</v>
      </c>
      <c r="Q117" s="24">
        <v>0.14128540000000001</v>
      </c>
      <c r="R117" s="23">
        <f t="shared" si="20"/>
        <v>0.67233521085448011</v>
      </c>
      <c r="S117" s="24">
        <v>38.521970000000003</v>
      </c>
      <c r="T117" s="25"/>
      <c r="U117" s="26">
        <v>5.6128830000000002E-6</v>
      </c>
      <c r="V117" s="23">
        <f t="shared" si="21"/>
        <v>0.16770481319319569</v>
      </c>
      <c r="W117" s="24">
        <v>9.6087779999999992</v>
      </c>
      <c r="X117" s="5"/>
      <c r="Y117" s="23">
        <f t="shared" si="22"/>
        <v>28.913192000000002</v>
      </c>
      <c r="Z117" s="27">
        <f t="shared" si="23"/>
        <v>0.48348394075332024</v>
      </c>
      <c r="AA117" s="27">
        <f t="shared" si="24"/>
        <v>1.9170583534941972E-7</v>
      </c>
      <c r="AB117" s="28"/>
      <c r="AC117" s="29">
        <f t="shared" si="25"/>
        <v>-346.79909636156776</v>
      </c>
      <c r="AD117" s="29">
        <f t="shared" si="25"/>
        <v>0.18712519532505878</v>
      </c>
      <c r="AE117" s="30">
        <f t="shared" si="25"/>
        <v>-1.6578373136928739E-7</v>
      </c>
      <c r="AF117" s="31">
        <f t="shared" si="26"/>
        <v>-6.1848955162502797E-5</v>
      </c>
    </row>
    <row r="118" spans="1:32" x14ac:dyDescent="0.25">
      <c r="A118" s="16">
        <v>475</v>
      </c>
      <c r="B118" s="17">
        <v>5.5049897655873501</v>
      </c>
      <c r="C118" s="19">
        <f t="shared" si="27"/>
        <v>4.5874914713227917E-2</v>
      </c>
      <c r="D118" s="17">
        <v>1.9235745366110899</v>
      </c>
      <c r="E118" s="19">
        <v>110.21270252664851</v>
      </c>
      <c r="F118" s="10"/>
      <c r="G118" s="18">
        <v>3.02259051223132E-4</v>
      </c>
      <c r="H118" s="20">
        <f t="shared" si="28"/>
        <v>2.5188254268594331E-6</v>
      </c>
      <c r="I118" s="17">
        <v>2.4509041553467799</v>
      </c>
      <c r="J118" s="19">
        <v>140.42646409244637</v>
      </c>
      <c r="K118" s="21"/>
      <c r="L118" s="22">
        <f t="shared" si="17"/>
        <v>-30.213761565797853</v>
      </c>
      <c r="M118" s="19">
        <f t="shared" si="18"/>
        <v>0.5032275176454325</v>
      </c>
      <c r="N118" s="19">
        <f t="shared" si="19"/>
        <v>2.9074196695657392E-8</v>
      </c>
      <c r="P118" s="24">
        <v>473.029</v>
      </c>
      <c r="Q118" s="24">
        <v>0.1922577</v>
      </c>
      <c r="R118" s="23">
        <f t="shared" si="20"/>
        <v>-4.0343285659848932E-2</v>
      </c>
      <c r="S118" s="24">
        <v>-2.3115000000000001</v>
      </c>
      <c r="T118" s="25"/>
      <c r="U118" s="26">
        <v>5.9571439999999996E-6</v>
      </c>
      <c r="V118" s="23">
        <f t="shared" si="21"/>
        <v>0.15093132641690421</v>
      </c>
      <c r="W118" s="24">
        <v>8.6477280000000007</v>
      </c>
      <c r="X118" s="5"/>
      <c r="Y118" s="23">
        <f t="shared" si="22"/>
        <v>-10.959228000000001</v>
      </c>
      <c r="Z118" s="27">
        <f t="shared" si="23"/>
        <v>0.19011041568163059</v>
      </c>
      <c r="AA118" s="27">
        <f t="shared" si="24"/>
        <v>1.0886737629655639E-7</v>
      </c>
      <c r="AB118" s="28"/>
      <c r="AC118" s="29">
        <f t="shared" si="25"/>
        <v>-19.25453356579785</v>
      </c>
      <c r="AD118" s="29">
        <f t="shared" si="25"/>
        <v>0.31311710196380194</v>
      </c>
      <c r="AE118" s="30">
        <f t="shared" si="25"/>
        <v>-7.9793179600898996E-8</v>
      </c>
      <c r="AF118" s="31">
        <f t="shared" si="26"/>
        <v>-2.9768450418192249E-5</v>
      </c>
    </row>
    <row r="119" spans="1:32" x14ac:dyDescent="0.25">
      <c r="A119" s="16">
        <v>479.166666666666</v>
      </c>
      <c r="B119" s="17">
        <v>1.5412856467270299</v>
      </c>
      <c r="C119" s="19">
        <f t="shared" si="27"/>
        <v>1.2844047056058582E-2</v>
      </c>
      <c r="D119" s="17">
        <v>-0.122221587440869</v>
      </c>
      <c r="E119" s="19">
        <v>-7.0027811257509418</v>
      </c>
      <c r="F119" s="10"/>
      <c r="G119" s="18">
        <v>2.7791424860330399E-4</v>
      </c>
      <c r="H119" s="20">
        <f t="shared" si="28"/>
        <v>2.3159520716942001E-6</v>
      </c>
      <c r="I119" s="17">
        <v>2.71511224994495</v>
      </c>
      <c r="J119" s="19">
        <v>155.56447282611472</v>
      </c>
      <c r="K119" s="21"/>
      <c r="L119" s="22">
        <f t="shared" si="17"/>
        <v>-162.56725395186567</v>
      </c>
      <c r="M119" s="19">
        <f t="shared" si="18"/>
        <v>0.29958611688532216</v>
      </c>
      <c r="N119" s="19">
        <f t="shared" si="19"/>
        <v>4.45577388385003E-9</v>
      </c>
      <c r="P119" s="24">
        <v>477.17840000000001</v>
      </c>
      <c r="Q119" s="24">
        <v>0.11323370000000001</v>
      </c>
      <c r="R119" s="23">
        <f t="shared" si="20"/>
        <v>-0.17267378302691605</v>
      </c>
      <c r="S119" s="24">
        <v>-9.8934789999999992</v>
      </c>
      <c r="T119" s="25"/>
      <c r="U119" s="26">
        <v>4.4160959999999998E-6</v>
      </c>
      <c r="V119" s="23">
        <f t="shared" si="21"/>
        <v>-6.3644495824816946E-2</v>
      </c>
      <c r="W119" s="24">
        <v>-3.6465610000000002</v>
      </c>
      <c r="X119" s="5"/>
      <c r="Y119" s="23">
        <f t="shared" si="22"/>
        <v>-6.2469179999999991</v>
      </c>
      <c r="Z119" s="27">
        <f t="shared" si="23"/>
        <v>0.10881340336273528</v>
      </c>
      <c r="AA119" s="27">
        <f t="shared" si="24"/>
        <v>2.7206119577884817E-8</v>
      </c>
      <c r="AB119" s="28"/>
      <c r="AC119" s="29">
        <f t="shared" si="25"/>
        <v>-156.32033595186567</v>
      </c>
      <c r="AD119" s="29">
        <f t="shared" si="25"/>
        <v>0.1907727135225869</v>
      </c>
      <c r="AE119" s="30">
        <f t="shared" si="25"/>
        <v>-2.2750345694034788E-8</v>
      </c>
      <c r="AF119" s="31">
        <f t="shared" si="26"/>
        <v>-8.4874740068884025E-6</v>
      </c>
    </row>
    <row r="120" spans="1:32" x14ac:dyDescent="0.25">
      <c r="A120" s="16">
        <v>483.33333333333297</v>
      </c>
      <c r="B120" s="17">
        <v>4.0309612271261699</v>
      </c>
      <c r="C120" s="19">
        <f t="shared" si="27"/>
        <v>3.359134355938475E-2</v>
      </c>
      <c r="D120" s="17">
        <v>2.5678588743986901</v>
      </c>
      <c r="E120" s="19">
        <v>147.12747588825911</v>
      </c>
      <c r="F120" s="10"/>
      <c r="G120" s="18">
        <v>9.8864655231781004E-5</v>
      </c>
      <c r="H120" s="20">
        <f t="shared" si="28"/>
        <v>8.2387212693150835E-7</v>
      </c>
      <c r="I120" s="17">
        <v>0.89945129251475098</v>
      </c>
      <c r="J120" s="19">
        <v>51.534762938682086</v>
      </c>
      <c r="K120" s="21"/>
      <c r="L120" s="22">
        <f t="shared" si="17"/>
        <v>95.59271294957702</v>
      </c>
      <c r="M120" s="19">
        <f t="shared" si="18"/>
        <v>0.99523980282078606</v>
      </c>
      <c r="N120" s="19">
        <f t="shared" si="19"/>
        <v>1.3771616671351967E-8</v>
      </c>
      <c r="P120" s="24">
        <v>481.32780000000002</v>
      </c>
      <c r="Q120" s="24">
        <v>0.12850429999999999</v>
      </c>
      <c r="R120" s="23">
        <f t="shared" si="20"/>
        <v>0.13089869906190107</v>
      </c>
      <c r="S120" s="24">
        <v>7.499943</v>
      </c>
      <c r="T120" s="25"/>
      <c r="U120" s="26">
        <v>4.8032659999999997E-6</v>
      </c>
      <c r="V120" s="23">
        <f t="shared" si="21"/>
        <v>-0.4577497718485804</v>
      </c>
      <c r="W120" s="24">
        <v>-26.227129999999999</v>
      </c>
      <c r="X120" s="5"/>
      <c r="Y120" s="23">
        <f t="shared" si="22"/>
        <v>33.727072999999997</v>
      </c>
      <c r="Z120" s="27">
        <f t="shared" si="23"/>
        <v>0.55523747462217732</v>
      </c>
      <c r="AA120" s="27">
        <f t="shared" si="24"/>
        <v>1.7135748243233305E-7</v>
      </c>
      <c r="AB120" s="28"/>
      <c r="AC120" s="29">
        <f t="shared" si="25"/>
        <v>61.865639949577023</v>
      </c>
      <c r="AD120" s="29">
        <f t="shared" si="25"/>
        <v>0.44000232819860874</v>
      </c>
      <c r="AE120" s="30">
        <f t="shared" si="25"/>
        <v>-1.5758586576098108E-7</v>
      </c>
      <c r="AF120" s="31">
        <f t="shared" si="26"/>
        <v>-5.8790576525174746E-5</v>
      </c>
    </row>
    <row r="121" spans="1:32" x14ac:dyDescent="0.25">
      <c r="A121" s="16">
        <v>487.5</v>
      </c>
      <c r="B121" s="17">
        <v>4.1500511554242197</v>
      </c>
      <c r="C121" s="19">
        <f t="shared" si="27"/>
        <v>3.458375962853516E-2</v>
      </c>
      <c r="D121" s="17">
        <v>-0.75725304919792902</v>
      </c>
      <c r="E121" s="19">
        <v>-43.38740374245382</v>
      </c>
      <c r="F121" s="10"/>
      <c r="G121" s="18">
        <v>2.09486679595297E-4</v>
      </c>
      <c r="H121" s="20">
        <f t="shared" si="28"/>
        <v>1.7457223299608082E-6</v>
      </c>
      <c r="I121" s="17">
        <v>1.8343727167341699</v>
      </c>
      <c r="J121" s="19">
        <v>105.10181472281481</v>
      </c>
      <c r="K121" s="21"/>
      <c r="L121" s="22">
        <f t="shared" si="17"/>
        <v>-148.48921846526864</v>
      </c>
      <c r="M121" s="19">
        <f t="shared" si="18"/>
        <v>0.52265899956032147</v>
      </c>
      <c r="N121" s="19">
        <f t="shared" si="19"/>
        <v>1.5777413516776742E-8</v>
      </c>
      <c r="P121" s="24">
        <v>485.47719999999998</v>
      </c>
      <c r="Q121" s="24">
        <v>0.1028748</v>
      </c>
      <c r="R121" s="23">
        <f t="shared" si="20"/>
        <v>-0.35048515214658771</v>
      </c>
      <c r="S121" s="24">
        <v>-20.081320000000002</v>
      </c>
      <c r="T121" s="25"/>
      <c r="U121" s="26">
        <v>4.528564E-6</v>
      </c>
      <c r="V121" s="23">
        <f t="shared" si="21"/>
        <v>9.4297085159062641E-3</v>
      </c>
      <c r="W121" s="24">
        <v>0.5402825</v>
      </c>
      <c r="X121" s="5"/>
      <c r="Y121" s="23">
        <f t="shared" si="22"/>
        <v>-20.621602500000002</v>
      </c>
      <c r="Z121" s="27">
        <f t="shared" si="23"/>
        <v>0.352194550362878</v>
      </c>
      <c r="AA121" s="27">
        <f t="shared" si="24"/>
        <v>8.2039338464963324E-8</v>
      </c>
      <c r="AB121" s="28"/>
      <c r="AC121" s="29">
        <f t="shared" si="25"/>
        <v>-127.86761596526864</v>
      </c>
      <c r="AD121" s="29">
        <f t="shared" si="25"/>
        <v>0.17046444919744347</v>
      </c>
      <c r="AE121" s="30">
        <f t="shared" si="25"/>
        <v>-6.6261924948186578E-8</v>
      </c>
      <c r="AF121" s="31">
        <f t="shared" si="26"/>
        <v>-2.4720343734890405E-5</v>
      </c>
    </row>
    <row r="122" spans="1:32" x14ac:dyDescent="0.25">
      <c r="A122" s="16">
        <v>491.666666666666</v>
      </c>
      <c r="B122" s="17">
        <v>1.49162988520727</v>
      </c>
      <c r="C122" s="19">
        <f t="shared" si="27"/>
        <v>1.2430249043393916E-2</v>
      </c>
      <c r="D122" s="17">
        <v>1.69359494932334</v>
      </c>
      <c r="E122" s="19">
        <v>97.035842800899914</v>
      </c>
      <c r="F122" s="10"/>
      <c r="G122" s="18">
        <v>1.4503518543955001E-4</v>
      </c>
      <c r="H122" s="20">
        <f t="shared" si="28"/>
        <v>1.2086265453295835E-6</v>
      </c>
      <c r="I122" s="17">
        <v>-1.89461635644339</v>
      </c>
      <c r="J122" s="19">
        <v>-108.55352102065986</v>
      </c>
      <c r="K122" s="21"/>
      <c r="L122" s="22">
        <f t="shared" si="17"/>
        <v>205.58936382155977</v>
      </c>
      <c r="M122" s="19">
        <f t="shared" si="18"/>
        <v>0.43191832847418954</v>
      </c>
      <c r="N122" s="19">
        <f t="shared" si="19"/>
        <v>3.2444687578566008E-9</v>
      </c>
      <c r="P122" s="24">
        <v>489.6266</v>
      </c>
      <c r="Q122" s="24">
        <v>0.1376076</v>
      </c>
      <c r="R122" s="23">
        <f t="shared" si="20"/>
        <v>6.734742127243315E-2</v>
      </c>
      <c r="S122" s="24">
        <v>3.8587229999999999</v>
      </c>
      <c r="T122" s="25"/>
      <c r="U122" s="26">
        <v>2.3210930000000001E-6</v>
      </c>
      <c r="V122" s="23">
        <f t="shared" si="21"/>
        <v>-2.1696362464466708E-2</v>
      </c>
      <c r="W122" s="24">
        <v>-1.2431099999999999</v>
      </c>
      <c r="X122" s="5"/>
      <c r="Y122" s="23">
        <f t="shared" si="22"/>
        <v>5.1018330000000001</v>
      </c>
      <c r="Z122" s="27">
        <f t="shared" si="23"/>
        <v>8.8926162052353486E-2</v>
      </c>
      <c r="AA122" s="27">
        <f t="shared" si="24"/>
        <v>1.4201509729643506E-8</v>
      </c>
      <c r="AB122" s="28"/>
      <c r="AC122" s="29">
        <f t="shared" si="25"/>
        <v>200.48753082155977</v>
      </c>
      <c r="AD122" s="29">
        <f t="shared" si="25"/>
        <v>0.34299216642183605</v>
      </c>
      <c r="AE122" s="30">
        <f t="shared" si="25"/>
        <v>-1.0957040971786904E-8</v>
      </c>
      <c r="AF122" s="31">
        <f t="shared" si="26"/>
        <v>-4.087744498090719E-6</v>
      </c>
    </row>
    <row r="123" spans="1:32" x14ac:dyDescent="0.25">
      <c r="A123" s="16">
        <v>495.83333333333297</v>
      </c>
      <c r="B123" s="17">
        <v>1.1532981230396699</v>
      </c>
      <c r="C123" s="19">
        <f t="shared" si="27"/>
        <v>9.6108176919972501E-3</v>
      </c>
      <c r="D123" s="17">
        <v>2.0347474833101602</v>
      </c>
      <c r="E123" s="19">
        <v>116.58244316853809</v>
      </c>
      <c r="F123" s="10"/>
      <c r="G123" s="18">
        <v>2.3750502142930199E-4</v>
      </c>
      <c r="H123" s="20">
        <f t="shared" si="28"/>
        <v>1.9792085119108498E-6</v>
      </c>
      <c r="I123" s="17">
        <v>2.8210112527232498</v>
      </c>
      <c r="J123" s="19">
        <v>161.63203873995548</v>
      </c>
      <c r="K123" s="21"/>
      <c r="L123" s="22">
        <f t="shared" si="17"/>
        <v>-45.049595571417385</v>
      </c>
      <c r="M123" s="19">
        <f t="shared" si="18"/>
        <v>0.70771859208534116</v>
      </c>
      <c r="N123" s="19">
        <f t="shared" si="19"/>
        <v>6.731045068328574E-9</v>
      </c>
      <c r="P123" s="24">
        <v>493.77589999999998</v>
      </c>
      <c r="Q123" s="24">
        <v>0.1163313</v>
      </c>
      <c r="R123" s="23">
        <f t="shared" si="20"/>
        <v>-1.9649597397360441E-2</v>
      </c>
      <c r="S123" s="24">
        <v>-1.125839</v>
      </c>
      <c r="T123" s="25"/>
      <c r="U123" s="26">
        <v>4.8777699999999997E-6</v>
      </c>
      <c r="V123" s="23">
        <f t="shared" si="21"/>
        <v>0.16885489790379737</v>
      </c>
      <c r="W123" s="24">
        <v>9.6746730000000003</v>
      </c>
      <c r="X123" s="5"/>
      <c r="Y123" s="23">
        <f t="shared" si="22"/>
        <v>-10.800512000000001</v>
      </c>
      <c r="Z123" s="27">
        <f t="shared" si="23"/>
        <v>0.18739009238136647</v>
      </c>
      <c r="AA123" s="27">
        <f t="shared" si="24"/>
        <v>5.3166066395025444E-8</v>
      </c>
      <c r="AB123" s="28"/>
      <c r="AC123" s="29">
        <f t="shared" si="25"/>
        <v>-34.249083571417387</v>
      </c>
      <c r="AD123" s="29">
        <f t="shared" si="25"/>
        <v>0.52032849970397466</v>
      </c>
      <c r="AE123" s="30">
        <f t="shared" si="25"/>
        <v>-4.6435021326696871E-8</v>
      </c>
      <c r="AF123" s="31">
        <f t="shared" si="26"/>
        <v>-1.7323518588246628E-5</v>
      </c>
    </row>
    <row r="124" spans="1:32" x14ac:dyDescent="0.25">
      <c r="A124" s="16">
        <v>500</v>
      </c>
      <c r="B124" s="17">
        <v>3.7764527035469602</v>
      </c>
      <c r="C124" s="19">
        <f t="shared" si="27"/>
        <v>3.1470439196224664E-2</v>
      </c>
      <c r="D124" s="17">
        <v>0</v>
      </c>
      <c r="E124" s="19">
        <v>0</v>
      </c>
      <c r="F124" s="10"/>
      <c r="G124" s="18">
        <v>2.86255601719808E-5</v>
      </c>
      <c r="H124" s="20">
        <f t="shared" si="28"/>
        <v>2.3854633476650665E-7</v>
      </c>
      <c r="I124" s="17">
        <v>0</v>
      </c>
      <c r="J124" s="19">
        <v>0</v>
      </c>
      <c r="K124" s="21"/>
      <c r="L124" s="22">
        <f t="shared" si="17"/>
        <v>0</v>
      </c>
      <c r="M124" s="19">
        <f t="shared" si="18"/>
        <v>0</v>
      </c>
      <c r="N124" s="19">
        <f t="shared" si="19"/>
        <v>0</v>
      </c>
      <c r="P124" s="24">
        <v>497.92529999999999</v>
      </c>
      <c r="Q124" s="24">
        <v>0.11012329999999999</v>
      </c>
      <c r="R124" s="23">
        <f t="shared" si="20"/>
        <v>-0.19718729889031936</v>
      </c>
      <c r="S124" s="24">
        <v>-11.298</v>
      </c>
      <c r="T124" s="25"/>
      <c r="U124" s="26">
        <v>3.8563809999999997E-6</v>
      </c>
      <c r="V124" s="23">
        <f t="shared" si="21"/>
        <v>-0.28812453797283033</v>
      </c>
      <c r="W124" s="24">
        <v>-16.508320000000001</v>
      </c>
      <c r="X124" s="5"/>
      <c r="Y124" s="23">
        <f t="shared" si="22"/>
        <v>5.2103200000000012</v>
      </c>
      <c r="Z124" s="27">
        <f t="shared" si="23"/>
        <v>9.0811955411640111E-2</v>
      </c>
      <c r="AA124" s="27">
        <f t="shared" si="24"/>
        <v>1.9282892637265668E-8</v>
      </c>
      <c r="AB124" s="28"/>
      <c r="AC124" s="29">
        <f t="shared" si="25"/>
        <v>-5.2103200000000012</v>
      </c>
      <c r="AD124" s="29">
        <f t="shared" si="25"/>
        <v>-9.0811955411640111E-2</v>
      </c>
      <c r="AE124" s="30">
        <f t="shared" si="25"/>
        <v>-1.9282892637265668E-8</v>
      </c>
      <c r="AF124" s="31">
        <f t="shared" si="26"/>
        <v>-7.1938709080506447E-6</v>
      </c>
    </row>
  </sheetData>
  <mergeCells count="7">
    <mergeCell ref="AC2:AE2"/>
    <mergeCell ref="B2:E2"/>
    <mergeCell ref="G2:J2"/>
    <mergeCell ref="L2:N2"/>
    <mergeCell ref="Q2:S2"/>
    <mergeCell ref="U2:W2"/>
    <mergeCell ref="Y2:AA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9DD4E-3B0B-4734-9013-5EEE6A8B8F80}">
  <dimension ref="A1:AE244"/>
  <sheetViews>
    <sheetView tabSelected="1" zoomScaleNormal="100" workbookViewId="0">
      <selection activeCell="U4" sqref="U4:U244"/>
    </sheetView>
  </sheetViews>
  <sheetFormatPr defaultRowHeight="15" x14ac:dyDescent="0.25"/>
  <cols>
    <col min="1" max="1" width="9.140625" style="2"/>
    <col min="2" max="2" width="12" style="2" bestFit="1" customWidth="1"/>
    <col min="3" max="4" width="12.7109375" style="2" bestFit="1" customWidth="1"/>
    <col min="5" max="5" width="3.42578125" style="2" customWidth="1"/>
    <col min="6" max="6" width="12" style="2" bestFit="1" customWidth="1"/>
    <col min="7" max="8" width="12.7109375" style="2" bestFit="1" customWidth="1"/>
    <col min="9" max="9" width="4.5703125" style="2" customWidth="1"/>
    <col min="10" max="10" width="12.42578125" style="2" customWidth="1"/>
    <col min="11" max="11" width="17.5703125" style="2" bestFit="1" customWidth="1"/>
    <col min="12" max="12" width="12.7109375" style="2" customWidth="1"/>
    <col min="13" max="13" width="2.7109375" customWidth="1"/>
    <col min="14" max="14" width="9.140625" style="4"/>
    <col min="16" max="16" width="10.28515625" bestFit="1" customWidth="1"/>
    <col min="17" max="17" width="13.28515625" bestFit="1" customWidth="1"/>
    <col min="18" max="18" width="4.140625" customWidth="1"/>
    <col min="20" max="20" width="10.28515625" bestFit="1" customWidth="1"/>
    <col min="21" max="21" width="13.42578125" bestFit="1" customWidth="1"/>
    <col min="22" max="22" width="3.5703125" customWidth="1"/>
    <col min="23" max="23" width="13.42578125" customWidth="1"/>
    <col min="24" max="24" width="17.5703125" bestFit="1" customWidth="1"/>
    <col min="26" max="26" width="4.140625" customWidth="1"/>
  </cols>
  <sheetData>
    <row r="1" spans="1:31" x14ac:dyDescent="0.25">
      <c r="K1" s="15">
        <f>L1/MAX(L1,Y1)</f>
        <v>1</v>
      </c>
      <c r="L1" s="12">
        <f>SUM(L4:L244)</f>
        <v>5.0396522096880598E-3</v>
      </c>
      <c r="Q1" s="3"/>
      <c r="U1" s="3"/>
      <c r="X1" s="14">
        <f>Y1/MAX(Y1,L1)</f>
        <v>0.9936295075389755</v>
      </c>
      <c r="Y1" s="12">
        <f>SUM(Y4:Y244)</f>
        <v>5.0075471432800564E-3</v>
      </c>
    </row>
    <row r="2" spans="1:31" x14ac:dyDescent="0.25">
      <c r="A2" s="6"/>
      <c r="B2" s="32" t="s">
        <v>3</v>
      </c>
      <c r="C2" s="32"/>
      <c r="D2" s="32"/>
      <c r="E2" s="6"/>
      <c r="F2" s="32" t="s">
        <v>4</v>
      </c>
      <c r="G2" s="32"/>
      <c r="H2" s="32"/>
      <c r="I2" s="6"/>
      <c r="J2" s="32" t="s">
        <v>22</v>
      </c>
      <c r="K2" s="32"/>
      <c r="L2" s="32"/>
      <c r="N2" s="8"/>
      <c r="O2" s="33" t="s">
        <v>7</v>
      </c>
      <c r="P2" s="33"/>
      <c r="Q2" s="33"/>
      <c r="R2" s="7"/>
      <c r="S2" s="33" t="s">
        <v>6</v>
      </c>
      <c r="T2" s="33"/>
      <c r="U2" s="33"/>
      <c r="V2" s="1"/>
      <c r="W2" s="32" t="s">
        <v>25</v>
      </c>
      <c r="X2" s="32"/>
      <c r="Y2" s="32"/>
      <c r="Z2" s="2"/>
      <c r="AA2" s="32" t="s">
        <v>27</v>
      </c>
      <c r="AB2" s="32"/>
      <c r="AC2" s="32"/>
      <c r="AD2" s="6"/>
      <c r="AE2" s="2"/>
    </row>
    <row r="3" spans="1:31" ht="30.75" customHeight="1" x14ac:dyDescent="0.25">
      <c r="A3" s="6" t="s">
        <v>0</v>
      </c>
      <c r="B3" s="6" t="s">
        <v>1</v>
      </c>
      <c r="C3" s="6" t="s">
        <v>2</v>
      </c>
      <c r="D3" s="6" t="s">
        <v>5</v>
      </c>
      <c r="E3" s="6"/>
      <c r="F3" s="6" t="s">
        <v>13</v>
      </c>
      <c r="G3" s="6" t="s">
        <v>2</v>
      </c>
      <c r="H3" s="6" t="s">
        <v>5</v>
      </c>
      <c r="I3" s="6"/>
      <c r="J3" s="6" t="s">
        <v>23</v>
      </c>
      <c r="K3" s="6" t="s">
        <v>24</v>
      </c>
      <c r="L3" s="6" t="s">
        <v>26</v>
      </c>
      <c r="N3" s="9" t="s">
        <v>12</v>
      </c>
      <c r="O3" s="6" t="s">
        <v>8</v>
      </c>
      <c r="P3" s="6" t="s">
        <v>2</v>
      </c>
      <c r="Q3" s="6" t="s">
        <v>9</v>
      </c>
      <c r="R3" s="7"/>
      <c r="S3" s="6" t="s">
        <v>10</v>
      </c>
      <c r="T3" s="6" t="s">
        <v>2</v>
      </c>
      <c r="U3" s="6" t="s">
        <v>11</v>
      </c>
      <c r="V3" s="2"/>
      <c r="W3" s="6" t="s">
        <v>23</v>
      </c>
      <c r="X3" s="6" t="s">
        <v>24</v>
      </c>
      <c r="Y3" s="6" t="s">
        <v>26</v>
      </c>
      <c r="Z3" s="2"/>
      <c r="AA3" s="6" t="s">
        <v>28</v>
      </c>
      <c r="AB3" s="6" t="s">
        <v>29</v>
      </c>
      <c r="AC3" s="6" t="s">
        <v>30</v>
      </c>
      <c r="AD3" s="6" t="s">
        <v>40</v>
      </c>
      <c r="AE3" s="2"/>
    </row>
    <row r="4" spans="1:31" x14ac:dyDescent="0.25">
      <c r="A4" s="16">
        <v>0</v>
      </c>
      <c r="B4" s="17">
        <v>629.71561829504401</v>
      </c>
      <c r="C4" s="17">
        <v>0</v>
      </c>
      <c r="D4" s="19" cm="1">
        <f t="array" ref="D4:D244">DEGREES(C4:C244)</f>
        <v>0</v>
      </c>
      <c r="E4" s="10"/>
      <c r="F4" s="18">
        <v>3.8802030206696703E-6</v>
      </c>
      <c r="G4" s="17">
        <v>0</v>
      </c>
      <c r="H4" s="19" cm="1">
        <f t="array" ref="H4:H244">DEGREES(G4:G244)</f>
        <v>0</v>
      </c>
      <c r="I4" s="21"/>
      <c r="J4" s="22">
        <f>D4-H4</f>
        <v>0</v>
      </c>
      <c r="K4" s="19">
        <f>ABS(SIN(RADIANS(J4)))</f>
        <v>0</v>
      </c>
      <c r="L4" s="19">
        <f>0.5*B4*F4*K4</f>
        <v>0</v>
      </c>
      <c r="N4" s="24">
        <v>0</v>
      </c>
      <c r="O4" s="24">
        <v>629.7242</v>
      </c>
      <c r="P4" s="23">
        <f>RADIANS(Q4)</f>
        <v>0</v>
      </c>
      <c r="Q4" s="24">
        <v>0</v>
      </c>
      <c r="R4" s="25"/>
      <c r="S4" s="26">
        <v>2.063738E-6</v>
      </c>
      <c r="T4" s="23">
        <f>RADIANS(U4)</f>
        <v>0</v>
      </c>
      <c r="U4" s="24">
        <v>0</v>
      </c>
      <c r="V4" s="5"/>
      <c r="W4" s="23">
        <f>Q4-U4</f>
        <v>0</v>
      </c>
      <c r="X4" s="27">
        <f>ABS(SIN(RADIANS(W4)))</f>
        <v>0</v>
      </c>
      <c r="Y4" s="27">
        <f>0.5*O4*S4*X4</f>
        <v>0</v>
      </c>
      <c r="Z4" s="28"/>
      <c r="AA4" s="29">
        <f>J4-W4</f>
        <v>0</v>
      </c>
      <c r="AB4" s="29">
        <f t="shared" ref="AB4:AC19" si="0">K4-X4</f>
        <v>0</v>
      </c>
      <c r="AC4" s="30">
        <f t="shared" si="0"/>
        <v>0</v>
      </c>
      <c r="AD4" s="31">
        <f>(L4-Y4)/MAX($L$4:$L$124,$Y$4:$Y$124)</f>
        <v>0</v>
      </c>
      <c r="AE4" s="13"/>
    </row>
    <row r="5" spans="1:31" x14ac:dyDescent="0.25">
      <c r="A5" s="16">
        <v>4.1666666666666599</v>
      </c>
      <c r="B5" s="17">
        <v>8.2775870895853601E-2</v>
      </c>
      <c r="C5" s="17">
        <v>1.0294377398754599</v>
      </c>
      <c r="D5" s="19">
        <v>58.982437766350145</v>
      </c>
      <c r="E5" s="10"/>
      <c r="F5" s="18">
        <v>1.63125485383767E-6</v>
      </c>
      <c r="G5" s="17">
        <v>1.01157322729828</v>
      </c>
      <c r="H5" s="19">
        <v>57.958876592619362</v>
      </c>
      <c r="I5" s="21"/>
      <c r="J5" s="22">
        <f>D5-H5</f>
        <v>1.0235611737307835</v>
      </c>
      <c r="K5" s="19">
        <f t="shared" ref="K5:K68" si="1">ABS(SIN(RADIANS(J5)))</f>
        <v>1.7863562376507821E-2</v>
      </c>
      <c r="L5" s="19">
        <f t="shared" ref="L5:L68" si="2">0.5*B5*F5*K5</f>
        <v>1.2060453839844402E-9</v>
      </c>
      <c r="N5" s="24">
        <v>4.158004</v>
      </c>
      <c r="O5" s="24">
        <v>8.5407330000000004E-2</v>
      </c>
      <c r="P5" s="23">
        <f t="shared" ref="P5:P68" si="3">RADIANS(Q5)</f>
        <v>1.0448722490341658</v>
      </c>
      <c r="Q5" s="24">
        <v>59.866770000000002</v>
      </c>
      <c r="R5" s="25"/>
      <c r="S5" s="26">
        <v>1.6965749999999999E-6</v>
      </c>
      <c r="T5" s="23">
        <f t="shared" ref="T5:T68" si="4">RADIANS(U5)</f>
        <v>2.1555252594442966</v>
      </c>
      <c r="U5" s="24">
        <v>123.5025</v>
      </c>
      <c r="V5" s="5"/>
      <c r="W5" s="23">
        <f t="shared" ref="W5:W68" si="5">Q5-U5</f>
        <v>-63.635729999999995</v>
      </c>
      <c r="X5" s="27">
        <f t="shared" ref="X5:X68" si="6">ABS(SIN(RADIANS(W5)))</f>
        <v>0.89598886328575555</v>
      </c>
      <c r="Y5" s="27">
        <f t="shared" ref="Y5:Y68" si="7">0.5*O5*S5*X5</f>
        <v>6.4914366666230111E-8</v>
      </c>
      <c r="Z5" s="28"/>
      <c r="AA5" s="29">
        <f t="shared" ref="AA5:AC68" si="8">J5-W5</f>
        <v>64.659291173730779</v>
      </c>
      <c r="AB5" s="29">
        <f t="shared" si="0"/>
        <v>-0.87812530090924779</v>
      </c>
      <c r="AC5" s="30">
        <f t="shared" si="0"/>
        <v>-6.3708321282245675E-8</v>
      </c>
      <c r="AD5" s="31">
        <f t="shared" ref="AD5:AD68" si="9">(L5-Y5)/MAX($L$4:$L$124,$Y$4:$Y$124)</f>
        <v>-1.4605798162899484E-5</v>
      </c>
      <c r="AE5" s="13"/>
    </row>
    <row r="6" spans="1:31" x14ac:dyDescent="0.25">
      <c r="A6" s="16">
        <v>8.3333333333333304</v>
      </c>
      <c r="B6" s="17">
        <v>7.6573020704164501</v>
      </c>
      <c r="C6" s="17">
        <v>3.1275737893417999</v>
      </c>
      <c r="D6" s="19">
        <v>179.19677824502315</v>
      </c>
      <c r="E6" s="10"/>
      <c r="F6" s="18">
        <v>1.2011622349942901E-6</v>
      </c>
      <c r="G6" s="17">
        <v>-0.23398450385400399</v>
      </c>
      <c r="H6" s="19">
        <v>-13.406324542296973</v>
      </c>
      <c r="I6" s="21"/>
      <c r="J6" s="22">
        <f>D6-H6</f>
        <v>192.60310278732013</v>
      </c>
      <c r="K6" s="19">
        <f t="shared" si="1"/>
        <v>0.218196090731199</v>
      </c>
      <c r="L6" s="19">
        <f t="shared" si="2"/>
        <v>1.0034469536533419E-6</v>
      </c>
      <c r="N6" s="24">
        <v>8.3160080000000001</v>
      </c>
      <c r="O6" s="24">
        <v>7.6160079999999999</v>
      </c>
      <c r="P6" s="23">
        <f t="shared" si="3"/>
        <v>3.1135364858639845</v>
      </c>
      <c r="Q6" s="24">
        <v>178.39250000000001</v>
      </c>
      <c r="R6" s="25"/>
      <c r="S6" s="26">
        <v>6.5819820000000004E-7</v>
      </c>
      <c r="T6" s="23">
        <f t="shared" si="4"/>
        <v>-2.807342903211107</v>
      </c>
      <c r="U6" s="24">
        <v>-160.84889999999999</v>
      </c>
      <c r="V6" s="5"/>
      <c r="W6" s="23">
        <f t="shared" si="5"/>
        <v>339.2414</v>
      </c>
      <c r="X6" s="27">
        <f t="shared" si="6"/>
        <v>0.35443139622608716</v>
      </c>
      <c r="Y6" s="27">
        <f t="shared" si="7"/>
        <v>8.8835442867467414E-7</v>
      </c>
      <c r="Z6" s="28"/>
      <c r="AA6" s="29">
        <f t="shared" si="8"/>
        <v>-146.63829721267987</v>
      </c>
      <c r="AB6" s="29">
        <f t="shared" si="0"/>
        <v>-0.13623530549488816</v>
      </c>
      <c r="AC6" s="30">
        <f t="shared" si="0"/>
        <v>1.1509252497866775E-7</v>
      </c>
      <c r="AD6" s="31">
        <f t="shared" si="9"/>
        <v>2.6386163629229969E-5</v>
      </c>
      <c r="AE6" s="13"/>
    </row>
    <row r="7" spans="1:31" x14ac:dyDescent="0.25">
      <c r="A7" s="16">
        <v>12.5</v>
      </c>
      <c r="B7" s="17">
        <v>7.1825785636348803E-3</v>
      </c>
      <c r="C7" s="17">
        <v>1.28718047653154</v>
      </c>
      <c r="D7" s="19">
        <v>73.750008776895356</v>
      </c>
      <c r="E7" s="10"/>
      <c r="F7" s="18">
        <v>5.9646455902372201E-6</v>
      </c>
      <c r="G7" s="17">
        <v>0.248437160500526</v>
      </c>
      <c r="H7" s="19">
        <v>14.234400770894382</v>
      </c>
      <c r="I7" s="21"/>
      <c r="J7" s="22">
        <f>D7-H7</f>
        <v>59.515608006000974</v>
      </c>
      <c r="K7" s="19">
        <f t="shared" si="1"/>
        <v>0.86176738755090998</v>
      </c>
      <c r="L7" s="19">
        <f t="shared" si="2"/>
        <v>1.845971908743226E-8</v>
      </c>
      <c r="N7" s="24">
        <v>12.47401</v>
      </c>
      <c r="O7" s="24">
        <v>0.10437639999999999</v>
      </c>
      <c r="P7" s="23">
        <f t="shared" si="3"/>
        <v>0.20478558978887665</v>
      </c>
      <c r="Q7" s="24">
        <v>11.73335</v>
      </c>
      <c r="R7" s="25"/>
      <c r="S7" s="26">
        <v>4.2973189999999998E-6</v>
      </c>
      <c r="T7" s="23">
        <f t="shared" si="4"/>
        <v>0.34819144044361672</v>
      </c>
      <c r="U7" s="24">
        <v>19.9499</v>
      </c>
      <c r="V7" s="5"/>
      <c r="W7" s="23">
        <f t="shared" si="5"/>
        <v>-8.2165499999999998</v>
      </c>
      <c r="X7" s="27">
        <f t="shared" si="6"/>
        <v>0.14291482658652488</v>
      </c>
      <c r="Y7" s="27">
        <f t="shared" si="7"/>
        <v>3.2051414325801145E-8</v>
      </c>
      <c r="Z7" s="28"/>
      <c r="AA7" s="29">
        <f t="shared" si="8"/>
        <v>67.732158006000972</v>
      </c>
      <c r="AB7" s="29">
        <f t="shared" si="0"/>
        <v>0.7188525609643851</v>
      </c>
      <c r="AC7" s="30">
        <f t="shared" si="0"/>
        <v>-1.3591695238368884E-8</v>
      </c>
      <c r="AD7" s="31">
        <f t="shared" si="9"/>
        <v>-3.1160381147663525E-6</v>
      </c>
      <c r="AE7" s="13"/>
    </row>
    <row r="8" spans="1:31" x14ac:dyDescent="0.25">
      <c r="A8" s="16">
        <v>16.6666666666666</v>
      </c>
      <c r="B8" s="17">
        <v>6.5930806294190996</v>
      </c>
      <c r="C8" s="17">
        <v>0.33246539125215302</v>
      </c>
      <c r="D8" s="19">
        <v>19.048863752914009</v>
      </c>
      <c r="E8" s="10"/>
      <c r="F8" s="18">
        <v>1.47887062956375E-5</v>
      </c>
      <c r="G8" s="17">
        <v>0.54744553449039901</v>
      </c>
      <c r="H8" s="19">
        <v>31.366318639583405</v>
      </c>
      <c r="I8" s="21"/>
      <c r="J8" s="22">
        <f>D8-H8</f>
        <v>-12.317454886669395</v>
      </c>
      <c r="K8" s="19">
        <f t="shared" si="1"/>
        <v>0.213328028671224</v>
      </c>
      <c r="L8" s="19">
        <f t="shared" si="2"/>
        <v>1.0400075577352213E-5</v>
      </c>
      <c r="N8" s="24">
        <v>16.632020000000001</v>
      </c>
      <c r="O8" s="24">
        <v>6.6237959999999996</v>
      </c>
      <c r="P8" s="23">
        <f t="shared" si="3"/>
        <v>0.30463657442717307</v>
      </c>
      <c r="Q8" s="24">
        <v>17.45439</v>
      </c>
      <c r="R8" s="25"/>
      <c r="S8" s="26">
        <v>1.319491E-5</v>
      </c>
      <c r="T8" s="23">
        <f t="shared" si="4"/>
        <v>0.59152594288836691</v>
      </c>
      <c r="U8" s="24">
        <v>33.891939999999998</v>
      </c>
      <c r="V8" s="5"/>
      <c r="W8" s="23">
        <f t="shared" si="5"/>
        <v>-16.437549999999998</v>
      </c>
      <c r="X8" s="27">
        <f t="shared" si="6"/>
        <v>0.28297010285092128</v>
      </c>
      <c r="Y8" s="27">
        <f t="shared" si="7"/>
        <v>1.2365848967812187E-5</v>
      </c>
      <c r="Z8" s="28"/>
      <c r="AA8" s="29">
        <f t="shared" si="8"/>
        <v>4.1200951133306027</v>
      </c>
      <c r="AB8" s="29">
        <f t="shared" si="0"/>
        <v>-6.9642074179697283E-2</v>
      </c>
      <c r="AC8" s="30">
        <f t="shared" si="0"/>
        <v>-1.9657733904599746E-6</v>
      </c>
      <c r="AD8" s="31">
        <f t="shared" si="9"/>
        <v>-4.5067408459651878E-4</v>
      </c>
      <c r="AE8" s="13"/>
    </row>
    <row r="9" spans="1:31" x14ac:dyDescent="0.25">
      <c r="A9" s="16">
        <v>20.8333333333333</v>
      </c>
      <c r="B9" s="17">
        <v>3.55202651267515E-2</v>
      </c>
      <c r="C9" s="17">
        <v>-0.43442225955332803</v>
      </c>
      <c r="D9" s="19">
        <v>-24.890561998942502</v>
      </c>
      <c r="E9" s="10"/>
      <c r="F9" s="18">
        <v>1.8091673465904301E-5</v>
      </c>
      <c r="G9" s="17">
        <v>-1.0105560495781201</v>
      </c>
      <c r="H9" s="19">
        <v>-57.900596602239453</v>
      </c>
      <c r="I9" s="21"/>
      <c r="J9" s="22">
        <f>D9-H9</f>
        <v>33.010034603296951</v>
      </c>
      <c r="K9" s="19">
        <f t="shared" si="1"/>
        <v>0.54478590879687361</v>
      </c>
      <c r="L9" s="19">
        <f t="shared" si="2"/>
        <v>1.7504544312543344E-7</v>
      </c>
      <c r="N9" s="24">
        <v>20.790019999999998</v>
      </c>
      <c r="O9" s="24">
        <v>3.4082660000000001E-2</v>
      </c>
      <c r="P9" s="23">
        <f t="shared" si="3"/>
        <v>-1.3019533137334736</v>
      </c>
      <c r="Q9" s="24">
        <v>-74.596429999999998</v>
      </c>
      <c r="R9" s="25"/>
      <c r="S9" s="26">
        <v>1.7059759999999999E-5</v>
      </c>
      <c r="T9" s="23">
        <f t="shared" si="4"/>
        <v>-1.1438355592148979</v>
      </c>
      <c r="U9" s="24">
        <v>-65.536950000000004</v>
      </c>
      <c r="V9" s="5"/>
      <c r="W9" s="23">
        <f t="shared" si="5"/>
        <v>-9.0594799999999935</v>
      </c>
      <c r="X9" s="27">
        <f t="shared" si="6"/>
        <v>0.15745972139818004</v>
      </c>
      <c r="Y9" s="27">
        <f t="shared" si="7"/>
        <v>4.5776847645831098E-8</v>
      </c>
      <c r="Z9" s="28"/>
      <c r="AA9" s="29">
        <f t="shared" si="8"/>
        <v>42.069514603296945</v>
      </c>
      <c r="AB9" s="29">
        <f t="shared" si="0"/>
        <v>0.38732618739869357</v>
      </c>
      <c r="AC9" s="30">
        <f t="shared" si="0"/>
        <v>1.2926859547960234E-7</v>
      </c>
      <c r="AD9" s="31">
        <f t="shared" si="9"/>
        <v>2.9636175877431927E-5</v>
      </c>
      <c r="AE9" s="13"/>
    </row>
    <row r="10" spans="1:31" x14ac:dyDescent="0.25">
      <c r="A10" s="16">
        <v>25</v>
      </c>
      <c r="B10" s="17">
        <v>0.34741250718304301</v>
      </c>
      <c r="C10" s="17">
        <v>-0.24145376415316</v>
      </c>
      <c r="D10" s="19">
        <v>-13.834281633523236</v>
      </c>
      <c r="E10" s="10"/>
      <c r="F10" s="18">
        <v>6.6337826881756304E-6</v>
      </c>
      <c r="G10" s="17">
        <v>-0.86653386541726096</v>
      </c>
      <c r="H10" s="19">
        <v>-49.648733293566337</v>
      </c>
      <c r="I10" s="21"/>
      <c r="J10" s="22">
        <f>D10-H10</f>
        <v>35.814451660043105</v>
      </c>
      <c r="K10" s="19">
        <f t="shared" si="1"/>
        <v>0.58516223023435021</v>
      </c>
      <c r="L10" s="19">
        <f t="shared" si="2"/>
        <v>6.7429972236440225E-7</v>
      </c>
      <c r="N10" s="24">
        <v>24.94802</v>
      </c>
      <c r="O10" s="24">
        <v>0.34666720000000001</v>
      </c>
      <c r="P10" s="23">
        <f t="shared" si="3"/>
        <v>-0.29908555474120513</v>
      </c>
      <c r="Q10" s="24">
        <v>-17.136340000000001</v>
      </c>
      <c r="R10" s="25"/>
      <c r="S10" s="26">
        <v>5.2264039999999997E-6</v>
      </c>
      <c r="T10" s="23">
        <f t="shared" si="4"/>
        <v>-1.1840816300354104</v>
      </c>
      <c r="U10" s="24">
        <v>-67.842879999999994</v>
      </c>
      <c r="V10" s="5"/>
      <c r="W10" s="23">
        <f t="shared" si="5"/>
        <v>50.70653999999999</v>
      </c>
      <c r="X10" s="27">
        <f t="shared" si="6"/>
        <v>0.77391250164914505</v>
      </c>
      <c r="Y10" s="27">
        <f t="shared" si="7"/>
        <v>7.0109617361448221E-7</v>
      </c>
      <c r="Z10" s="28"/>
      <c r="AA10" s="29">
        <f t="shared" si="8"/>
        <v>-14.892088339956885</v>
      </c>
      <c r="AB10" s="29">
        <f t="shared" si="0"/>
        <v>-0.18875027141479483</v>
      </c>
      <c r="AC10" s="30">
        <f t="shared" si="0"/>
        <v>-2.6796451250079958E-8</v>
      </c>
      <c r="AD10" s="31">
        <f t="shared" si="9"/>
        <v>-6.1433663697824473E-6</v>
      </c>
      <c r="AE10" s="13"/>
    </row>
    <row r="11" spans="1:31" x14ac:dyDescent="0.25">
      <c r="A11" s="16">
        <v>29.1666666666666</v>
      </c>
      <c r="B11" s="17">
        <v>3.4686953387023399E-2</v>
      </c>
      <c r="C11" s="17">
        <v>-1.8576787105225401</v>
      </c>
      <c r="D11" s="19">
        <v>-106.43714980424654</v>
      </c>
      <c r="E11" s="10"/>
      <c r="F11" s="18">
        <v>4.5139081942770001E-6</v>
      </c>
      <c r="G11" s="17">
        <v>-0.69109184983063798</v>
      </c>
      <c r="H11" s="19">
        <v>-39.596646251184431</v>
      </c>
      <c r="I11" s="21"/>
      <c r="J11" s="22">
        <f>D11-H11</f>
        <v>-66.840503553062121</v>
      </c>
      <c r="K11" s="19">
        <f t="shared" si="1"/>
        <v>0.91941359512578369</v>
      </c>
      <c r="L11" s="19">
        <f t="shared" si="2"/>
        <v>7.1978004841758777E-8</v>
      </c>
      <c r="N11" s="24">
        <v>29.106030000000001</v>
      </c>
      <c r="O11" s="24">
        <v>3.2902580000000001E-2</v>
      </c>
      <c r="P11" s="23">
        <f t="shared" si="3"/>
        <v>-1.8207362023267444</v>
      </c>
      <c r="Q11" s="24">
        <v>-104.3205</v>
      </c>
      <c r="R11" s="25"/>
      <c r="S11" s="26">
        <v>2.8572919999999999E-6</v>
      </c>
      <c r="T11" s="23">
        <f t="shared" si="4"/>
        <v>-1.138282968732603</v>
      </c>
      <c r="U11" s="24">
        <v>-65.218810000000005</v>
      </c>
      <c r="V11" s="5"/>
      <c r="W11" s="23">
        <f t="shared" si="5"/>
        <v>-39.101689999999991</v>
      </c>
      <c r="X11" s="27">
        <f t="shared" si="6"/>
        <v>0.63069869747170137</v>
      </c>
      <c r="Y11" s="27">
        <f t="shared" si="7"/>
        <v>2.9646710833896417E-8</v>
      </c>
      <c r="Z11" s="28"/>
      <c r="AA11" s="29">
        <f t="shared" si="8"/>
        <v>-27.73881355306213</v>
      </c>
      <c r="AB11" s="29">
        <f t="shared" si="0"/>
        <v>0.28871489765408231</v>
      </c>
      <c r="AC11" s="30">
        <f t="shared" si="0"/>
        <v>4.2331294007862363E-8</v>
      </c>
      <c r="AD11" s="31">
        <f t="shared" si="9"/>
        <v>9.7048913518538724E-6</v>
      </c>
      <c r="AE11" s="13"/>
    </row>
    <row r="12" spans="1:31" x14ac:dyDescent="0.25">
      <c r="A12" s="16">
        <v>33.3333333333333</v>
      </c>
      <c r="B12" s="17">
        <v>0.30518017799156699</v>
      </c>
      <c r="C12" s="17">
        <v>0.61119091215520305</v>
      </c>
      <c r="D12" s="19">
        <v>35.018659743244179</v>
      </c>
      <c r="E12" s="10"/>
      <c r="F12" s="18">
        <v>4.0265393142038999E-6</v>
      </c>
      <c r="G12" s="17">
        <v>-0.14370661341313501</v>
      </c>
      <c r="H12" s="19">
        <v>-8.2337824366907419</v>
      </c>
      <c r="I12" s="21"/>
      <c r="J12" s="22">
        <f>D12-H12</f>
        <v>43.252442179934917</v>
      </c>
      <c r="K12" s="19">
        <f t="shared" si="1"/>
        <v>0.68521403584699103</v>
      </c>
      <c r="L12" s="19">
        <f t="shared" si="2"/>
        <v>4.2100235048818651E-7</v>
      </c>
      <c r="N12" s="24">
        <v>33.264029999999998</v>
      </c>
      <c r="O12" s="24">
        <v>0.30982019999999999</v>
      </c>
      <c r="P12" s="23">
        <f t="shared" si="3"/>
        <v>0.55321160248396151</v>
      </c>
      <c r="Q12" s="24">
        <v>31.69669</v>
      </c>
      <c r="R12" s="25"/>
      <c r="S12" s="26">
        <v>1.7991470000000001E-6</v>
      </c>
      <c r="T12" s="23">
        <f t="shared" si="4"/>
        <v>-0.20017076471367845</v>
      </c>
      <c r="U12" s="24">
        <v>-11.46894</v>
      </c>
      <c r="V12" s="5"/>
      <c r="W12" s="23">
        <f t="shared" si="5"/>
        <v>43.16563</v>
      </c>
      <c r="X12" s="27">
        <f t="shared" si="6"/>
        <v>0.68410969662443344</v>
      </c>
      <c r="Y12" s="27">
        <f t="shared" si="7"/>
        <v>1.9066550562431683E-7</v>
      </c>
      <c r="Z12" s="28"/>
      <c r="AA12" s="29">
        <f t="shared" si="8"/>
        <v>8.6812179934916855E-2</v>
      </c>
      <c r="AB12" s="29">
        <f t="shared" si="0"/>
        <v>1.1043392225575932E-3</v>
      </c>
      <c r="AC12" s="30">
        <f t="shared" si="0"/>
        <v>2.3033684486386968E-7</v>
      </c>
      <c r="AD12" s="31">
        <f t="shared" si="9"/>
        <v>5.2807127826460657E-5</v>
      </c>
      <c r="AE12" s="13"/>
    </row>
    <row r="13" spans="1:31" x14ac:dyDescent="0.25">
      <c r="A13" s="16">
        <v>37.5</v>
      </c>
      <c r="B13" s="17">
        <v>1.7924588917796198E-2</v>
      </c>
      <c r="C13" s="17">
        <v>0.98140585023867399</v>
      </c>
      <c r="D13" s="19">
        <v>56.230413208124155</v>
      </c>
      <c r="E13" s="10"/>
      <c r="F13" s="18">
        <v>8.4709002581371706E-6</v>
      </c>
      <c r="G13" s="17">
        <v>-0.51436837838821703</v>
      </c>
      <c r="H13" s="19">
        <v>-29.471137196632981</v>
      </c>
      <c r="I13" s="21"/>
      <c r="J13" s="22">
        <f>D13-H13</f>
        <v>85.701550404757143</v>
      </c>
      <c r="K13" s="19">
        <f t="shared" si="1"/>
        <v>0.99718716205946956</v>
      </c>
      <c r="L13" s="19">
        <f t="shared" si="2"/>
        <v>7.5705155438747021E-8</v>
      </c>
      <c r="N13" s="24">
        <v>37.422040000000003</v>
      </c>
      <c r="O13" s="24">
        <v>2.114421E-2</v>
      </c>
      <c r="P13" s="23">
        <f t="shared" si="3"/>
        <v>0.84894769585766428</v>
      </c>
      <c r="Q13" s="24">
        <v>48.641120000000001</v>
      </c>
      <c r="R13" s="25"/>
      <c r="S13" s="26">
        <v>6.3577729999999998E-6</v>
      </c>
      <c r="T13" s="23">
        <f t="shared" si="4"/>
        <v>-0.71251007224151142</v>
      </c>
      <c r="U13" s="24">
        <v>-40.823819999999998</v>
      </c>
      <c r="V13" s="5"/>
      <c r="W13" s="23">
        <f t="shared" si="5"/>
        <v>89.464939999999999</v>
      </c>
      <c r="X13" s="27">
        <f t="shared" si="6"/>
        <v>0.99995639597763208</v>
      </c>
      <c r="Y13" s="27">
        <f t="shared" si="7"/>
        <v>6.7212112875895081E-8</v>
      </c>
      <c r="Z13" s="28"/>
      <c r="AA13" s="29">
        <f t="shared" si="8"/>
        <v>-3.763389595242856</v>
      </c>
      <c r="AB13" s="29">
        <f t="shared" si="0"/>
        <v>-2.7692339181625281E-3</v>
      </c>
      <c r="AC13" s="30">
        <f t="shared" si="0"/>
        <v>8.4930425628519398E-9</v>
      </c>
      <c r="AD13" s="31">
        <f t="shared" si="9"/>
        <v>1.9471187274322323E-6</v>
      </c>
      <c r="AE13" s="13"/>
    </row>
    <row r="14" spans="1:31" x14ac:dyDescent="0.25">
      <c r="A14" s="16">
        <v>41.6666666666666</v>
      </c>
      <c r="B14" s="17">
        <v>0.27643566976617601</v>
      </c>
      <c r="C14" s="17">
        <v>1.7287777314575099</v>
      </c>
      <c r="D14" s="19">
        <v>99.051667728716126</v>
      </c>
      <c r="E14" s="10"/>
      <c r="F14" s="18">
        <v>2.5770608668309601E-5</v>
      </c>
      <c r="G14" s="17">
        <v>-0.487516120612554</v>
      </c>
      <c r="H14" s="19">
        <v>-27.932616155690141</v>
      </c>
      <c r="I14" s="21"/>
      <c r="J14" s="22">
        <f>D14-H14</f>
        <v>126.98428388440627</v>
      </c>
      <c r="K14" s="19">
        <f t="shared" si="1"/>
        <v>0.79880055663559957</v>
      </c>
      <c r="L14" s="19">
        <f t="shared" si="2"/>
        <v>2.8452938204344493E-6</v>
      </c>
      <c r="N14" s="24">
        <v>41.580039999999997</v>
      </c>
      <c r="O14" s="24">
        <v>0.27309030000000001</v>
      </c>
      <c r="P14" s="23">
        <f t="shared" si="3"/>
        <v>1.6346891655189799</v>
      </c>
      <c r="Q14" s="24">
        <v>93.660790000000006</v>
      </c>
      <c r="R14" s="25"/>
      <c r="S14" s="26">
        <v>2.253015E-5</v>
      </c>
      <c r="T14" s="23">
        <f t="shared" si="4"/>
        <v>-0.59302081739270007</v>
      </c>
      <c r="U14" s="24">
        <v>-33.977589999999999</v>
      </c>
      <c r="V14" s="5"/>
      <c r="W14" s="23">
        <f t="shared" si="5"/>
        <v>127.63838000000001</v>
      </c>
      <c r="X14" s="27">
        <f t="shared" si="6"/>
        <v>0.79188075539913161</v>
      </c>
      <c r="Y14" s="27">
        <f t="shared" si="7"/>
        <v>2.4361282652992959E-6</v>
      </c>
      <c r="Z14" s="28"/>
      <c r="AA14" s="29">
        <f t="shared" si="8"/>
        <v>-0.65409611559374525</v>
      </c>
      <c r="AB14" s="29">
        <f t="shared" si="0"/>
        <v>6.9198012364679595E-3</v>
      </c>
      <c r="AC14" s="30">
        <f t="shared" si="0"/>
        <v>4.0916555513515334E-7</v>
      </c>
      <c r="AD14" s="31">
        <f t="shared" si="9"/>
        <v>9.3805477734040113E-5</v>
      </c>
      <c r="AE14" s="13"/>
    </row>
    <row r="15" spans="1:31" x14ac:dyDescent="0.25">
      <c r="A15" s="16">
        <v>45.8333333333333</v>
      </c>
      <c r="B15" s="17">
        <v>4.8631853735226202E-2</v>
      </c>
      <c r="C15" s="17">
        <v>-0.96142467810337295</v>
      </c>
      <c r="D15" s="19">
        <v>-55.085576375047005</v>
      </c>
      <c r="E15" s="10"/>
      <c r="F15" s="18">
        <v>2.33494681112911E-5</v>
      </c>
      <c r="G15" s="17">
        <v>2.7935677173450499</v>
      </c>
      <c r="H15" s="19">
        <v>160.05963998786666</v>
      </c>
      <c r="I15" s="21"/>
      <c r="J15" s="22">
        <f>D15-H15</f>
        <v>-215.14521636291366</v>
      </c>
      <c r="K15" s="19">
        <f t="shared" si="1"/>
        <v>0.57565073574012349</v>
      </c>
      <c r="L15" s="19">
        <f t="shared" si="2"/>
        <v>3.2683374072036572E-7</v>
      </c>
      <c r="N15" s="24">
        <v>45.738050000000001</v>
      </c>
      <c r="O15" s="24">
        <v>5.9901360000000001E-2</v>
      </c>
      <c r="P15" s="23">
        <f t="shared" si="3"/>
        <v>-0.92944001203161508</v>
      </c>
      <c r="Q15" s="24">
        <v>-53.252989999999997</v>
      </c>
      <c r="R15" s="25"/>
      <c r="S15" s="26">
        <v>2.689138E-5</v>
      </c>
      <c r="T15" s="23">
        <f t="shared" si="4"/>
        <v>2.7402000868868854</v>
      </c>
      <c r="U15" s="24">
        <v>157.00190000000001</v>
      </c>
      <c r="V15" s="5"/>
      <c r="W15" s="23">
        <f t="shared" si="5"/>
        <v>-210.25488999999999</v>
      </c>
      <c r="X15" s="27">
        <f t="shared" si="6"/>
        <v>0.50384770063437467</v>
      </c>
      <c r="Y15" s="27">
        <f t="shared" si="7"/>
        <v>4.058065548263484E-7</v>
      </c>
      <c r="Z15" s="28"/>
      <c r="AA15" s="29">
        <f t="shared" si="8"/>
        <v>-4.8903263629136688</v>
      </c>
      <c r="AB15" s="29">
        <f t="shared" si="0"/>
        <v>7.1803035105748814E-2</v>
      </c>
      <c r="AC15" s="30">
        <f t="shared" si="0"/>
        <v>-7.8972814105982683E-8</v>
      </c>
      <c r="AD15" s="31">
        <f t="shared" si="9"/>
        <v>-1.8105342598465429E-5</v>
      </c>
      <c r="AE15" s="13"/>
    </row>
    <row r="16" spans="1:31" x14ac:dyDescent="0.25">
      <c r="A16" s="16">
        <v>50</v>
      </c>
      <c r="B16" s="17">
        <v>2.9058049445263599E-2</v>
      </c>
      <c r="C16" s="17">
        <v>-0.85705762925986595</v>
      </c>
      <c r="D16" s="19">
        <v>-49.105784956078331</v>
      </c>
      <c r="E16" s="10"/>
      <c r="F16" s="18">
        <v>1.3598708097714E-5</v>
      </c>
      <c r="G16" s="17">
        <v>-2.8737012620324198</v>
      </c>
      <c r="H16" s="19">
        <v>-164.65095389587594</v>
      </c>
      <c r="I16" s="21"/>
      <c r="J16" s="22">
        <f>D16-H16</f>
        <v>115.54516893979761</v>
      </c>
      <c r="K16" s="19">
        <f t="shared" si="1"/>
        <v>0.90224561190021135</v>
      </c>
      <c r="L16" s="19">
        <f t="shared" si="2"/>
        <v>1.7826204847356265E-7</v>
      </c>
      <c r="N16" s="24">
        <v>49.896050000000002</v>
      </c>
      <c r="O16" s="24">
        <v>3.818324E-2</v>
      </c>
      <c r="P16" s="23">
        <f t="shared" si="3"/>
        <v>-0.68125785758945068</v>
      </c>
      <c r="Q16" s="24">
        <v>-39.033200000000001</v>
      </c>
      <c r="R16" s="25"/>
      <c r="S16" s="26">
        <v>1.6076060000000001E-5</v>
      </c>
      <c r="T16" s="23">
        <f t="shared" si="4"/>
        <v>-3.0297554457805003</v>
      </c>
      <c r="U16" s="24">
        <v>-173.59219999999999</v>
      </c>
      <c r="V16" s="5"/>
      <c r="W16" s="23">
        <f t="shared" si="5"/>
        <v>134.559</v>
      </c>
      <c r="X16" s="27">
        <f t="shared" si="6"/>
        <v>0.71252831383516024</v>
      </c>
      <c r="Y16" s="27">
        <f t="shared" si="7"/>
        <v>2.18687785416225E-7</v>
      </c>
      <c r="Z16" s="28"/>
      <c r="AA16" s="29">
        <f t="shared" si="8"/>
        <v>-19.013831060202392</v>
      </c>
      <c r="AB16" s="29">
        <f t="shared" si="0"/>
        <v>0.18971729806505111</v>
      </c>
      <c r="AC16" s="30">
        <f t="shared" si="0"/>
        <v>-4.0425736942662348E-8</v>
      </c>
      <c r="AD16" s="31">
        <f t="shared" si="9"/>
        <v>-9.2680224888541051E-6</v>
      </c>
      <c r="AE16" s="13"/>
    </row>
    <row r="17" spans="1:31" x14ac:dyDescent="0.25">
      <c r="A17" s="16">
        <v>54.1666666666666</v>
      </c>
      <c r="B17" s="17">
        <v>5.5192227101776702E-2</v>
      </c>
      <c r="C17" s="17">
        <v>-0.14482716898623901</v>
      </c>
      <c r="D17" s="19">
        <v>-8.2979855417394646</v>
      </c>
      <c r="E17" s="10"/>
      <c r="F17" s="18">
        <v>3.80420905788286E-6</v>
      </c>
      <c r="G17" s="17">
        <v>2.3471837905260302</v>
      </c>
      <c r="H17" s="19">
        <v>134.48372493866023</v>
      </c>
      <c r="I17" s="21"/>
      <c r="J17" s="22">
        <f>D17-H17</f>
        <v>-142.78171048039968</v>
      </c>
      <c r="K17" s="19">
        <f t="shared" si="1"/>
        <v>0.60485334623032028</v>
      </c>
      <c r="L17" s="19">
        <f t="shared" si="2"/>
        <v>6.3498342089379393E-8</v>
      </c>
      <c r="N17" s="24">
        <v>54.054049999999997</v>
      </c>
      <c r="O17" s="24">
        <v>6.7887980000000001E-2</v>
      </c>
      <c r="P17" s="23">
        <f t="shared" si="3"/>
        <v>-0.15328978983512412</v>
      </c>
      <c r="Q17" s="24">
        <v>-8.7828579999999992</v>
      </c>
      <c r="R17" s="25"/>
      <c r="S17" s="26">
        <v>6.5131880000000003E-6</v>
      </c>
      <c r="T17" s="23">
        <f t="shared" si="4"/>
        <v>2.5194316444728706</v>
      </c>
      <c r="U17" s="24">
        <v>144.3528</v>
      </c>
      <c r="V17" s="5"/>
      <c r="W17" s="23">
        <f t="shared" si="5"/>
        <v>-153.13565800000001</v>
      </c>
      <c r="X17" s="27">
        <f t="shared" si="6"/>
        <v>0.45187961197853377</v>
      </c>
      <c r="Y17" s="27">
        <f t="shared" si="7"/>
        <v>9.9903166113955324E-8</v>
      </c>
      <c r="Z17" s="28"/>
      <c r="AA17" s="29">
        <f t="shared" si="8"/>
        <v>10.353947519600325</v>
      </c>
      <c r="AB17" s="29">
        <f t="shared" si="0"/>
        <v>0.15297373425178651</v>
      </c>
      <c r="AC17" s="30">
        <f t="shared" si="0"/>
        <v>-3.6404824024575931E-8</v>
      </c>
      <c r="AD17" s="31">
        <f t="shared" si="9"/>
        <v>-8.3461861991804039E-6</v>
      </c>
      <c r="AE17" s="13"/>
    </row>
    <row r="18" spans="1:31" x14ac:dyDescent="0.25">
      <c r="A18" s="16">
        <v>58.3333333333333</v>
      </c>
      <c r="B18" s="17">
        <v>7.4200566913896496E-2</v>
      </c>
      <c r="C18" s="17">
        <v>0.65264949664465799</v>
      </c>
      <c r="D18" s="19">
        <v>37.394061659076485</v>
      </c>
      <c r="E18" s="10"/>
      <c r="F18" s="18">
        <v>4.79290774791385E-6</v>
      </c>
      <c r="G18" s="17">
        <v>2.6227649857103801</v>
      </c>
      <c r="H18" s="19">
        <v>150.27336433589446</v>
      </c>
      <c r="I18" s="21"/>
      <c r="J18" s="22">
        <f>D18-H18</f>
        <v>-112.87930267681797</v>
      </c>
      <c r="K18" s="19">
        <f t="shared" si="1"/>
        <v>0.92132591120797369</v>
      </c>
      <c r="L18" s="19">
        <f t="shared" si="2"/>
        <v>1.638285483402938E-7</v>
      </c>
      <c r="N18" s="24">
        <v>58.212060000000001</v>
      </c>
      <c r="O18" s="24">
        <v>8.6551539999999996E-2</v>
      </c>
      <c r="P18" s="23">
        <f t="shared" si="3"/>
        <v>0.50471536028927144</v>
      </c>
      <c r="Q18" s="24">
        <v>28.918060000000001</v>
      </c>
      <c r="R18" s="25"/>
      <c r="S18" s="26">
        <v>8.7151379999999996E-6</v>
      </c>
      <c r="T18" s="23">
        <f t="shared" si="4"/>
        <v>2.746413459023985</v>
      </c>
      <c r="U18" s="24">
        <v>157.3579</v>
      </c>
      <c r="V18" s="5"/>
      <c r="W18" s="23">
        <f t="shared" si="5"/>
        <v>-128.43984</v>
      </c>
      <c r="X18" s="27">
        <f t="shared" si="6"/>
        <v>0.78326135951963649</v>
      </c>
      <c r="Y18" s="27">
        <f t="shared" si="7"/>
        <v>2.9541039572436635E-7</v>
      </c>
      <c r="Z18" s="28"/>
      <c r="AA18" s="29">
        <f t="shared" si="8"/>
        <v>15.560537323182032</v>
      </c>
      <c r="AB18" s="29">
        <f t="shared" si="0"/>
        <v>0.1380645516883372</v>
      </c>
      <c r="AC18" s="30">
        <f t="shared" si="0"/>
        <v>-1.3158184738407255E-7</v>
      </c>
      <c r="AD18" s="31">
        <f t="shared" si="9"/>
        <v>-3.0166513041190323E-5</v>
      </c>
      <c r="AE18" s="13"/>
    </row>
    <row r="19" spans="1:31" x14ac:dyDescent="0.25">
      <c r="A19" s="16">
        <v>62.5</v>
      </c>
      <c r="B19" s="17">
        <v>7.9829166419214004E-2</v>
      </c>
      <c r="C19" s="17">
        <v>0.24948177876417199</v>
      </c>
      <c r="D19" s="19">
        <v>14.294252988603581</v>
      </c>
      <c r="E19" s="10"/>
      <c r="F19" s="18">
        <v>8.12506717874171E-5</v>
      </c>
      <c r="G19" s="17">
        <v>-2.9068637024147899</v>
      </c>
      <c r="H19" s="19">
        <v>-166.55102176813995</v>
      </c>
      <c r="I19" s="21"/>
      <c r="J19" s="22">
        <f>D19-H19</f>
        <v>180.84527475674352</v>
      </c>
      <c r="K19" s="19">
        <f t="shared" si="1"/>
        <v>1.4752292446198858E-2</v>
      </c>
      <c r="L19" s="19">
        <f t="shared" si="2"/>
        <v>4.7842963425233825E-8</v>
      </c>
      <c r="N19" s="24">
        <v>62.370060000000002</v>
      </c>
      <c r="O19" s="24">
        <v>9.149525E-2</v>
      </c>
      <c r="P19" s="23">
        <f t="shared" si="3"/>
        <v>0.15104222463757594</v>
      </c>
      <c r="Q19" s="24">
        <v>8.6540820000000007</v>
      </c>
      <c r="R19" s="25"/>
      <c r="S19" s="26">
        <v>8.2665660000000001E-5</v>
      </c>
      <c r="T19" s="23">
        <f t="shared" si="4"/>
        <v>-3.0200357071761443</v>
      </c>
      <c r="U19" s="24">
        <v>-173.03530000000001</v>
      </c>
      <c r="V19" s="5"/>
      <c r="W19" s="23">
        <f t="shared" si="5"/>
        <v>181.68938199999999</v>
      </c>
      <c r="X19" s="27">
        <f t="shared" si="6"/>
        <v>2.9481006083086816E-2</v>
      </c>
      <c r="Y19" s="27">
        <f t="shared" si="7"/>
        <v>1.1149001922478905E-7</v>
      </c>
      <c r="Z19" s="28"/>
      <c r="AA19" s="29">
        <f t="shared" si="8"/>
        <v>-0.84410724325647379</v>
      </c>
      <c r="AB19" s="29">
        <f t="shared" si="0"/>
        <v>-1.4728713636887958E-2</v>
      </c>
      <c r="AC19" s="30">
        <f t="shared" si="0"/>
        <v>-6.3647055799555217E-8</v>
      </c>
      <c r="AD19" s="31">
        <f t="shared" si="9"/>
        <v>-1.4591752411002097E-5</v>
      </c>
      <c r="AE19" s="13"/>
    </row>
    <row r="20" spans="1:31" x14ac:dyDescent="0.25">
      <c r="A20" s="16">
        <v>66.6666666666666</v>
      </c>
      <c r="B20" s="17">
        <v>6.1858048202617602E-2</v>
      </c>
      <c r="C20" s="17">
        <v>0.44759221637296698</v>
      </c>
      <c r="D20" s="19">
        <v>25.645144941077351</v>
      </c>
      <c r="E20" s="10"/>
      <c r="F20" s="18">
        <v>2.3155229259790999E-6</v>
      </c>
      <c r="G20" s="17">
        <v>1.3010859989501899</v>
      </c>
      <c r="H20" s="19">
        <v>74.546736523408541</v>
      </c>
      <c r="I20" s="21"/>
      <c r="J20" s="22">
        <f>D20-H20</f>
        <v>-48.901591582331193</v>
      </c>
      <c r="K20" s="19">
        <f t="shared" si="1"/>
        <v>0.75358165281186795</v>
      </c>
      <c r="L20" s="19">
        <f t="shared" si="2"/>
        <v>5.3969155032256257E-8</v>
      </c>
      <c r="N20" s="24">
        <v>66.52807</v>
      </c>
      <c r="O20" s="24">
        <v>7.1615449999999997E-2</v>
      </c>
      <c r="P20" s="23">
        <f t="shared" si="3"/>
        <v>0.32215165160263698</v>
      </c>
      <c r="Q20" s="24">
        <v>18.457930000000001</v>
      </c>
      <c r="R20" s="25"/>
      <c r="S20" s="26">
        <v>3.9391189999999996E-6</v>
      </c>
      <c r="T20" s="23">
        <f t="shared" si="4"/>
        <v>1.1591169640136592</v>
      </c>
      <c r="U20" s="24">
        <v>66.412509999999997</v>
      </c>
      <c r="V20" s="5"/>
      <c r="W20" s="23">
        <f t="shared" si="5"/>
        <v>-47.954579999999993</v>
      </c>
      <c r="X20" s="27">
        <f t="shared" si="6"/>
        <v>0.74261415309713241</v>
      </c>
      <c r="Y20" s="27">
        <f t="shared" si="7"/>
        <v>1.0474638714243388E-7</v>
      </c>
      <c r="Z20" s="28"/>
      <c r="AA20" s="29">
        <f t="shared" si="8"/>
        <v>-0.94701158233119997</v>
      </c>
      <c r="AB20" s="29">
        <f t="shared" si="8"/>
        <v>1.096749971473554E-2</v>
      </c>
      <c r="AC20" s="30">
        <f t="shared" si="8"/>
        <v>-5.0777232110177619E-8</v>
      </c>
      <c r="AD20" s="31">
        <f t="shared" si="9"/>
        <v>-1.1641210889646135E-5</v>
      </c>
      <c r="AE20" s="13"/>
    </row>
    <row r="21" spans="1:31" x14ac:dyDescent="0.25">
      <c r="A21" s="16">
        <v>70.8333333333333</v>
      </c>
      <c r="B21" s="17">
        <v>1.1618739903884101E-2</v>
      </c>
      <c r="C21" s="17">
        <v>1.96207400818599</v>
      </c>
      <c r="D21" s="19">
        <v>112.41855976137417</v>
      </c>
      <c r="E21" s="10"/>
      <c r="F21" s="18">
        <v>1.08850685037779E-7</v>
      </c>
      <c r="G21" s="17">
        <v>-2.3300664349101901</v>
      </c>
      <c r="H21" s="19">
        <v>-133.50297270544803</v>
      </c>
      <c r="I21" s="21"/>
      <c r="J21" s="22">
        <f>D21-H21</f>
        <v>245.92153246682221</v>
      </c>
      <c r="K21" s="19">
        <f t="shared" si="1"/>
        <v>0.91298756843487705</v>
      </c>
      <c r="L21" s="19">
        <f t="shared" si="2"/>
        <v>5.7733124855321644E-10</v>
      </c>
      <c r="N21" s="24">
        <v>70.686070000000001</v>
      </c>
      <c r="O21" s="24">
        <v>1.484153E-2</v>
      </c>
      <c r="P21" s="23">
        <f t="shared" si="3"/>
        <v>0.98465071039165253</v>
      </c>
      <c r="Q21" s="24">
        <v>56.416330000000002</v>
      </c>
      <c r="R21" s="25"/>
      <c r="S21" s="26">
        <v>1.508514E-6</v>
      </c>
      <c r="T21" s="23">
        <f t="shared" si="4"/>
        <v>2.1227252868115674</v>
      </c>
      <c r="U21" s="24">
        <v>121.6232</v>
      </c>
      <c r="V21" s="5"/>
      <c r="W21" s="23">
        <f t="shared" si="5"/>
        <v>-65.206869999999995</v>
      </c>
      <c r="X21" s="27">
        <f t="shared" si="6"/>
        <v>0.90782776603989579</v>
      </c>
      <c r="Y21" s="27">
        <f t="shared" si="7"/>
        <v>1.0162521683610928E-8</v>
      </c>
      <c r="Z21" s="28"/>
      <c r="AA21" s="29">
        <f t="shared" si="8"/>
        <v>311.12840246682219</v>
      </c>
      <c r="AB21" s="29">
        <f t="shared" si="8"/>
        <v>5.159802394981261E-3</v>
      </c>
      <c r="AC21" s="30">
        <f t="shared" si="8"/>
        <v>-9.5851904350577116E-9</v>
      </c>
      <c r="AD21" s="31">
        <f t="shared" si="9"/>
        <v>-2.1975050359147171E-6</v>
      </c>
      <c r="AE21" s="13"/>
    </row>
    <row r="22" spans="1:31" x14ac:dyDescent="0.25">
      <c r="A22" s="16">
        <v>75</v>
      </c>
      <c r="B22" s="17">
        <v>3.5592897474202197E-2</v>
      </c>
      <c r="C22" s="17">
        <v>-1.56139291641973</v>
      </c>
      <c r="D22" s="19">
        <v>-89.46122427247343</v>
      </c>
      <c r="E22" s="10"/>
      <c r="F22" s="18">
        <v>1.34688412764005E-6</v>
      </c>
      <c r="G22" s="17">
        <v>3.1203393413926399</v>
      </c>
      <c r="H22" s="19">
        <v>178.78227491042921</v>
      </c>
      <c r="I22" s="21"/>
      <c r="J22" s="22">
        <f>D22-H22</f>
        <v>-268.24349918290261</v>
      </c>
      <c r="K22" s="19">
        <f t="shared" si="1"/>
        <v>0.99953011948312342</v>
      </c>
      <c r="L22" s="19">
        <f t="shared" si="2"/>
        <v>2.3958491411806186E-8</v>
      </c>
      <c r="N22" s="24">
        <v>74.844070000000002</v>
      </c>
      <c r="O22" s="24">
        <v>3.4444059999999999E-2</v>
      </c>
      <c r="P22" s="23">
        <f t="shared" si="3"/>
        <v>-1.1864613864705049</v>
      </c>
      <c r="Q22" s="24">
        <v>-67.979230000000001</v>
      </c>
      <c r="R22" s="25"/>
      <c r="S22" s="26">
        <v>2.978493E-6</v>
      </c>
      <c r="T22" s="23">
        <f t="shared" si="4"/>
        <v>2.5253221306983513</v>
      </c>
      <c r="U22" s="24">
        <v>144.69030000000001</v>
      </c>
      <c r="V22" s="5"/>
      <c r="W22" s="23">
        <f t="shared" si="5"/>
        <v>-212.66953000000001</v>
      </c>
      <c r="X22" s="27">
        <f t="shared" si="6"/>
        <v>0.53979272713722726</v>
      </c>
      <c r="Y22" s="27">
        <f t="shared" si="7"/>
        <v>2.7689043526710049E-8</v>
      </c>
      <c r="Z22" s="28"/>
      <c r="AA22" s="29">
        <f t="shared" si="8"/>
        <v>-55.573969182902601</v>
      </c>
      <c r="AB22" s="29">
        <f t="shared" si="8"/>
        <v>0.45973739234589617</v>
      </c>
      <c r="AC22" s="30">
        <f t="shared" si="8"/>
        <v>-3.7305521149038623E-9</v>
      </c>
      <c r="AD22" s="31">
        <f t="shared" si="9"/>
        <v>-8.5526804238127558E-7</v>
      </c>
      <c r="AE22" s="13"/>
    </row>
    <row r="23" spans="1:31" x14ac:dyDescent="0.25">
      <c r="A23" s="16">
        <v>79.1666666666666</v>
      </c>
      <c r="B23" s="17">
        <v>8.7977624586266304E-2</v>
      </c>
      <c r="C23" s="17">
        <v>0.40318653165969198</v>
      </c>
      <c r="D23" s="19">
        <v>23.100886620618098</v>
      </c>
      <c r="E23" s="10"/>
      <c r="F23" s="18">
        <v>4.7591359235150196E-6</v>
      </c>
      <c r="G23" s="17">
        <v>1.1061507761665701</v>
      </c>
      <c r="H23" s="19">
        <v>63.377770979464678</v>
      </c>
      <c r="I23" s="21"/>
      <c r="J23" s="22">
        <f>D23-H23</f>
        <v>-40.27688435884658</v>
      </c>
      <c r="K23" s="19">
        <f t="shared" si="1"/>
        <v>0.64648203288343264</v>
      </c>
      <c r="L23" s="19">
        <f t="shared" si="2"/>
        <v>1.3534019695903875E-7</v>
      </c>
      <c r="N23" s="24">
        <v>79.002080000000007</v>
      </c>
      <c r="O23" s="24">
        <v>0.10606640000000001</v>
      </c>
      <c r="P23" s="23">
        <f t="shared" si="3"/>
        <v>0.26849412174394927</v>
      </c>
      <c r="Q23" s="24">
        <v>15.38358</v>
      </c>
      <c r="R23" s="25"/>
      <c r="S23" s="26">
        <v>5.6185690000000001E-6</v>
      </c>
      <c r="T23" s="23">
        <f t="shared" si="4"/>
        <v>1.3556166031786929</v>
      </c>
      <c r="U23" s="24">
        <v>77.671109999999999</v>
      </c>
      <c r="V23" s="5"/>
      <c r="W23" s="23">
        <f t="shared" si="5"/>
        <v>-62.287529999999997</v>
      </c>
      <c r="X23" s="27">
        <f t="shared" si="6"/>
        <v>0.88529243537365776</v>
      </c>
      <c r="Y23" s="27">
        <f t="shared" si="7"/>
        <v>2.6379120091044805E-7</v>
      </c>
      <c r="Z23" s="28"/>
      <c r="AA23" s="29">
        <f t="shared" si="8"/>
        <v>22.010645641153417</v>
      </c>
      <c r="AB23" s="29">
        <f t="shared" si="8"/>
        <v>-0.23881040249022512</v>
      </c>
      <c r="AC23" s="30">
        <f t="shared" si="8"/>
        <v>-1.284510039514093E-7</v>
      </c>
      <c r="AD23" s="31">
        <f t="shared" si="9"/>
        <v>-2.9448734478880872E-5</v>
      </c>
      <c r="AE23" s="13"/>
    </row>
    <row r="24" spans="1:31" x14ac:dyDescent="0.25">
      <c r="A24" s="16">
        <v>83.3333333333333</v>
      </c>
      <c r="B24" s="17">
        <v>0.1201375161063</v>
      </c>
      <c r="C24" s="17">
        <v>-0.22456591687720001</v>
      </c>
      <c r="D24" s="19">
        <v>-12.866679259549224</v>
      </c>
      <c r="E24" s="10"/>
      <c r="F24" s="18">
        <v>2.7485946430213198E-6</v>
      </c>
      <c r="G24" s="17">
        <v>1.7859540784994199</v>
      </c>
      <c r="H24" s="19">
        <v>102.32763110219288</v>
      </c>
      <c r="I24" s="21"/>
      <c r="J24" s="22">
        <f>D24-H24</f>
        <v>-115.19431036174211</v>
      </c>
      <c r="K24" s="19">
        <f t="shared" si="1"/>
        <v>0.90486932913195739</v>
      </c>
      <c r="L24" s="19">
        <f t="shared" si="2"/>
        <v>1.4939814890093562E-7</v>
      </c>
      <c r="N24" s="24">
        <v>83.160079999999994</v>
      </c>
      <c r="O24" s="24">
        <v>0.1300936</v>
      </c>
      <c r="P24" s="23">
        <f t="shared" si="3"/>
        <v>-0.28826852763611988</v>
      </c>
      <c r="Q24" s="24">
        <v>-16.516570000000002</v>
      </c>
      <c r="R24" s="25"/>
      <c r="S24" s="26">
        <v>4.6101570000000002E-6</v>
      </c>
      <c r="T24" s="23">
        <f t="shared" si="4"/>
        <v>2.0187158806974694</v>
      </c>
      <c r="U24" s="24">
        <v>115.6639</v>
      </c>
      <c r="V24" s="5"/>
      <c r="W24" s="23">
        <f t="shared" si="5"/>
        <v>-132.18047000000001</v>
      </c>
      <c r="X24" s="27">
        <f t="shared" si="6"/>
        <v>0.74103351780906979</v>
      </c>
      <c r="Y24" s="27">
        <f t="shared" si="7"/>
        <v>2.2221813780275515E-7</v>
      </c>
      <c r="Z24" s="28"/>
      <c r="AA24" s="29">
        <f t="shared" si="8"/>
        <v>16.986159638257902</v>
      </c>
      <c r="AB24" s="29">
        <f t="shared" si="8"/>
        <v>0.1638358113228876</v>
      </c>
      <c r="AC24" s="30">
        <f t="shared" si="8"/>
        <v>-7.2819988901819537E-8</v>
      </c>
      <c r="AD24" s="31">
        <f t="shared" si="9"/>
        <v>-1.6694743146857338E-5</v>
      </c>
      <c r="AE24" s="13"/>
    </row>
    <row r="25" spans="1:31" x14ac:dyDescent="0.25">
      <c r="A25" s="16">
        <v>87.5</v>
      </c>
      <c r="B25" s="17">
        <v>2.5959036352269701E-2</v>
      </c>
      <c r="C25" s="17">
        <v>0.190311956254446</v>
      </c>
      <c r="D25" s="19">
        <v>10.904071884258107</v>
      </c>
      <c r="E25" s="10"/>
      <c r="F25" s="18">
        <v>7.9549397760303305E-7</v>
      </c>
      <c r="G25" s="17">
        <v>1.1133051776120599</v>
      </c>
      <c r="H25" s="19">
        <v>63.787687987233539</v>
      </c>
      <c r="I25" s="21"/>
      <c r="J25" s="22">
        <f>D25-H25</f>
        <v>-52.883616102975431</v>
      </c>
      <c r="K25" s="19">
        <f t="shared" si="1"/>
        <v>0.7974114071167413</v>
      </c>
      <c r="L25" s="19">
        <f t="shared" si="2"/>
        <v>8.23337527878275E-9</v>
      </c>
      <c r="N25" s="24">
        <v>87.318089999999998</v>
      </c>
      <c r="O25" s="24">
        <v>3.8446800000000003E-2</v>
      </c>
      <c r="P25" s="23">
        <f t="shared" si="3"/>
        <v>0.23262341682526103</v>
      </c>
      <c r="Q25" s="24">
        <v>13.328340000000001</v>
      </c>
      <c r="R25" s="25"/>
      <c r="S25" s="26">
        <v>2.6706170000000001E-6</v>
      </c>
      <c r="T25" s="23">
        <f t="shared" si="4"/>
        <v>2.1594033810422282</v>
      </c>
      <c r="U25" s="24">
        <v>123.7247</v>
      </c>
      <c r="V25" s="5"/>
      <c r="W25" s="23">
        <f t="shared" si="5"/>
        <v>-110.39636</v>
      </c>
      <c r="X25" s="27">
        <f t="shared" si="6"/>
        <v>0.9373041323772725</v>
      </c>
      <c r="Y25" s="27">
        <f t="shared" si="7"/>
        <v>4.8119637142054569E-8</v>
      </c>
      <c r="Z25" s="28"/>
      <c r="AA25" s="29">
        <f t="shared" si="8"/>
        <v>57.512743897024571</v>
      </c>
      <c r="AB25" s="29">
        <f t="shared" si="8"/>
        <v>-0.1398927252605312</v>
      </c>
      <c r="AC25" s="30">
        <f t="shared" si="8"/>
        <v>-3.9886261863271817E-8</v>
      </c>
      <c r="AD25" s="31">
        <f t="shared" si="9"/>
        <v>-9.1443421914470522E-6</v>
      </c>
      <c r="AE25" s="13"/>
    </row>
    <row r="26" spans="1:31" x14ac:dyDescent="0.25">
      <c r="A26" s="16">
        <v>91.6666666666666</v>
      </c>
      <c r="B26" s="17">
        <v>8.2391354629321803E-2</v>
      </c>
      <c r="C26" s="17">
        <v>0.26978282616496402</v>
      </c>
      <c r="D26" s="19">
        <v>15.457417324363995</v>
      </c>
      <c r="E26" s="10"/>
      <c r="F26" s="18">
        <v>3.2346422725792201E-6</v>
      </c>
      <c r="G26" s="17">
        <v>2.3826079323683498</v>
      </c>
      <c r="H26" s="19">
        <v>136.51337875909792</v>
      </c>
      <c r="I26" s="21"/>
      <c r="J26" s="22">
        <f>D26-H26</f>
        <v>-121.05596143473392</v>
      </c>
      <c r="K26" s="19">
        <f t="shared" si="1"/>
        <v>0.85666384842567589</v>
      </c>
      <c r="L26" s="19">
        <f t="shared" si="2"/>
        <v>1.1415326705151443E-7</v>
      </c>
      <c r="N26" s="24">
        <v>91.476089999999999</v>
      </c>
      <c r="O26" s="24">
        <v>9.5233849999999995E-2</v>
      </c>
      <c r="P26" s="23">
        <f t="shared" si="3"/>
        <v>0.17918440218892304</v>
      </c>
      <c r="Q26" s="24">
        <v>10.26651</v>
      </c>
      <c r="R26" s="25"/>
      <c r="S26" s="26">
        <v>5.8142670000000001E-6</v>
      </c>
      <c r="T26" s="23">
        <f t="shared" si="4"/>
        <v>2.3221588244492035</v>
      </c>
      <c r="U26" s="24">
        <v>133.04990000000001</v>
      </c>
      <c r="V26" s="5"/>
      <c r="W26" s="23">
        <f t="shared" si="5"/>
        <v>-122.78339000000001</v>
      </c>
      <c r="X26" s="27">
        <f t="shared" si="6"/>
        <v>0.84072360894293252</v>
      </c>
      <c r="Y26" s="27">
        <f t="shared" si="7"/>
        <v>2.3276064973619511E-7</v>
      </c>
      <c r="Z26" s="28"/>
      <c r="AA26" s="29">
        <f t="shared" si="8"/>
        <v>1.727428565266095</v>
      </c>
      <c r="AB26" s="29">
        <f t="shared" si="8"/>
        <v>1.5940239482743368E-2</v>
      </c>
      <c r="AC26" s="30">
        <f t="shared" si="8"/>
        <v>-1.1860738268468068E-7</v>
      </c>
      <c r="AD26" s="31">
        <f t="shared" si="9"/>
        <v>-2.7191981475189181E-5</v>
      </c>
      <c r="AE26" s="13"/>
    </row>
    <row r="27" spans="1:31" x14ac:dyDescent="0.25">
      <c r="A27" s="16">
        <v>95.8333333333333</v>
      </c>
      <c r="B27" s="17">
        <v>3.2906539464460802E-2</v>
      </c>
      <c r="C27" s="17">
        <v>0.51529708700554999</v>
      </c>
      <c r="D27" s="19">
        <v>29.52434828080359</v>
      </c>
      <c r="E27" s="10"/>
      <c r="F27" s="18">
        <v>1.9678665894705002E-6</v>
      </c>
      <c r="G27" s="17">
        <v>0.91113159160375201</v>
      </c>
      <c r="H27" s="19">
        <v>52.203994779932344</v>
      </c>
      <c r="I27" s="21"/>
      <c r="J27" s="22">
        <f>D27-H27</f>
        <v>-22.679646499128754</v>
      </c>
      <c r="K27" s="19">
        <f t="shared" si="1"/>
        <v>0.385578299606127</v>
      </c>
      <c r="L27" s="19">
        <f t="shared" si="2"/>
        <v>1.2484192412536827E-8</v>
      </c>
      <c r="N27" s="24">
        <v>95.634100000000004</v>
      </c>
      <c r="O27" s="24">
        <v>4.528302E-2</v>
      </c>
      <c r="P27" s="23">
        <f t="shared" si="3"/>
        <v>0.39275283783968556</v>
      </c>
      <c r="Q27" s="24">
        <v>22.503080000000001</v>
      </c>
      <c r="R27" s="25"/>
      <c r="S27" s="26">
        <v>3.2706079999999999E-6</v>
      </c>
      <c r="T27" s="23">
        <f t="shared" si="4"/>
        <v>1.7730677697962753</v>
      </c>
      <c r="U27" s="24">
        <v>101.58929999999999</v>
      </c>
      <c r="V27" s="5"/>
      <c r="W27" s="23">
        <f t="shared" si="5"/>
        <v>-79.086219999999997</v>
      </c>
      <c r="X27" s="27">
        <f t="shared" si="6"/>
        <v>0.98191320563825701</v>
      </c>
      <c r="Y27" s="27">
        <f t="shared" si="7"/>
        <v>7.2712149417791504E-8</v>
      </c>
      <c r="Z27" s="28"/>
      <c r="AA27" s="29">
        <f t="shared" si="8"/>
        <v>56.406573500871247</v>
      </c>
      <c r="AB27" s="29">
        <f t="shared" si="8"/>
        <v>-0.59633490603213002</v>
      </c>
      <c r="AC27" s="30">
        <f t="shared" si="8"/>
        <v>-6.0227957005254679E-8</v>
      </c>
      <c r="AD27" s="31">
        <f t="shared" si="9"/>
        <v>-1.3807888295868308E-5</v>
      </c>
      <c r="AE27" s="13"/>
    </row>
    <row r="28" spans="1:31" x14ac:dyDescent="0.25">
      <c r="A28" s="16">
        <v>100</v>
      </c>
      <c r="B28" s="17">
        <v>3.1938615920733299E-2</v>
      </c>
      <c r="C28" s="17">
        <v>0.98278752100545397</v>
      </c>
      <c r="D28" s="19">
        <v>56.309577111737255</v>
      </c>
      <c r="E28" s="10"/>
      <c r="F28" s="18">
        <v>4.0512922682248601E-6</v>
      </c>
      <c r="G28" s="17">
        <v>1.8898014354172401</v>
      </c>
      <c r="H28" s="19">
        <v>108.27764636717268</v>
      </c>
      <c r="I28" s="21"/>
      <c r="J28" s="22">
        <f>D28-H28</f>
        <v>-51.968069255435424</v>
      </c>
      <c r="K28" s="19">
        <f t="shared" si="1"/>
        <v>0.78766752519197647</v>
      </c>
      <c r="L28" s="19">
        <f t="shared" si="2"/>
        <v>5.0959201187380431E-8</v>
      </c>
      <c r="N28" s="24">
        <v>99.792100000000005</v>
      </c>
      <c r="O28" s="24">
        <v>4.5128479999999999E-2</v>
      </c>
      <c r="P28" s="23">
        <f t="shared" si="3"/>
        <v>0.61348637366866043</v>
      </c>
      <c r="Q28" s="24">
        <v>35.150179999999999</v>
      </c>
      <c r="R28" s="25"/>
      <c r="S28" s="26">
        <v>6.5710210000000002E-6</v>
      </c>
      <c r="T28" s="23">
        <f t="shared" si="4"/>
        <v>2.027819518075872</v>
      </c>
      <c r="U28" s="24">
        <v>116.1855</v>
      </c>
      <c r="V28" s="5"/>
      <c r="W28" s="23">
        <f t="shared" si="5"/>
        <v>-81.035320000000013</v>
      </c>
      <c r="X28" s="27">
        <f t="shared" si="6"/>
        <v>0.98778458699446003</v>
      </c>
      <c r="Y28" s="27">
        <f t="shared" si="7"/>
        <v>1.4645891444359976E-7</v>
      </c>
      <c r="Z28" s="28"/>
      <c r="AA28" s="29">
        <f t="shared" si="8"/>
        <v>29.067250744564589</v>
      </c>
      <c r="AB28" s="29">
        <f t="shared" si="8"/>
        <v>-0.20011706180248356</v>
      </c>
      <c r="AC28" s="30">
        <f t="shared" si="8"/>
        <v>-9.5499713256219333E-8</v>
      </c>
      <c r="AD28" s="31">
        <f t="shared" si="9"/>
        <v>-2.1894306871712134E-5</v>
      </c>
      <c r="AE28" s="13"/>
    </row>
    <row r="29" spans="1:31" x14ac:dyDescent="0.25">
      <c r="A29" s="16">
        <v>104.166666666666</v>
      </c>
      <c r="B29" s="17">
        <v>9.9541515568234304E-2</v>
      </c>
      <c r="C29" s="17">
        <v>-0.32398241693962898</v>
      </c>
      <c r="D29" s="19">
        <v>-18.562825127088491</v>
      </c>
      <c r="E29" s="10"/>
      <c r="F29" s="18">
        <v>3.67525272216423E-6</v>
      </c>
      <c r="G29" s="17">
        <v>0.37169704487842797</v>
      </c>
      <c r="H29" s="19">
        <v>21.296671929018675</v>
      </c>
      <c r="I29" s="21"/>
      <c r="J29" s="22">
        <f>D29-H29</f>
        <v>-39.859497056107166</v>
      </c>
      <c r="K29" s="19">
        <f t="shared" si="1"/>
        <v>0.64090715483273464</v>
      </c>
      <c r="L29" s="19">
        <f t="shared" si="2"/>
        <v>1.1723480920390174E-7</v>
      </c>
      <c r="N29" s="24">
        <v>103.95010000000001</v>
      </c>
      <c r="O29" s="24">
        <v>0.1116395</v>
      </c>
      <c r="P29" s="23">
        <f t="shared" si="3"/>
        <v>-0.40575327183901572</v>
      </c>
      <c r="Q29" s="24">
        <v>-23.247949999999999</v>
      </c>
      <c r="R29" s="25"/>
      <c r="S29" s="26">
        <v>2.9889810000000002E-6</v>
      </c>
      <c r="T29" s="23">
        <f t="shared" si="4"/>
        <v>1.2127882819734377</v>
      </c>
      <c r="U29" s="24">
        <v>69.487650000000002</v>
      </c>
      <c r="V29" s="5"/>
      <c r="W29" s="23">
        <f t="shared" si="5"/>
        <v>-92.735600000000005</v>
      </c>
      <c r="X29" s="27">
        <f t="shared" si="6"/>
        <v>0.99886041315734853</v>
      </c>
      <c r="Y29" s="27">
        <f t="shared" si="7"/>
        <v>1.6665403875136659E-7</v>
      </c>
      <c r="Z29" s="28"/>
      <c r="AA29" s="29">
        <f t="shared" si="8"/>
        <v>52.876102943892839</v>
      </c>
      <c r="AB29" s="29">
        <f t="shared" si="8"/>
        <v>-0.35795325832461389</v>
      </c>
      <c r="AC29" s="30">
        <f t="shared" si="8"/>
        <v>-4.9419229547464854E-8</v>
      </c>
      <c r="AD29" s="31">
        <f t="shared" si="9"/>
        <v>-1.1329874616197498E-5</v>
      </c>
      <c r="AE29" s="13"/>
    </row>
    <row r="30" spans="1:31" x14ac:dyDescent="0.25">
      <c r="A30" s="16">
        <v>108.333333333333</v>
      </c>
      <c r="B30" s="17">
        <v>8.9040208211200705E-2</v>
      </c>
      <c r="C30" s="17">
        <v>-0.532713822785993</v>
      </c>
      <c r="D30" s="19">
        <v>-30.522253733917463</v>
      </c>
      <c r="E30" s="10"/>
      <c r="F30" s="18">
        <v>3.9392746220594899E-6</v>
      </c>
      <c r="G30" s="17">
        <v>0.54443075899300297</v>
      </c>
      <c r="H30" s="19">
        <v>31.193584727403159</v>
      </c>
      <c r="I30" s="21"/>
      <c r="J30" s="22">
        <f>D30-H30</f>
        <v>-61.715838461320622</v>
      </c>
      <c r="K30" s="19">
        <f t="shared" si="1"/>
        <v>0.88060837363389666</v>
      </c>
      <c r="L30" s="19">
        <f t="shared" si="2"/>
        <v>1.5443838101353702E-7</v>
      </c>
      <c r="N30" s="24">
        <v>108.10809999999999</v>
      </c>
      <c r="O30" s="24">
        <v>9.2859209999999998E-2</v>
      </c>
      <c r="P30" s="23">
        <f t="shared" si="3"/>
        <v>-0.56612337375729038</v>
      </c>
      <c r="Q30" s="24">
        <v>-32.436480000000003</v>
      </c>
      <c r="R30" s="25"/>
      <c r="S30" s="26">
        <v>3.9373880000000003E-6</v>
      </c>
      <c r="T30" s="23">
        <f t="shared" si="4"/>
        <v>1.4771278219659396</v>
      </c>
      <c r="U30" s="24">
        <v>84.633189999999999</v>
      </c>
      <c r="V30" s="5"/>
      <c r="W30" s="23">
        <f t="shared" si="5"/>
        <v>-117.06967</v>
      </c>
      <c r="X30" s="27">
        <f t="shared" si="6"/>
        <v>0.89045382637799808</v>
      </c>
      <c r="Y30" s="27">
        <f t="shared" si="7"/>
        <v>1.6278508354055821E-7</v>
      </c>
      <c r="Z30" s="28"/>
      <c r="AA30" s="29">
        <f t="shared" si="8"/>
        <v>55.35383153867938</v>
      </c>
      <c r="AB30" s="29">
        <f t="shared" si="8"/>
        <v>-9.8454527441014239E-3</v>
      </c>
      <c r="AC30" s="30">
        <f t="shared" si="8"/>
        <v>-8.3467025270211928E-9</v>
      </c>
      <c r="AD30" s="31">
        <f t="shared" si="9"/>
        <v>-1.9135687455228669E-6</v>
      </c>
      <c r="AE30" s="13"/>
    </row>
    <row r="31" spans="1:31" x14ac:dyDescent="0.25">
      <c r="A31" s="16">
        <v>112.5</v>
      </c>
      <c r="B31" s="17">
        <v>4.3355701012406302E-2</v>
      </c>
      <c r="C31" s="17">
        <v>-0.55661741528318098</v>
      </c>
      <c r="D31" s="19">
        <v>-31.891828699206915</v>
      </c>
      <c r="E31" s="10"/>
      <c r="F31" s="18">
        <v>3.5971766361427399E-6</v>
      </c>
      <c r="G31" s="17">
        <v>1.86398697049975</v>
      </c>
      <c r="H31" s="19">
        <v>106.79858647701197</v>
      </c>
      <c r="I31" s="21"/>
      <c r="J31" s="22">
        <f>D31-H31</f>
        <v>-138.69041517621889</v>
      </c>
      <c r="K31" s="19">
        <f t="shared" si="1"/>
        <v>0.66012733524799339</v>
      </c>
      <c r="L31" s="19">
        <f t="shared" si="2"/>
        <v>5.1476107341995543E-8</v>
      </c>
      <c r="N31" s="24">
        <v>112.26609999999999</v>
      </c>
      <c r="O31" s="24">
        <v>4.7538299999999999E-2</v>
      </c>
      <c r="P31" s="23">
        <f t="shared" si="3"/>
        <v>-0.41957505778433446</v>
      </c>
      <c r="Q31" s="24">
        <v>-24.03988</v>
      </c>
      <c r="R31" s="25"/>
      <c r="S31" s="26">
        <v>7.6857240000000006E-6</v>
      </c>
      <c r="T31" s="23">
        <f t="shared" si="4"/>
        <v>2.1662555436855579</v>
      </c>
      <c r="U31" s="24">
        <v>124.1173</v>
      </c>
      <c r="V31" s="5"/>
      <c r="W31" s="23">
        <f t="shared" si="5"/>
        <v>-148.15718000000001</v>
      </c>
      <c r="X31" s="27">
        <f t="shared" si="6"/>
        <v>0.5275908155686736</v>
      </c>
      <c r="Y31" s="27">
        <f t="shared" si="7"/>
        <v>9.6381939761232083E-8</v>
      </c>
      <c r="Z31" s="28"/>
      <c r="AA31" s="29">
        <f t="shared" si="8"/>
        <v>9.4667648237811193</v>
      </c>
      <c r="AB31" s="29">
        <f t="shared" si="8"/>
        <v>0.13253651967931979</v>
      </c>
      <c r="AC31" s="30">
        <f t="shared" si="8"/>
        <v>-4.490583241923654E-8</v>
      </c>
      <c r="AD31" s="31">
        <f t="shared" si="9"/>
        <v>-1.0295131176767332E-5</v>
      </c>
      <c r="AE31" s="13"/>
    </row>
    <row r="32" spans="1:31" x14ac:dyDescent="0.25">
      <c r="A32" s="16">
        <v>116.666666666666</v>
      </c>
      <c r="B32" s="17">
        <v>7.7671840250876006E-2</v>
      </c>
      <c r="C32" s="17">
        <v>-0.73197707500499598</v>
      </c>
      <c r="D32" s="19">
        <v>-41.93919709811717</v>
      </c>
      <c r="E32" s="10"/>
      <c r="F32" s="18">
        <v>2.1619237341864598E-6</v>
      </c>
      <c r="G32" s="17">
        <v>1.76447135164288</v>
      </c>
      <c r="H32" s="19">
        <v>101.0967615208808</v>
      </c>
      <c r="I32" s="21"/>
      <c r="J32" s="22">
        <f>D32-H32</f>
        <v>-143.03595861899797</v>
      </c>
      <c r="K32" s="19">
        <f t="shared" si="1"/>
        <v>0.60131368397642648</v>
      </c>
      <c r="L32" s="19">
        <f t="shared" si="2"/>
        <v>5.0486475772319191E-8</v>
      </c>
      <c r="N32" s="24">
        <v>116.4241</v>
      </c>
      <c r="O32" s="24">
        <v>7.7922610000000003E-2</v>
      </c>
      <c r="P32" s="23">
        <f t="shared" si="3"/>
        <v>-0.68744435165606965</v>
      </c>
      <c r="Q32" s="24">
        <v>-39.387659999999997</v>
      </c>
      <c r="R32" s="25"/>
      <c r="S32" s="26">
        <v>7.2964860000000004E-6</v>
      </c>
      <c r="T32" s="23">
        <f t="shared" si="4"/>
        <v>2.2778641133628392</v>
      </c>
      <c r="U32" s="24">
        <v>130.512</v>
      </c>
      <c r="V32" s="5"/>
      <c r="W32" s="23">
        <f t="shared" si="5"/>
        <v>-169.89965999999998</v>
      </c>
      <c r="X32" s="27">
        <f t="shared" si="6"/>
        <v>0.17537256824837513</v>
      </c>
      <c r="Y32" s="27">
        <f t="shared" si="7"/>
        <v>4.9855021814317063E-8</v>
      </c>
      <c r="Z32" s="28"/>
      <c r="AA32" s="29">
        <f t="shared" si="8"/>
        <v>26.863701381002016</v>
      </c>
      <c r="AB32" s="29">
        <f t="shared" si="8"/>
        <v>0.42594111572805138</v>
      </c>
      <c r="AC32" s="30">
        <f t="shared" si="8"/>
        <v>6.3145395800212782E-10</v>
      </c>
      <c r="AD32" s="31">
        <f t="shared" si="9"/>
        <v>1.4476741615719411E-7</v>
      </c>
      <c r="AE32" s="13"/>
    </row>
    <row r="33" spans="1:31" x14ac:dyDescent="0.25">
      <c r="A33" s="16">
        <v>120.833333333333</v>
      </c>
      <c r="B33" s="17">
        <v>6.0411512222450399E-2</v>
      </c>
      <c r="C33" s="17">
        <v>-5.9893664711968997E-2</v>
      </c>
      <c r="D33" s="19">
        <v>-3.4316542075674548</v>
      </c>
      <c r="E33" s="10"/>
      <c r="F33" s="18">
        <v>2.3759320999323601E-6</v>
      </c>
      <c r="G33" s="17">
        <v>2.0937137486780601</v>
      </c>
      <c r="H33" s="19">
        <v>119.96096130776719</v>
      </c>
      <c r="I33" s="21"/>
      <c r="J33" s="22">
        <f>D33-H33</f>
        <v>-123.39261551533465</v>
      </c>
      <c r="K33" s="19">
        <f t="shared" si="1"/>
        <v>0.83491880425292586</v>
      </c>
      <c r="L33" s="19">
        <f t="shared" si="2"/>
        <v>5.9919472171053526E-8</v>
      </c>
      <c r="N33" s="24">
        <v>120.5821</v>
      </c>
      <c r="O33" s="24">
        <v>6.920221E-2</v>
      </c>
      <c r="P33" s="23">
        <f t="shared" si="3"/>
        <v>-2.8494262821351944E-2</v>
      </c>
      <c r="Q33" s="24">
        <v>-1.632601</v>
      </c>
      <c r="R33" s="25"/>
      <c r="S33" s="26">
        <v>1.108755E-5</v>
      </c>
      <c r="T33" s="23">
        <f t="shared" si="4"/>
        <v>2.3906996495042727</v>
      </c>
      <c r="U33" s="24">
        <v>136.977</v>
      </c>
      <c r="V33" s="5"/>
      <c r="W33" s="23">
        <f t="shared" si="5"/>
        <v>-138.609601</v>
      </c>
      <c r="X33" s="27">
        <f t="shared" si="6"/>
        <v>0.66118616063167646</v>
      </c>
      <c r="Y33" s="27">
        <f t="shared" si="7"/>
        <v>2.5365843837253627E-7</v>
      </c>
      <c r="Z33" s="28"/>
      <c r="AA33" s="29">
        <f t="shared" si="8"/>
        <v>15.216985484665344</v>
      </c>
      <c r="AB33" s="29">
        <f t="shared" si="8"/>
        <v>0.17373264362124941</v>
      </c>
      <c r="AC33" s="30">
        <f t="shared" si="8"/>
        <v>-1.9373896620148274E-7</v>
      </c>
      <c r="AD33" s="31">
        <f t="shared" si="9"/>
        <v>-4.4416681834877509E-5</v>
      </c>
      <c r="AE33" s="13"/>
    </row>
    <row r="34" spans="1:31" x14ac:dyDescent="0.25">
      <c r="A34" s="16">
        <v>125</v>
      </c>
      <c r="B34" s="17">
        <v>6.3967305516787795E-2</v>
      </c>
      <c r="C34" s="17">
        <v>-1.6441676544805901</v>
      </c>
      <c r="D34" s="19">
        <v>-94.203867413661612</v>
      </c>
      <c r="E34" s="10"/>
      <c r="F34" s="18">
        <v>1.16860967535869E-4</v>
      </c>
      <c r="G34" s="17">
        <v>2.7134988888882301</v>
      </c>
      <c r="H34" s="19">
        <v>155.47203404673391</v>
      </c>
      <c r="I34" s="21"/>
      <c r="J34" s="22">
        <f>D34-H34</f>
        <v>-249.67590146039552</v>
      </c>
      <c r="K34" s="19">
        <f t="shared" si="1"/>
        <v>0.93774293091843042</v>
      </c>
      <c r="L34" s="19">
        <f t="shared" si="2"/>
        <v>3.5049460572251958E-6</v>
      </c>
      <c r="N34" s="24">
        <v>124.7401</v>
      </c>
      <c r="O34" s="24">
        <v>4.8197860000000002E-2</v>
      </c>
      <c r="P34" s="23">
        <f t="shared" si="3"/>
        <v>-1.6139256815397041</v>
      </c>
      <c r="Q34" s="24">
        <v>-92.471130000000002</v>
      </c>
      <c r="R34" s="25"/>
      <c r="S34" s="26">
        <v>1.182984E-4</v>
      </c>
      <c r="T34" s="23">
        <f t="shared" si="4"/>
        <v>2.515576212155215</v>
      </c>
      <c r="U34" s="24">
        <v>144.1319</v>
      </c>
      <c r="V34" s="5"/>
      <c r="W34" s="23">
        <f t="shared" si="5"/>
        <v>-236.60302999999999</v>
      </c>
      <c r="X34" s="27">
        <f t="shared" si="6"/>
        <v>0.83487697343119072</v>
      </c>
      <c r="Y34" s="27">
        <f t="shared" si="7"/>
        <v>2.3801214265725675E-6</v>
      </c>
      <c r="Z34" s="28"/>
      <c r="AA34" s="29">
        <f t="shared" si="8"/>
        <v>-13.072871460395532</v>
      </c>
      <c r="AB34" s="29">
        <f t="shared" si="8"/>
        <v>0.1028659574872397</v>
      </c>
      <c r="AC34" s="30">
        <f t="shared" si="8"/>
        <v>1.1248246306526283E-6</v>
      </c>
      <c r="AD34" s="31">
        <f t="shared" si="9"/>
        <v>2.5787779670390868E-4</v>
      </c>
      <c r="AE34" s="13"/>
    </row>
    <row r="35" spans="1:31" x14ac:dyDescent="0.25">
      <c r="A35" s="16">
        <v>129.166666666666</v>
      </c>
      <c r="B35" s="17">
        <v>9.24150477113303E-2</v>
      </c>
      <c r="C35" s="17">
        <v>-0.68261788397849599</v>
      </c>
      <c r="D35" s="19">
        <v>-39.111123772118717</v>
      </c>
      <c r="E35" s="10"/>
      <c r="F35" s="18">
        <v>3.10391475827439E-6</v>
      </c>
      <c r="G35" s="17">
        <v>-0.323650777688539</v>
      </c>
      <c r="H35" s="19">
        <v>-18.543823597680156</v>
      </c>
      <c r="I35" s="21"/>
      <c r="J35" s="22">
        <f>D35-H35</f>
        <v>-20.567300174438561</v>
      </c>
      <c r="K35" s="19">
        <f t="shared" si="1"/>
        <v>0.3513073635892649</v>
      </c>
      <c r="L35" s="19">
        <f t="shared" si="2"/>
        <v>5.0385982930442498E-8</v>
      </c>
      <c r="N35" s="24">
        <v>128.8981</v>
      </c>
      <c r="O35" s="24">
        <v>9.3057440000000005E-2</v>
      </c>
      <c r="P35" s="23">
        <f t="shared" si="3"/>
        <v>-0.580032600698134</v>
      </c>
      <c r="Q35" s="24">
        <v>-33.233420000000002</v>
      </c>
      <c r="R35" s="25"/>
      <c r="S35" s="26">
        <v>8.2932970000000008E-6</v>
      </c>
      <c r="T35" s="23">
        <f t="shared" si="4"/>
        <v>-0.53483119106535881</v>
      </c>
      <c r="U35" s="24">
        <v>-30.64357</v>
      </c>
      <c r="V35" s="5"/>
      <c r="W35" s="23">
        <f t="shared" si="5"/>
        <v>-2.589850000000002</v>
      </c>
      <c r="X35" s="27">
        <f t="shared" si="6"/>
        <v>4.5186018863808901E-2</v>
      </c>
      <c r="Y35" s="27">
        <f t="shared" si="7"/>
        <v>1.7436222536525356E-8</v>
      </c>
      <c r="Z35" s="28"/>
      <c r="AA35" s="29">
        <f t="shared" si="8"/>
        <v>-17.977450174438559</v>
      </c>
      <c r="AB35" s="29">
        <f t="shared" si="8"/>
        <v>0.30612134472545599</v>
      </c>
      <c r="AC35" s="30">
        <f t="shared" si="8"/>
        <v>3.2949760393917142E-8</v>
      </c>
      <c r="AD35" s="31">
        <f t="shared" si="9"/>
        <v>7.5540767696161336E-6</v>
      </c>
      <c r="AE35" s="13"/>
    </row>
    <row r="36" spans="1:31" x14ac:dyDescent="0.25">
      <c r="A36" s="16">
        <v>133.333333333333</v>
      </c>
      <c r="B36" s="17">
        <v>6.14807393393162E-2</v>
      </c>
      <c r="C36" s="17">
        <v>0.18877587526582501</v>
      </c>
      <c r="D36" s="19">
        <v>10.816060926619841</v>
      </c>
      <c r="E36" s="10"/>
      <c r="F36" s="18">
        <v>1.60069256453878E-6</v>
      </c>
      <c r="G36" s="17">
        <v>0.72503207021097305</v>
      </c>
      <c r="H36" s="19">
        <v>41.541277634721531</v>
      </c>
      <c r="I36" s="21"/>
      <c r="J36" s="22">
        <f>D36-H36</f>
        <v>-30.725216708101691</v>
      </c>
      <c r="K36" s="19">
        <f t="shared" si="1"/>
        <v>0.51092130197695163</v>
      </c>
      <c r="L36" s="19">
        <f t="shared" si="2"/>
        <v>2.5140332867903169E-8</v>
      </c>
      <c r="N36" s="24">
        <v>133.05609999999999</v>
      </c>
      <c r="O36" s="24">
        <v>8.0514169999999996E-2</v>
      </c>
      <c r="P36" s="23">
        <f t="shared" si="3"/>
        <v>0.25096787446127261</v>
      </c>
      <c r="Q36" s="24">
        <v>14.3794</v>
      </c>
      <c r="R36" s="25"/>
      <c r="S36" s="26">
        <v>2.537E-6</v>
      </c>
      <c r="T36" s="23">
        <f t="shared" si="4"/>
        <v>0.31301816909402541</v>
      </c>
      <c r="U36" s="24">
        <v>17.934619999999999</v>
      </c>
      <c r="V36" s="5"/>
      <c r="W36" s="23">
        <f t="shared" si="5"/>
        <v>-3.5552199999999985</v>
      </c>
      <c r="X36" s="27">
        <f t="shared" si="6"/>
        <v>6.2010484219451344E-2</v>
      </c>
      <c r="Y36" s="27">
        <f t="shared" si="7"/>
        <v>6.3332687046462321E-9</v>
      </c>
      <c r="Z36" s="28"/>
      <c r="AA36" s="29">
        <f t="shared" si="8"/>
        <v>-27.169996708101692</v>
      </c>
      <c r="AB36" s="29">
        <f t="shared" si="8"/>
        <v>0.4489108177575003</v>
      </c>
      <c r="AC36" s="30">
        <f t="shared" si="8"/>
        <v>1.8807064163256937E-8</v>
      </c>
      <c r="AD36" s="31">
        <f t="shared" si="9"/>
        <v>4.3117159215083962E-6</v>
      </c>
      <c r="AE36" s="13"/>
    </row>
    <row r="37" spans="1:31" x14ac:dyDescent="0.25">
      <c r="A37" s="16">
        <v>137.5</v>
      </c>
      <c r="B37" s="17">
        <v>7.91581721657479E-2</v>
      </c>
      <c r="C37" s="17">
        <v>-0.40932078120183302</v>
      </c>
      <c r="D37" s="19">
        <v>-23.452353229862837</v>
      </c>
      <c r="E37" s="10"/>
      <c r="F37" s="18">
        <v>3.6588968471713001E-6</v>
      </c>
      <c r="G37" s="17">
        <v>0.370882886168941</v>
      </c>
      <c r="H37" s="19">
        <v>21.250024071111252</v>
      </c>
      <c r="I37" s="21"/>
      <c r="J37" s="22">
        <f>D37-H37</f>
        <v>-44.702377300974092</v>
      </c>
      <c r="K37" s="19">
        <f t="shared" si="1"/>
        <v>0.70342419450438887</v>
      </c>
      <c r="L37" s="19">
        <f t="shared" si="2"/>
        <v>1.018669327412911E-7</v>
      </c>
      <c r="N37" s="24">
        <v>137.2141</v>
      </c>
      <c r="O37" s="24">
        <v>8.298643E-2</v>
      </c>
      <c r="P37" s="23">
        <f t="shared" si="3"/>
        <v>-0.30941633311668471</v>
      </c>
      <c r="Q37" s="24">
        <v>-17.728249999999999</v>
      </c>
      <c r="R37" s="25"/>
      <c r="S37" s="26">
        <v>3.6786339999999999E-6</v>
      </c>
      <c r="T37" s="23">
        <f t="shared" si="4"/>
        <v>0.42230388006982755</v>
      </c>
      <c r="U37" s="24">
        <v>24.19623</v>
      </c>
      <c r="V37" s="5"/>
      <c r="W37" s="23">
        <f t="shared" si="5"/>
        <v>-41.924480000000003</v>
      </c>
      <c r="X37" s="27">
        <f t="shared" si="6"/>
        <v>0.6681505065268003</v>
      </c>
      <c r="Y37" s="27">
        <f t="shared" si="7"/>
        <v>1.0198539184896711E-7</v>
      </c>
      <c r="Z37" s="28"/>
      <c r="AA37" s="29">
        <f t="shared" si="8"/>
        <v>-2.7778973009740895</v>
      </c>
      <c r="AB37" s="29">
        <f t="shared" si="8"/>
        <v>3.5273687977588564E-2</v>
      </c>
      <c r="AC37" s="30">
        <f t="shared" si="8"/>
        <v>-1.1845910767600504E-10</v>
      </c>
      <c r="AD37" s="31">
        <f t="shared" si="9"/>
        <v>-2.715798788054204E-8</v>
      </c>
      <c r="AE37" s="13"/>
    </row>
    <row r="38" spans="1:31" x14ac:dyDescent="0.25">
      <c r="A38" s="16">
        <v>141.666666666666</v>
      </c>
      <c r="B38" s="17">
        <v>5.6452069006763902E-2</v>
      </c>
      <c r="C38" s="17">
        <v>-5.5428744969405003E-2</v>
      </c>
      <c r="D38" s="19">
        <v>-3.1758331504538999</v>
      </c>
      <c r="E38" s="10"/>
      <c r="F38" s="18">
        <v>3.9927025103644604E-6</v>
      </c>
      <c r="G38" s="17">
        <v>1.3362666133585599</v>
      </c>
      <c r="H38" s="19">
        <v>76.562437249685274</v>
      </c>
      <c r="I38" s="21"/>
      <c r="J38" s="22">
        <f>D38-H38</f>
        <v>-79.738270400139172</v>
      </c>
      <c r="K38" s="19">
        <f t="shared" si="1"/>
        <v>0.98400424839870893</v>
      </c>
      <c r="L38" s="19">
        <f t="shared" si="2"/>
        <v>1.1089546706489082E-7</v>
      </c>
      <c r="N38" s="24">
        <v>141.37209999999999</v>
      </c>
      <c r="O38" s="24">
        <v>6.93603E-2</v>
      </c>
      <c r="P38" s="23">
        <f t="shared" si="3"/>
        <v>0.12374578128186768</v>
      </c>
      <c r="Q38" s="24">
        <v>7.0901110000000003</v>
      </c>
      <c r="R38" s="25"/>
      <c r="S38" s="26">
        <v>4.955152E-6</v>
      </c>
      <c r="T38" s="23">
        <f t="shared" si="4"/>
        <v>1.432984779991574</v>
      </c>
      <c r="U38" s="24">
        <v>82.103980000000007</v>
      </c>
      <c r="V38" s="5"/>
      <c r="W38" s="23">
        <f t="shared" si="5"/>
        <v>-75.013869</v>
      </c>
      <c r="X38" s="27">
        <f t="shared" si="6"/>
        <v>0.96598844765428116</v>
      </c>
      <c r="Y38" s="27">
        <f t="shared" si="7"/>
        <v>1.6600068531764477E-7</v>
      </c>
      <c r="Z38" s="28"/>
      <c r="AA38" s="29">
        <f t="shared" si="8"/>
        <v>-4.7244014001391719</v>
      </c>
      <c r="AB38" s="29">
        <f t="shared" si="8"/>
        <v>1.8015800744427768E-2</v>
      </c>
      <c r="AC38" s="30">
        <f t="shared" si="8"/>
        <v>-5.5105218252753943E-8</v>
      </c>
      <c r="AD38" s="31">
        <f t="shared" si="9"/>
        <v>-1.2633446923778024E-5</v>
      </c>
      <c r="AE38" s="13"/>
    </row>
    <row r="39" spans="1:31" x14ac:dyDescent="0.25">
      <c r="A39" s="16">
        <v>145.833333333333</v>
      </c>
      <c r="B39" s="17">
        <v>6.5874314299665906E-2</v>
      </c>
      <c r="C39" s="17">
        <v>0.144563221603037</v>
      </c>
      <c r="D39" s="19">
        <v>8.2828624706684675</v>
      </c>
      <c r="E39" s="10"/>
      <c r="F39" s="18">
        <v>1.8058752441263899E-6</v>
      </c>
      <c r="G39" s="17">
        <v>1.5391729628405399</v>
      </c>
      <c r="H39" s="19">
        <v>88.188114711409227</v>
      </c>
      <c r="I39" s="21"/>
      <c r="J39" s="22">
        <f>D39-H39</f>
        <v>-79.905252240740765</v>
      </c>
      <c r="K39" s="19">
        <f t="shared" si="1"/>
        <v>0.98451925151176356</v>
      </c>
      <c r="L39" s="19">
        <f t="shared" si="2"/>
        <v>5.8559595647354647E-8</v>
      </c>
      <c r="N39" s="24">
        <v>145.5301</v>
      </c>
      <c r="O39" s="24">
        <v>8.1669249999999999E-2</v>
      </c>
      <c r="P39" s="23">
        <f t="shared" si="3"/>
        <v>0.21651874021833373</v>
      </c>
      <c r="Q39" s="24">
        <v>12.405609999999999</v>
      </c>
      <c r="R39" s="25"/>
      <c r="S39" s="26">
        <v>3.3891529999999999E-6</v>
      </c>
      <c r="T39" s="23">
        <f t="shared" si="4"/>
        <v>1.8386083738671664</v>
      </c>
      <c r="U39" s="24">
        <v>105.3445</v>
      </c>
      <c r="V39" s="5"/>
      <c r="W39" s="23">
        <f t="shared" si="5"/>
        <v>-92.938890000000001</v>
      </c>
      <c r="X39" s="27">
        <f t="shared" si="6"/>
        <v>0.99868478673480499</v>
      </c>
      <c r="Y39" s="27">
        <f t="shared" si="7"/>
        <v>1.38212773156586E-7</v>
      </c>
      <c r="Z39" s="28"/>
      <c r="AA39" s="29">
        <f t="shared" si="8"/>
        <v>13.033637759259236</v>
      </c>
      <c r="AB39" s="29">
        <f t="shared" si="8"/>
        <v>-1.4165535223041426E-2</v>
      </c>
      <c r="AC39" s="30">
        <f t="shared" si="8"/>
        <v>-7.9653177509231349E-8</v>
      </c>
      <c r="AD39" s="31">
        <f t="shared" si="9"/>
        <v>-1.8261323015862532E-5</v>
      </c>
      <c r="AE39" s="13"/>
    </row>
    <row r="40" spans="1:31" x14ac:dyDescent="0.25">
      <c r="A40" s="16">
        <v>150</v>
      </c>
      <c r="B40" s="17">
        <v>6.8157463823758105E-2</v>
      </c>
      <c r="C40" s="17">
        <v>0.262347954802922</v>
      </c>
      <c r="D40" s="19">
        <v>15.031430574096305</v>
      </c>
      <c r="E40" s="10"/>
      <c r="F40" s="18">
        <v>2.62594461144618E-6</v>
      </c>
      <c r="G40" s="17">
        <v>1.0196300616253</v>
      </c>
      <c r="H40" s="19">
        <v>58.420499195793731</v>
      </c>
      <c r="I40" s="21"/>
      <c r="J40" s="22">
        <f>D40-H40</f>
        <v>-43.389068621697426</v>
      </c>
      <c r="K40" s="19">
        <f t="shared" si="1"/>
        <v>0.68694887617720701</v>
      </c>
      <c r="L40" s="19">
        <f t="shared" si="2"/>
        <v>6.147427347592175E-8</v>
      </c>
      <c r="N40" s="24">
        <v>149.68809999999999</v>
      </c>
      <c r="O40" s="24">
        <v>8.2663710000000001E-2</v>
      </c>
      <c r="P40" s="23">
        <f t="shared" si="3"/>
        <v>0.27333479242435554</v>
      </c>
      <c r="Q40" s="24">
        <v>15.66093</v>
      </c>
      <c r="R40" s="25"/>
      <c r="S40" s="26">
        <v>3.7932419999999998E-6</v>
      </c>
      <c r="T40" s="23">
        <f t="shared" si="4"/>
        <v>1.5079725022376598</v>
      </c>
      <c r="U40" s="24">
        <v>86.400459999999995</v>
      </c>
      <c r="V40" s="5"/>
      <c r="W40" s="23">
        <f t="shared" si="5"/>
        <v>-70.739530000000002</v>
      </c>
      <c r="X40" s="27">
        <f t="shared" si="6"/>
        <v>0.94402875828965671</v>
      </c>
      <c r="Y40" s="27">
        <f t="shared" si="7"/>
        <v>1.4800646031212707E-7</v>
      </c>
      <c r="Z40" s="28"/>
      <c r="AA40" s="29">
        <f t="shared" si="8"/>
        <v>27.350461378302576</v>
      </c>
      <c r="AB40" s="29">
        <f t="shared" si="8"/>
        <v>-0.2570798821124497</v>
      </c>
      <c r="AC40" s="30">
        <f t="shared" si="8"/>
        <v>-8.6532186836205322E-8</v>
      </c>
      <c r="AD40" s="31">
        <f t="shared" si="9"/>
        <v>-1.9838407763479089E-5</v>
      </c>
      <c r="AE40" s="13"/>
    </row>
    <row r="41" spans="1:31" x14ac:dyDescent="0.25">
      <c r="A41" s="16">
        <v>154.166666666666</v>
      </c>
      <c r="B41" s="17">
        <v>6.3413417001950897E-2</v>
      </c>
      <c r="C41" s="17">
        <v>-0.84556945619575297</v>
      </c>
      <c r="D41" s="19">
        <v>-48.447561125188784</v>
      </c>
      <c r="E41" s="10"/>
      <c r="F41" s="18">
        <v>3.7149725752719901E-6</v>
      </c>
      <c r="G41" s="17">
        <v>1.30319476019525</v>
      </c>
      <c r="H41" s="19">
        <v>74.667559642751243</v>
      </c>
      <c r="I41" s="21"/>
      <c r="J41" s="22">
        <f>D41-H41</f>
        <v>-123.11512076794003</v>
      </c>
      <c r="K41" s="19">
        <f t="shared" si="1"/>
        <v>0.83757456721802159</v>
      </c>
      <c r="L41" s="19">
        <f t="shared" si="2"/>
        <v>9.865753348585558E-8</v>
      </c>
      <c r="N41" s="24">
        <v>153.84620000000001</v>
      </c>
      <c r="O41" s="24">
        <v>5.2927040000000002E-2</v>
      </c>
      <c r="P41" s="23">
        <f t="shared" si="3"/>
        <v>-0.6380265756163267</v>
      </c>
      <c r="Q41" s="24">
        <v>-36.556229999999999</v>
      </c>
      <c r="R41" s="25"/>
      <c r="S41" s="26">
        <v>5.3555669999999997E-6</v>
      </c>
      <c r="T41" s="23">
        <f t="shared" si="4"/>
        <v>1.6077438998620655</v>
      </c>
      <c r="U41" s="24">
        <v>92.11694</v>
      </c>
      <c r="V41" s="5"/>
      <c r="W41" s="23">
        <f t="shared" si="5"/>
        <v>-128.67317</v>
      </c>
      <c r="X41" s="27">
        <f t="shared" si="6"/>
        <v>0.78072310528989308</v>
      </c>
      <c r="Y41" s="27">
        <f t="shared" si="7"/>
        <v>1.1064966409943477E-7</v>
      </c>
      <c r="Z41" s="28"/>
      <c r="AA41" s="29">
        <f t="shared" si="8"/>
        <v>5.5580492320599717</v>
      </c>
      <c r="AB41" s="29">
        <f t="shared" si="8"/>
        <v>5.6851461928128511E-2</v>
      </c>
      <c r="AC41" s="30">
        <f t="shared" si="8"/>
        <v>-1.1992130613579193E-8</v>
      </c>
      <c r="AD41" s="31">
        <f t="shared" si="9"/>
        <v>-2.7493212151844593E-6</v>
      </c>
      <c r="AE41" s="13"/>
    </row>
    <row r="42" spans="1:31" x14ac:dyDescent="0.25">
      <c r="A42" s="16">
        <v>158.333333333333</v>
      </c>
      <c r="B42" s="17">
        <v>6.4374019040945196E-2</v>
      </c>
      <c r="C42" s="17">
        <v>0.41908862995331497</v>
      </c>
      <c r="D42" s="19">
        <v>24.012009738244881</v>
      </c>
      <c r="E42" s="10"/>
      <c r="F42" s="18">
        <v>1.65073218155768E-6</v>
      </c>
      <c r="G42" s="17">
        <v>0.77121028909322498</v>
      </c>
      <c r="H42" s="19">
        <v>44.187094682105894</v>
      </c>
      <c r="I42" s="21"/>
      <c r="J42" s="22">
        <f>D42-H42</f>
        <v>-20.175084943861012</v>
      </c>
      <c r="K42" s="19">
        <f t="shared" si="1"/>
        <v>0.34489006289596125</v>
      </c>
      <c r="L42" s="19">
        <f t="shared" si="2"/>
        <v>1.8324744500251658E-8</v>
      </c>
      <c r="N42" s="24">
        <v>158.0042</v>
      </c>
      <c r="O42" s="24">
        <v>8.650737E-2</v>
      </c>
      <c r="P42" s="23">
        <f t="shared" si="3"/>
        <v>0.45437098894964456</v>
      </c>
      <c r="Q42" s="24">
        <v>26.033539999999999</v>
      </c>
      <c r="R42" s="25"/>
      <c r="S42" s="26">
        <v>3.4034899999999998E-6</v>
      </c>
      <c r="T42" s="23">
        <f t="shared" si="4"/>
        <v>1.8389190424740216</v>
      </c>
      <c r="U42" s="24">
        <v>105.3623</v>
      </c>
      <c r="V42" s="5"/>
      <c r="W42" s="23">
        <f t="shared" si="5"/>
        <v>-79.328760000000003</v>
      </c>
      <c r="X42" s="27">
        <f t="shared" si="6"/>
        <v>0.98270586935012383</v>
      </c>
      <c r="Y42" s="27">
        <f t="shared" si="7"/>
        <v>1.446675551286934E-7</v>
      </c>
      <c r="Z42" s="28"/>
      <c r="AA42" s="29">
        <f t="shared" si="8"/>
        <v>59.153675056138994</v>
      </c>
      <c r="AB42" s="29">
        <f t="shared" si="8"/>
        <v>-0.63781580645416258</v>
      </c>
      <c r="AC42" s="30">
        <f t="shared" si="8"/>
        <v>-1.2634281062844176E-7</v>
      </c>
      <c r="AD42" s="31">
        <f t="shared" si="9"/>
        <v>-2.8965409137011953E-5</v>
      </c>
      <c r="AE42" s="13"/>
    </row>
    <row r="43" spans="1:31" x14ac:dyDescent="0.25">
      <c r="A43" s="16">
        <v>162.5</v>
      </c>
      <c r="B43" s="17">
        <v>4.9136889693637803E-2</v>
      </c>
      <c r="C43" s="17">
        <v>-0.28291353732651597</v>
      </c>
      <c r="D43" s="19">
        <v>-16.209751655926244</v>
      </c>
      <c r="E43" s="10"/>
      <c r="F43" s="18">
        <v>3.1901433808495101E-6</v>
      </c>
      <c r="G43" s="17">
        <v>1.5179511240365999</v>
      </c>
      <c r="H43" s="19">
        <v>86.972192914436505</v>
      </c>
      <c r="I43" s="21"/>
      <c r="J43" s="22">
        <f>D43-H43</f>
        <v>-103.18194457036275</v>
      </c>
      <c r="K43" s="19">
        <f t="shared" si="1"/>
        <v>0.97365081398642972</v>
      </c>
      <c r="L43" s="19">
        <f t="shared" si="2"/>
        <v>7.6311695197598381E-8</v>
      </c>
      <c r="N43" s="24">
        <v>162.16220000000001</v>
      </c>
      <c r="O43" s="24">
        <v>5.5764939999999999E-2</v>
      </c>
      <c r="P43" s="23">
        <f t="shared" si="3"/>
        <v>1.592137165690732E-2</v>
      </c>
      <c r="Q43" s="24">
        <v>0.91222740000000002</v>
      </c>
      <c r="R43" s="25"/>
      <c r="S43" s="26">
        <v>6.1052819999999997E-6</v>
      </c>
      <c r="T43" s="23">
        <f t="shared" si="4"/>
        <v>1.8431479752516038</v>
      </c>
      <c r="U43" s="24">
        <v>105.6046</v>
      </c>
      <c r="V43" s="5"/>
      <c r="W43" s="23">
        <f t="shared" si="5"/>
        <v>-104.6923726</v>
      </c>
      <c r="X43" s="27">
        <f t="shared" si="6"/>
        <v>0.96730152528552837</v>
      </c>
      <c r="Y43" s="27">
        <f t="shared" si="7"/>
        <v>1.6466406966626358E-7</v>
      </c>
      <c r="Z43" s="28"/>
      <c r="AA43" s="29">
        <f t="shared" si="8"/>
        <v>1.5104280296372536</v>
      </c>
      <c r="AB43" s="29">
        <f t="shared" si="8"/>
        <v>6.3492887009013455E-3</v>
      </c>
      <c r="AC43" s="30">
        <f t="shared" si="8"/>
        <v>-8.8352374468665199E-8</v>
      </c>
      <c r="AD43" s="31">
        <f t="shared" si="9"/>
        <v>-2.0255704792238244E-5</v>
      </c>
      <c r="AE43" s="13"/>
    </row>
    <row r="44" spans="1:31" x14ac:dyDescent="0.25">
      <c r="A44" s="16">
        <v>166.666666666666</v>
      </c>
      <c r="B44" s="17">
        <v>5.3367622991572702E-2</v>
      </c>
      <c r="C44" s="17">
        <v>0.39710561148811302</v>
      </c>
      <c r="D44" s="19">
        <v>22.752475559230653</v>
      </c>
      <c r="E44" s="10"/>
      <c r="F44" s="18">
        <v>1.2568966495089899E-6</v>
      </c>
      <c r="G44" s="17">
        <v>2.57476251245222</v>
      </c>
      <c r="H44" s="19">
        <v>147.52302521201227</v>
      </c>
      <c r="I44" s="21"/>
      <c r="J44" s="22">
        <f>D44-H44</f>
        <v>-124.77054965278163</v>
      </c>
      <c r="K44" s="19">
        <f t="shared" si="1"/>
        <v>0.82144245057316645</v>
      </c>
      <c r="L44" s="19">
        <f t="shared" si="2"/>
        <v>2.7550188529019009E-8</v>
      </c>
      <c r="N44" s="24">
        <v>166.3202</v>
      </c>
      <c r="O44" s="24">
        <v>7.4927900000000006E-2</v>
      </c>
      <c r="P44" s="23">
        <f t="shared" si="3"/>
        <v>0.45626763824778677</v>
      </c>
      <c r="Q44" s="24">
        <v>26.142209999999999</v>
      </c>
      <c r="R44" s="25"/>
      <c r="S44" s="26">
        <v>5.4377499999999997E-6</v>
      </c>
      <c r="T44" s="23">
        <f t="shared" si="4"/>
        <v>2.2621264794976064</v>
      </c>
      <c r="U44" s="24">
        <v>129.6103</v>
      </c>
      <c r="V44" s="5"/>
      <c r="W44" s="23">
        <f t="shared" si="5"/>
        <v>-103.46808999999999</v>
      </c>
      <c r="X44" s="27">
        <f t="shared" si="6"/>
        <v>0.97249978338000975</v>
      </c>
      <c r="Y44" s="27">
        <f t="shared" si="7"/>
        <v>1.9811726114466978E-7</v>
      </c>
      <c r="Z44" s="28"/>
      <c r="AA44" s="29">
        <f t="shared" si="8"/>
        <v>-21.302459652781636</v>
      </c>
      <c r="AB44" s="29">
        <f t="shared" si="8"/>
        <v>-0.1510573328068433</v>
      </c>
      <c r="AC44" s="30">
        <f t="shared" si="8"/>
        <v>-1.7056707261565077E-7</v>
      </c>
      <c r="AD44" s="31">
        <f t="shared" si="9"/>
        <v>-3.9104283172425785E-5</v>
      </c>
      <c r="AE44" s="13"/>
    </row>
    <row r="45" spans="1:31" x14ac:dyDescent="0.25">
      <c r="A45" s="16">
        <v>170.833333333333</v>
      </c>
      <c r="B45" s="17">
        <v>7.2767734804409998E-2</v>
      </c>
      <c r="C45" s="17">
        <v>-0.54785458963807998</v>
      </c>
      <c r="D45" s="19">
        <v>-31.389755773133626</v>
      </c>
      <c r="E45" s="10"/>
      <c r="F45" s="18">
        <v>2.8325860344630201E-6</v>
      </c>
      <c r="G45" s="17">
        <v>0.66689212359361405</v>
      </c>
      <c r="H45" s="19">
        <v>38.210104072430958</v>
      </c>
      <c r="I45" s="21"/>
      <c r="J45" s="22">
        <f>D45-H45</f>
        <v>-69.59985984556458</v>
      </c>
      <c r="K45" s="19">
        <f t="shared" si="1"/>
        <v>0.93728113682735703</v>
      </c>
      <c r="L45" s="19">
        <f t="shared" si="2"/>
        <v>9.659660138182895E-8</v>
      </c>
      <c r="N45" s="24">
        <v>170.47819999999999</v>
      </c>
      <c r="O45" s="24">
        <v>6.7897470000000001E-2</v>
      </c>
      <c r="P45" s="23">
        <f t="shared" si="3"/>
        <v>-0.34706360868097802</v>
      </c>
      <c r="Q45" s="24">
        <v>-19.885280000000002</v>
      </c>
      <c r="R45" s="25"/>
      <c r="S45" s="26">
        <v>5.2501389999999999E-6</v>
      </c>
      <c r="T45" s="23">
        <f t="shared" si="4"/>
        <v>1.6318468968321069</v>
      </c>
      <c r="U45" s="24">
        <v>93.49794</v>
      </c>
      <c r="V45" s="5"/>
      <c r="W45" s="23">
        <f t="shared" si="5"/>
        <v>-113.38321999999999</v>
      </c>
      <c r="X45" s="27">
        <f t="shared" si="6"/>
        <v>0.91787089753694207</v>
      </c>
      <c r="Y45" s="27">
        <f t="shared" si="7"/>
        <v>1.6359724960690764E-7</v>
      </c>
      <c r="Z45" s="28"/>
      <c r="AA45" s="29">
        <f t="shared" si="8"/>
        <v>43.783360154435414</v>
      </c>
      <c r="AB45" s="29">
        <f t="shared" si="8"/>
        <v>1.9410239290414966E-2</v>
      </c>
      <c r="AC45" s="30">
        <f t="shared" si="8"/>
        <v>-6.7000648225078689E-8</v>
      </c>
      <c r="AD45" s="31">
        <f t="shared" si="9"/>
        <v>-1.536059850680206E-5</v>
      </c>
      <c r="AE45" s="13"/>
    </row>
    <row r="46" spans="1:31" x14ac:dyDescent="0.25">
      <c r="A46" s="16">
        <v>175</v>
      </c>
      <c r="B46" s="17">
        <v>8.2545587557474195E-2</v>
      </c>
      <c r="C46" s="17">
        <v>0.82258422477649595</v>
      </c>
      <c r="D46" s="19">
        <v>47.13060437373386</v>
      </c>
      <c r="E46" s="10"/>
      <c r="F46" s="18">
        <v>3.7341604754326001E-6</v>
      </c>
      <c r="G46" s="17">
        <v>1.8162367320789301</v>
      </c>
      <c r="H46" s="19">
        <v>104.06269934475556</v>
      </c>
      <c r="I46" s="21"/>
      <c r="J46" s="22">
        <f>D46-H46</f>
        <v>-56.932094971021698</v>
      </c>
      <c r="K46" s="19">
        <f t="shared" si="1"/>
        <v>0.83802449124153211</v>
      </c>
      <c r="L46" s="19">
        <f t="shared" si="2"/>
        <v>1.2915569370189858E-7</v>
      </c>
      <c r="N46" s="24">
        <v>174.6362</v>
      </c>
      <c r="O46" s="24">
        <v>0.1073836</v>
      </c>
      <c r="P46" s="23">
        <f t="shared" si="3"/>
        <v>0.72197185118242324</v>
      </c>
      <c r="Q46" s="24">
        <v>41.365940000000002</v>
      </c>
      <c r="R46" s="25"/>
      <c r="S46" s="26">
        <v>9.295984E-6</v>
      </c>
      <c r="T46" s="23">
        <f t="shared" si="4"/>
        <v>1.938134029132891</v>
      </c>
      <c r="U46" s="24">
        <v>111.04689999999999</v>
      </c>
      <c r="V46" s="5"/>
      <c r="W46" s="23">
        <f t="shared" si="5"/>
        <v>-69.680959999999999</v>
      </c>
      <c r="X46" s="27">
        <f t="shared" si="6"/>
        <v>0.93777359240268343</v>
      </c>
      <c r="Y46" s="27">
        <f t="shared" si="7"/>
        <v>4.6805978654695854E-7</v>
      </c>
      <c r="Z46" s="28"/>
      <c r="AA46" s="29">
        <f t="shared" si="8"/>
        <v>12.748865028978301</v>
      </c>
      <c r="AB46" s="29">
        <f t="shared" si="8"/>
        <v>-9.9749101161151321E-2</v>
      </c>
      <c r="AC46" s="30">
        <f t="shared" si="8"/>
        <v>-3.3890409284505996E-7</v>
      </c>
      <c r="AD46" s="31">
        <f t="shared" si="9"/>
        <v>-7.7697303539764692E-5</v>
      </c>
      <c r="AE46" s="13"/>
    </row>
    <row r="47" spans="1:31" x14ac:dyDescent="0.25">
      <c r="A47" s="16">
        <v>179.166666666666</v>
      </c>
      <c r="B47" s="17">
        <v>5.1755354191162103E-2</v>
      </c>
      <c r="C47" s="17">
        <v>-1.07893635791747</v>
      </c>
      <c r="D47" s="19">
        <v>-61.818499671887437</v>
      </c>
      <c r="E47" s="10"/>
      <c r="F47" s="18">
        <v>3.5559137979481599E-6</v>
      </c>
      <c r="G47" s="17">
        <v>1.83669233708128</v>
      </c>
      <c r="H47" s="19">
        <v>105.2347191787769</v>
      </c>
      <c r="I47" s="21"/>
      <c r="J47" s="22">
        <f>D47-H47</f>
        <v>-167.05321885066434</v>
      </c>
      <c r="K47" s="19">
        <f t="shared" si="1"/>
        <v>0.22404591948321706</v>
      </c>
      <c r="L47" s="19">
        <f t="shared" si="2"/>
        <v>2.0616434200876431E-8</v>
      </c>
      <c r="N47" s="24">
        <v>178.79419999999999</v>
      </c>
      <c r="O47" s="24">
        <v>3.3807549999999999E-2</v>
      </c>
      <c r="P47" s="23">
        <f t="shared" si="3"/>
        <v>-0.86904254420050098</v>
      </c>
      <c r="Q47" s="24">
        <v>-49.792470000000002</v>
      </c>
      <c r="R47" s="25"/>
      <c r="S47" s="26">
        <v>1.039953E-5</v>
      </c>
      <c r="T47" s="23">
        <f t="shared" si="4"/>
        <v>1.9384167724717143</v>
      </c>
      <c r="U47" s="24">
        <v>111.06310000000001</v>
      </c>
      <c r="V47" s="5"/>
      <c r="W47" s="23">
        <f t="shared" si="5"/>
        <v>-160.85557</v>
      </c>
      <c r="X47" s="27">
        <f t="shared" si="6"/>
        <v>0.32795056095628788</v>
      </c>
      <c r="Y47" s="27">
        <f t="shared" si="7"/>
        <v>5.7650860439528341E-8</v>
      </c>
      <c r="Z47" s="28"/>
      <c r="AA47" s="29">
        <f t="shared" si="8"/>
        <v>-6.1976488506643364</v>
      </c>
      <c r="AB47" s="29">
        <f t="shared" si="8"/>
        <v>-0.10390464147307082</v>
      </c>
      <c r="AC47" s="30">
        <f t="shared" si="8"/>
        <v>-3.7034426238651913E-8</v>
      </c>
      <c r="AD47" s="31">
        <f t="shared" si="9"/>
        <v>-8.4905290836988699E-6</v>
      </c>
      <c r="AE47" s="13"/>
    </row>
    <row r="48" spans="1:31" x14ac:dyDescent="0.25">
      <c r="A48" s="16">
        <v>183.333333333333</v>
      </c>
      <c r="B48" s="17">
        <v>0.11824532176708499</v>
      </c>
      <c r="C48" s="17">
        <v>-3.3263475103124301E-2</v>
      </c>
      <c r="D48" s="19">
        <v>-1.9058567353475133</v>
      </c>
      <c r="E48" s="10"/>
      <c r="F48" s="18">
        <v>4.0375968268386696E-6</v>
      </c>
      <c r="G48" s="17">
        <v>2.06668779874897</v>
      </c>
      <c r="H48" s="19">
        <v>118.41248843949843</v>
      </c>
      <c r="I48" s="21"/>
      <c r="J48" s="22">
        <f>D48-H48</f>
        <v>-120.31834517484594</v>
      </c>
      <c r="K48" s="19">
        <f t="shared" si="1"/>
        <v>0.8632339648300944</v>
      </c>
      <c r="L48" s="19">
        <f t="shared" si="2"/>
        <v>2.060655734206885E-7</v>
      </c>
      <c r="N48" s="24">
        <v>182.9522</v>
      </c>
      <c r="O48" s="24">
        <v>0.10947460000000001</v>
      </c>
      <c r="P48" s="23">
        <f t="shared" si="3"/>
        <v>-5.8992215983870944E-2</v>
      </c>
      <c r="Q48" s="24">
        <v>-3.3800050000000001</v>
      </c>
      <c r="R48" s="25"/>
      <c r="S48" s="26">
        <v>1.4682799999999999E-5</v>
      </c>
      <c r="T48" s="23">
        <f t="shared" si="4"/>
        <v>1.9571301927115974</v>
      </c>
      <c r="U48" s="24">
        <v>112.1353</v>
      </c>
      <c r="V48" s="5"/>
      <c r="W48" s="23">
        <f t="shared" si="5"/>
        <v>-115.515305</v>
      </c>
      <c r="X48" s="27">
        <f t="shared" si="6"/>
        <v>0.90247025288786753</v>
      </c>
      <c r="Y48" s="27">
        <f t="shared" si="7"/>
        <v>7.2531248000742384E-7</v>
      </c>
      <c r="Z48" s="28"/>
      <c r="AA48" s="29">
        <f t="shared" si="8"/>
        <v>-4.8030401748459468</v>
      </c>
      <c r="AB48" s="29">
        <f t="shared" si="8"/>
        <v>-3.9236288057773128E-2</v>
      </c>
      <c r="AC48" s="30">
        <f t="shared" si="8"/>
        <v>-5.1924690658673532E-7</v>
      </c>
      <c r="AD48" s="31">
        <f t="shared" si="9"/>
        <v>-1.1904277748453722E-4</v>
      </c>
      <c r="AE48" s="13"/>
    </row>
    <row r="49" spans="1:31" x14ac:dyDescent="0.25">
      <c r="A49" s="16">
        <v>187.5</v>
      </c>
      <c r="B49" s="17">
        <v>0.32480570806365899</v>
      </c>
      <c r="C49" s="17">
        <v>-2.4858042229029902</v>
      </c>
      <c r="D49" s="19">
        <v>-142.42609066813867</v>
      </c>
      <c r="E49" s="10"/>
      <c r="F49" s="18">
        <v>9.04224665029549E-5</v>
      </c>
      <c r="G49" s="17">
        <v>2.1637054178466899</v>
      </c>
      <c r="H49" s="19">
        <v>123.9711885522056</v>
      </c>
      <c r="I49" s="21"/>
      <c r="J49" s="22">
        <f>D49-H49</f>
        <v>-266.39727922034427</v>
      </c>
      <c r="K49" s="19">
        <f t="shared" si="1"/>
        <v>0.99802374559703577</v>
      </c>
      <c r="L49" s="19">
        <f t="shared" si="2"/>
        <v>1.4655845596345511E-5</v>
      </c>
      <c r="N49" s="24">
        <v>187.11019999999999</v>
      </c>
      <c r="O49" s="24">
        <v>0.28354679999999999</v>
      </c>
      <c r="P49" s="23">
        <f t="shared" si="3"/>
        <v>-2.8944784661169241</v>
      </c>
      <c r="Q49" s="24">
        <v>-165.84139999999999</v>
      </c>
      <c r="R49" s="25"/>
      <c r="S49" s="26">
        <v>9.2593319999999995E-5</v>
      </c>
      <c r="T49" s="23">
        <f t="shared" si="4"/>
        <v>1.8802065512591994</v>
      </c>
      <c r="U49" s="24">
        <v>107.72790000000001</v>
      </c>
      <c r="V49" s="5"/>
      <c r="W49" s="23">
        <f t="shared" si="5"/>
        <v>-273.5693</v>
      </c>
      <c r="X49" s="27">
        <f t="shared" si="6"/>
        <v>0.99806022933054928</v>
      </c>
      <c r="Y49" s="27">
        <f t="shared" si="7"/>
        <v>1.3101805900772237E-5</v>
      </c>
      <c r="Z49" s="28"/>
      <c r="AA49" s="29">
        <f t="shared" si="8"/>
        <v>7.1720207796557247</v>
      </c>
      <c r="AB49" s="29">
        <f t="shared" si="8"/>
        <v>-3.6483733513503758E-5</v>
      </c>
      <c r="AC49" s="30">
        <f t="shared" si="8"/>
        <v>1.554039695573274E-6</v>
      </c>
      <c r="AD49" s="31">
        <f t="shared" si="9"/>
        <v>3.5627983399717214E-4</v>
      </c>
      <c r="AE49" s="13"/>
    </row>
    <row r="50" spans="1:31" x14ac:dyDescent="0.25">
      <c r="A50" s="16">
        <v>191.666666666666</v>
      </c>
      <c r="B50" s="17">
        <v>0.11554849562885899</v>
      </c>
      <c r="C50" s="17">
        <v>0.54196912651501505</v>
      </c>
      <c r="D50" s="19">
        <v>31.052543575702121</v>
      </c>
      <c r="E50" s="10"/>
      <c r="F50" s="18">
        <v>1.13203710159831E-5</v>
      </c>
      <c r="G50" s="17">
        <v>0.71914877693609403</v>
      </c>
      <c r="H50" s="19">
        <v>41.204189760433266</v>
      </c>
      <c r="I50" s="21"/>
      <c r="J50" s="22">
        <f>D50-H50</f>
        <v>-10.151646184731145</v>
      </c>
      <c r="K50" s="19">
        <f t="shared" si="1"/>
        <v>0.17625408192633468</v>
      </c>
      <c r="L50" s="19">
        <f t="shared" si="2"/>
        <v>1.1527473816118523E-7</v>
      </c>
      <c r="N50" s="24">
        <v>191.26820000000001</v>
      </c>
      <c r="O50" s="24">
        <v>0.18701329999999999</v>
      </c>
      <c r="P50" s="23">
        <f t="shared" si="3"/>
        <v>0.43448261305731883</v>
      </c>
      <c r="Q50" s="24">
        <v>24.894020000000001</v>
      </c>
      <c r="R50" s="25"/>
      <c r="S50" s="26">
        <v>1.0103529999999999E-5</v>
      </c>
      <c r="T50" s="23">
        <f t="shared" si="4"/>
        <v>-3.3515121293734108E-2</v>
      </c>
      <c r="U50" s="24">
        <v>-1.920275</v>
      </c>
      <c r="V50" s="5"/>
      <c r="W50" s="23">
        <f t="shared" si="5"/>
        <v>26.814295000000001</v>
      </c>
      <c r="X50" s="27">
        <f t="shared" si="6"/>
        <v>0.45110022218913376</v>
      </c>
      <c r="Y50" s="27">
        <f t="shared" si="7"/>
        <v>4.2617569144391854E-7</v>
      </c>
      <c r="Z50" s="28"/>
      <c r="AA50" s="29">
        <f t="shared" si="8"/>
        <v>-36.96594118473115</v>
      </c>
      <c r="AB50" s="29">
        <f t="shared" si="8"/>
        <v>-0.27484614026279908</v>
      </c>
      <c r="AC50" s="30">
        <f t="shared" si="8"/>
        <v>-3.1090095328273333E-7</v>
      </c>
      <c r="AD50" s="31">
        <f t="shared" si="9"/>
        <v>-7.1277291269109691E-5</v>
      </c>
      <c r="AE50" s="13"/>
    </row>
    <row r="51" spans="1:31" x14ac:dyDescent="0.25">
      <c r="A51" s="16">
        <v>195.833333333333</v>
      </c>
      <c r="B51" s="17">
        <v>1.8237102807701001E-2</v>
      </c>
      <c r="C51" s="17">
        <v>0.38202256566730097</v>
      </c>
      <c r="D51" s="19">
        <v>21.888280691495691</v>
      </c>
      <c r="E51" s="10"/>
      <c r="F51" s="18">
        <v>1.59001848809807E-5</v>
      </c>
      <c r="G51" s="17">
        <v>1.41808407808577</v>
      </c>
      <c r="H51" s="19">
        <v>81.250232669014892</v>
      </c>
      <c r="I51" s="21"/>
      <c r="J51" s="22">
        <f>D51-H51</f>
        <v>-59.361951977519197</v>
      </c>
      <c r="K51" s="19">
        <f t="shared" si="1"/>
        <v>0.86040380153862095</v>
      </c>
      <c r="L51" s="19">
        <f t="shared" si="2"/>
        <v>1.2474706755806491E-7</v>
      </c>
      <c r="N51" s="24">
        <v>195.42619999999999</v>
      </c>
      <c r="O51" s="24">
        <v>7.3182769999999994E-2</v>
      </c>
      <c r="P51" s="23">
        <f t="shared" si="3"/>
        <v>0.63123253243708843</v>
      </c>
      <c r="Q51" s="24">
        <v>36.166960000000003</v>
      </c>
      <c r="R51" s="25"/>
      <c r="S51" s="26">
        <v>1.326894E-5</v>
      </c>
      <c r="T51" s="23">
        <f t="shared" si="4"/>
        <v>1.303902671975026</v>
      </c>
      <c r="U51" s="24">
        <v>74.708119999999994</v>
      </c>
      <c r="V51" s="5"/>
      <c r="W51" s="23">
        <f t="shared" si="5"/>
        <v>-38.541159999999991</v>
      </c>
      <c r="X51" s="27">
        <f t="shared" si="6"/>
        <v>0.6230766840668156</v>
      </c>
      <c r="Y51" s="27">
        <f t="shared" si="7"/>
        <v>3.02521732097025E-7</v>
      </c>
      <c r="Z51" s="28"/>
      <c r="AA51" s="29">
        <f t="shared" si="8"/>
        <v>-20.820791977519207</v>
      </c>
      <c r="AB51" s="29">
        <f t="shared" si="8"/>
        <v>0.23732711747180535</v>
      </c>
      <c r="AC51" s="30">
        <f t="shared" si="8"/>
        <v>-1.7777466453896009E-7</v>
      </c>
      <c r="AD51" s="31">
        <f t="shared" si="9"/>
        <v>-4.0756698912686983E-5</v>
      </c>
      <c r="AE51" s="13"/>
    </row>
    <row r="52" spans="1:31" x14ac:dyDescent="0.25">
      <c r="A52" s="16">
        <v>200</v>
      </c>
      <c r="B52" s="17">
        <v>7.7786535551554403E-2</v>
      </c>
      <c r="C52" s="17">
        <v>1.1327192100394399E-2</v>
      </c>
      <c r="D52" s="19">
        <v>0.6490003010865254</v>
      </c>
      <c r="E52" s="10"/>
      <c r="F52" s="18">
        <v>5.0964911760717297E-6</v>
      </c>
      <c r="G52" s="17">
        <v>2.5031900947289101</v>
      </c>
      <c r="H52" s="19">
        <v>143.42222774691928</v>
      </c>
      <c r="I52" s="21"/>
      <c r="J52" s="22">
        <f>D52-H52</f>
        <v>-142.77322744583276</v>
      </c>
      <c r="K52" s="19">
        <f t="shared" si="1"/>
        <v>0.60497124275760183</v>
      </c>
      <c r="L52" s="19">
        <f t="shared" si="2"/>
        <v>1.1991691335937716E-7</v>
      </c>
      <c r="N52" s="24">
        <v>199.58420000000001</v>
      </c>
      <c r="O52" s="24">
        <v>0.1201369</v>
      </c>
      <c r="P52" s="23">
        <f t="shared" si="3"/>
        <v>0.1777146604258186</v>
      </c>
      <c r="Q52" s="24">
        <v>10.1823</v>
      </c>
      <c r="R52" s="25"/>
      <c r="S52" s="26">
        <v>7.5105119999999998E-6</v>
      </c>
      <c r="T52" s="23">
        <f t="shared" si="4"/>
        <v>2.6744081554037074</v>
      </c>
      <c r="U52" s="24">
        <v>153.23230000000001</v>
      </c>
      <c r="V52" s="5"/>
      <c r="W52" s="23">
        <f t="shared" si="5"/>
        <v>-143.05000000000001</v>
      </c>
      <c r="X52" s="27">
        <f t="shared" si="6"/>
        <v>0.60111785312766342</v>
      </c>
      <c r="Y52" s="27">
        <f t="shared" si="7"/>
        <v>2.7119120236980982E-7</v>
      </c>
      <c r="Z52" s="28"/>
      <c r="AA52" s="29">
        <f t="shared" si="8"/>
        <v>0.27677255416725188</v>
      </c>
      <c r="AB52" s="29">
        <f t="shared" si="8"/>
        <v>3.8533896299384196E-3</v>
      </c>
      <c r="AC52" s="30">
        <f t="shared" si="8"/>
        <v>-1.5127428901043266E-7</v>
      </c>
      <c r="AD52" s="31">
        <f t="shared" si="9"/>
        <v>-3.4681210994932377E-5</v>
      </c>
      <c r="AE52" s="13"/>
    </row>
    <row r="53" spans="1:31" x14ac:dyDescent="0.25">
      <c r="A53" s="16">
        <v>204.166666666666</v>
      </c>
      <c r="B53" s="17">
        <v>8.7567379069276502E-2</v>
      </c>
      <c r="C53" s="17">
        <v>0.416323009307631</v>
      </c>
      <c r="D53" s="19">
        <v>23.853551347512944</v>
      </c>
      <c r="E53" s="10"/>
      <c r="F53" s="18">
        <v>6.0962717821768697E-6</v>
      </c>
      <c r="G53" s="17">
        <v>0.83687791292636005</v>
      </c>
      <c r="H53" s="19">
        <v>47.949572378397235</v>
      </c>
      <c r="I53" s="21"/>
      <c r="J53" s="22">
        <f>D53-H53</f>
        <v>-24.096021030884291</v>
      </c>
      <c r="K53" s="19">
        <f t="shared" si="1"/>
        <v>0.40826706661237328</v>
      </c>
      <c r="L53" s="19">
        <f t="shared" si="2"/>
        <v>1.0897353127143781E-7</v>
      </c>
      <c r="N53" s="24">
        <v>203.7422</v>
      </c>
      <c r="O53" s="24">
        <v>0.13811219999999999</v>
      </c>
      <c r="P53" s="23">
        <f t="shared" si="3"/>
        <v>0.38851011696101251</v>
      </c>
      <c r="Q53" s="24">
        <v>22.259989999999998</v>
      </c>
      <c r="R53" s="25"/>
      <c r="S53" s="26">
        <v>4.1452060000000003E-6</v>
      </c>
      <c r="T53" s="23">
        <f t="shared" si="4"/>
        <v>1.242382608369029</v>
      </c>
      <c r="U53" s="24">
        <v>71.183279999999996</v>
      </c>
      <c r="V53" s="5"/>
      <c r="W53" s="23">
        <f t="shared" si="5"/>
        <v>-48.923289999999994</v>
      </c>
      <c r="X53" s="27">
        <f t="shared" si="6"/>
        <v>0.75383054464964927</v>
      </c>
      <c r="Y53" s="27">
        <f t="shared" si="7"/>
        <v>2.1578532019038751E-7</v>
      </c>
      <c r="Z53" s="28"/>
      <c r="AA53" s="29">
        <f t="shared" si="8"/>
        <v>24.827268969115703</v>
      </c>
      <c r="AB53" s="29">
        <f t="shared" si="8"/>
        <v>-0.345563478037276</v>
      </c>
      <c r="AC53" s="30">
        <f t="shared" si="8"/>
        <v>-1.068117889189497E-7</v>
      </c>
      <c r="AD53" s="31">
        <f t="shared" si="9"/>
        <v>-2.4487718385434305E-5</v>
      </c>
      <c r="AE53" s="13"/>
    </row>
    <row r="54" spans="1:31" x14ac:dyDescent="0.25">
      <c r="A54" s="16">
        <v>208.333333333333</v>
      </c>
      <c r="B54" s="17">
        <v>0.152560518168706</v>
      </c>
      <c r="C54" s="17">
        <v>-7.3989704217826996E-2</v>
      </c>
      <c r="D54" s="19">
        <v>-4.2392977791027926</v>
      </c>
      <c r="E54" s="10"/>
      <c r="F54" s="18">
        <v>3.9754283724635101E-6</v>
      </c>
      <c r="G54" s="17">
        <v>2.5625365952897399</v>
      </c>
      <c r="H54" s="19">
        <v>146.82253175792562</v>
      </c>
      <c r="I54" s="21"/>
      <c r="J54" s="22">
        <f>D54-H54</f>
        <v>-151.06182953702842</v>
      </c>
      <c r="K54" s="19">
        <f t="shared" si="1"/>
        <v>0.48386551065788658</v>
      </c>
      <c r="L54" s="19">
        <f t="shared" si="2"/>
        <v>1.4673062236181933E-7</v>
      </c>
      <c r="N54" s="24">
        <v>207.90020000000001</v>
      </c>
      <c r="O54" s="24">
        <v>0.1708481</v>
      </c>
      <c r="P54" s="23">
        <f t="shared" si="3"/>
        <v>-6.4917975313534604E-2</v>
      </c>
      <c r="Q54" s="24">
        <v>-3.7195260000000001</v>
      </c>
      <c r="R54" s="25"/>
      <c r="S54" s="26">
        <v>8.7446409999999997E-6</v>
      </c>
      <c r="T54" s="23">
        <f t="shared" si="4"/>
        <v>2.4751334427280023</v>
      </c>
      <c r="U54" s="24">
        <v>141.81469999999999</v>
      </c>
      <c r="V54" s="5"/>
      <c r="W54" s="23">
        <f t="shared" si="5"/>
        <v>-145.53422599999999</v>
      </c>
      <c r="X54" s="27">
        <f t="shared" si="6"/>
        <v>0.56591383885266189</v>
      </c>
      <c r="Y54" s="27">
        <f t="shared" si="7"/>
        <v>4.2273913730369432E-7</v>
      </c>
      <c r="Z54" s="28"/>
      <c r="AA54" s="29">
        <f t="shared" si="8"/>
        <v>-5.5276035370284262</v>
      </c>
      <c r="AB54" s="29">
        <f t="shared" si="8"/>
        <v>-8.2048328194775311E-2</v>
      </c>
      <c r="AC54" s="30">
        <f t="shared" si="8"/>
        <v>-2.7600851494187497E-7</v>
      </c>
      <c r="AD54" s="31">
        <f t="shared" si="9"/>
        <v>-6.3277835286582994E-5</v>
      </c>
      <c r="AE54" s="13"/>
    </row>
    <row r="55" spans="1:31" x14ac:dyDescent="0.25">
      <c r="A55" s="16">
        <v>212.5</v>
      </c>
      <c r="B55" s="17">
        <v>5.7732699858226801E-2</v>
      </c>
      <c r="C55" s="17">
        <v>-0.18792720049169201</v>
      </c>
      <c r="D55" s="19">
        <v>-10.767435443882801</v>
      </c>
      <c r="E55" s="10"/>
      <c r="F55" s="18">
        <v>6.2428808923325499E-6</v>
      </c>
      <c r="G55" s="17">
        <v>1.7716955672324199</v>
      </c>
      <c r="H55" s="19">
        <v>101.51067858445406</v>
      </c>
      <c r="I55" s="21"/>
      <c r="J55" s="22">
        <f>D55-H55</f>
        <v>-112.27811402833686</v>
      </c>
      <c r="K55" s="19">
        <f t="shared" si="1"/>
        <v>0.9253545964068568</v>
      </c>
      <c r="L55" s="19">
        <f t="shared" si="2"/>
        <v>1.6675739710283078E-7</v>
      </c>
      <c r="N55" s="24">
        <v>212.0582</v>
      </c>
      <c r="O55" s="24">
        <v>8.3097699999999997E-2</v>
      </c>
      <c r="P55" s="23">
        <f t="shared" si="3"/>
        <v>0.35551309665573294</v>
      </c>
      <c r="Q55" s="24">
        <v>20.369399999999999</v>
      </c>
      <c r="R55" s="25"/>
      <c r="S55" s="26">
        <v>1.0035599999999999E-5</v>
      </c>
      <c r="T55" s="23">
        <f t="shared" si="4"/>
        <v>1.915041577799754</v>
      </c>
      <c r="U55" s="24">
        <v>109.7238</v>
      </c>
      <c r="V55" s="5"/>
      <c r="W55" s="23">
        <f t="shared" si="5"/>
        <v>-89.354399999999998</v>
      </c>
      <c r="X55" s="27">
        <f t="shared" si="6"/>
        <v>0.99993651849885556</v>
      </c>
      <c r="Y55" s="27">
        <f t="shared" si="7"/>
        <v>4.1694116932834378E-7</v>
      </c>
      <c r="Z55" s="28"/>
      <c r="AA55" s="29">
        <f t="shared" si="8"/>
        <v>-22.92371402833686</v>
      </c>
      <c r="AB55" s="29">
        <f t="shared" si="8"/>
        <v>-7.4581922091998765E-2</v>
      </c>
      <c r="AC55" s="30">
        <f t="shared" si="8"/>
        <v>-2.50183772225513E-7</v>
      </c>
      <c r="AD55" s="31">
        <f t="shared" si="9"/>
        <v>-5.7357243248803038E-5</v>
      </c>
      <c r="AE55" s="13"/>
    </row>
    <row r="56" spans="1:31" x14ac:dyDescent="0.25">
      <c r="A56" s="16">
        <v>216.666666666666</v>
      </c>
      <c r="B56" s="17">
        <v>0.10897366396597501</v>
      </c>
      <c r="C56" s="17">
        <v>-0.30537606044835702</v>
      </c>
      <c r="D56" s="19">
        <v>-17.496759428022763</v>
      </c>
      <c r="E56" s="10"/>
      <c r="F56" s="18">
        <v>1.3232412517937999E-5</v>
      </c>
      <c r="G56" s="17">
        <v>2.4770986799982002</v>
      </c>
      <c r="H56" s="19">
        <v>141.92729980132415</v>
      </c>
      <c r="I56" s="21"/>
      <c r="J56" s="22">
        <f>D56-H56</f>
        <v>-159.42405922934691</v>
      </c>
      <c r="K56" s="19">
        <f t="shared" si="1"/>
        <v>0.3514485540464225</v>
      </c>
      <c r="L56" s="19">
        <f t="shared" si="2"/>
        <v>2.5339167938127057E-7</v>
      </c>
      <c r="N56" s="24">
        <v>216.21619999999999</v>
      </c>
      <c r="O56" s="24">
        <v>0.1207781</v>
      </c>
      <c r="P56" s="23">
        <f t="shared" si="3"/>
        <v>2.779421125837702E-2</v>
      </c>
      <c r="Q56" s="24">
        <v>1.5924910000000001</v>
      </c>
      <c r="R56" s="25"/>
      <c r="S56" s="26">
        <v>1.7547940000000001E-5</v>
      </c>
      <c r="T56" s="23">
        <f t="shared" si="4"/>
        <v>2.1713431784551216</v>
      </c>
      <c r="U56" s="24">
        <v>124.4088</v>
      </c>
      <c r="V56" s="5"/>
      <c r="W56" s="23">
        <f t="shared" si="5"/>
        <v>-122.816309</v>
      </c>
      <c r="X56" s="27">
        <f t="shared" si="6"/>
        <v>0.84041237450651263</v>
      </c>
      <c r="Y56" s="27">
        <f t="shared" si="7"/>
        <v>8.9058787256525012E-7</v>
      </c>
      <c r="Z56" s="28"/>
      <c r="AA56" s="29">
        <f t="shared" si="8"/>
        <v>-36.607750229346905</v>
      </c>
      <c r="AB56" s="29">
        <f t="shared" si="8"/>
        <v>-0.48896382046009013</v>
      </c>
      <c r="AC56" s="30">
        <f t="shared" si="8"/>
        <v>-6.3719619318397955E-7</v>
      </c>
      <c r="AD56" s="31">
        <f t="shared" si="9"/>
        <v>-1.4608388355708777E-4</v>
      </c>
      <c r="AE56" s="13"/>
    </row>
    <row r="57" spans="1:31" x14ac:dyDescent="0.25">
      <c r="A57" s="16">
        <v>220.833333333333</v>
      </c>
      <c r="B57" s="17">
        <v>6.6022869867462294E-2</v>
      </c>
      <c r="C57" s="17">
        <v>1.12978266264835</v>
      </c>
      <c r="D57" s="19">
        <v>64.731778336802932</v>
      </c>
      <c r="E57" s="10"/>
      <c r="F57" s="18">
        <v>2.4837214921521399E-5</v>
      </c>
      <c r="G57" s="17">
        <v>0.87436853657855795</v>
      </c>
      <c r="H57" s="19">
        <v>50.097626884981516</v>
      </c>
      <c r="I57" s="21"/>
      <c r="J57" s="22">
        <f>D57-H57</f>
        <v>14.634151451821417</v>
      </c>
      <c r="K57" s="19">
        <f t="shared" si="1"/>
        <v>0.2526461215903551</v>
      </c>
      <c r="L57" s="19">
        <f t="shared" si="2"/>
        <v>2.0714761320065146E-7</v>
      </c>
      <c r="N57" s="24">
        <v>220.3742</v>
      </c>
      <c r="O57" s="24">
        <v>0.1439462</v>
      </c>
      <c r="P57" s="23">
        <f t="shared" si="3"/>
        <v>0.92194748808572868</v>
      </c>
      <c r="Q57" s="24">
        <v>52.823700000000002</v>
      </c>
      <c r="R57" s="25"/>
      <c r="S57" s="26">
        <v>2.2497829999999999E-5</v>
      </c>
      <c r="T57" s="23">
        <f t="shared" si="4"/>
        <v>0.74313955341646087</v>
      </c>
      <c r="U57" s="24">
        <v>42.578760000000003</v>
      </c>
      <c r="V57" s="5"/>
      <c r="W57" s="23">
        <f t="shared" si="5"/>
        <v>10.24494</v>
      </c>
      <c r="X57" s="27">
        <f t="shared" si="6"/>
        <v>0.17785664054429035</v>
      </c>
      <c r="Y57" s="27">
        <f t="shared" si="7"/>
        <v>2.8799233201056797E-7</v>
      </c>
      <c r="Z57" s="28"/>
      <c r="AA57" s="29">
        <f t="shared" si="8"/>
        <v>4.3892114518214171</v>
      </c>
      <c r="AB57" s="29">
        <f t="shared" si="8"/>
        <v>7.4789481046064754E-2</v>
      </c>
      <c r="AC57" s="30">
        <f t="shared" si="8"/>
        <v>-8.0844718809916509E-8</v>
      </c>
      <c r="AD57" s="31">
        <f t="shared" si="9"/>
        <v>-1.8534496306106112E-5</v>
      </c>
      <c r="AE57" s="13"/>
    </row>
    <row r="58" spans="1:31" x14ac:dyDescent="0.25">
      <c r="A58" s="16">
        <v>225</v>
      </c>
      <c r="B58" s="17">
        <v>0.148307137169081</v>
      </c>
      <c r="C58" s="17">
        <v>-2.4300745221141399E-2</v>
      </c>
      <c r="D58" s="19">
        <v>-1.3923301401941066</v>
      </c>
      <c r="E58" s="10"/>
      <c r="F58" s="18">
        <v>7.2831950131161397E-6</v>
      </c>
      <c r="G58" s="17">
        <v>2.0925654655600501</v>
      </c>
      <c r="H58" s="19">
        <v>119.89516953141909</v>
      </c>
      <c r="I58" s="21"/>
      <c r="J58" s="22">
        <f>D58-H58</f>
        <v>-121.28749967161319</v>
      </c>
      <c r="K58" s="19">
        <f t="shared" si="1"/>
        <v>0.85457215426168165</v>
      </c>
      <c r="L58" s="19">
        <f t="shared" si="2"/>
        <v>4.6153297154160463E-7</v>
      </c>
      <c r="N58" s="24">
        <v>224.53219999999999</v>
      </c>
      <c r="O58" s="24">
        <v>0.17685629999999999</v>
      </c>
      <c r="P58" s="23">
        <f t="shared" si="3"/>
        <v>7.1274813515148347E-2</v>
      </c>
      <c r="Q58" s="24">
        <v>4.0837459999999997</v>
      </c>
      <c r="R58" s="25"/>
      <c r="S58" s="26">
        <v>1.3833409999999999E-5</v>
      </c>
      <c r="T58" s="23">
        <f t="shared" si="4"/>
        <v>2.2724553380109089</v>
      </c>
      <c r="U58" s="24">
        <v>130.2021</v>
      </c>
      <c r="V58" s="5"/>
      <c r="W58" s="23">
        <f t="shared" si="5"/>
        <v>-126.118354</v>
      </c>
      <c r="X58" s="27">
        <f t="shared" si="6"/>
        <v>0.8078011006206326</v>
      </c>
      <c r="Y58" s="27">
        <f t="shared" si="7"/>
        <v>9.8815308020657034E-7</v>
      </c>
      <c r="Z58" s="28"/>
      <c r="AA58" s="29">
        <f t="shared" si="8"/>
        <v>4.8308543283868062</v>
      </c>
      <c r="AB58" s="29">
        <f t="shared" si="8"/>
        <v>4.6771053641049054E-2</v>
      </c>
      <c r="AC58" s="30">
        <f t="shared" si="8"/>
        <v>-5.2662010866496571E-7</v>
      </c>
      <c r="AD58" s="31">
        <f t="shared" si="9"/>
        <v>-1.2073316108280848E-4</v>
      </c>
      <c r="AE58" s="13"/>
    </row>
    <row r="59" spans="1:31" x14ac:dyDescent="0.25">
      <c r="A59" s="16">
        <v>229.166666666666</v>
      </c>
      <c r="B59" s="17">
        <v>0.10128496346235299</v>
      </c>
      <c r="C59" s="17">
        <v>-0.86823959467132905</v>
      </c>
      <c r="D59" s="19">
        <v>-49.746464380816434</v>
      </c>
      <c r="E59" s="10"/>
      <c r="F59" s="18">
        <v>2.09672959697289E-5</v>
      </c>
      <c r="G59" s="17">
        <v>2.4388476000969099</v>
      </c>
      <c r="H59" s="19">
        <v>139.73567436116252</v>
      </c>
      <c r="I59" s="21"/>
      <c r="J59" s="22">
        <f>D59-H59</f>
        <v>-189.48213874197896</v>
      </c>
      <c r="K59" s="19">
        <f t="shared" si="1"/>
        <v>0.1647401353808137</v>
      </c>
      <c r="L59" s="19">
        <f t="shared" si="2"/>
        <v>1.7492699042876525E-7</v>
      </c>
      <c r="N59" s="24">
        <v>228.6902</v>
      </c>
      <c r="O59" s="24">
        <v>7.8217679999999998E-2</v>
      </c>
      <c r="P59" s="23">
        <f t="shared" si="3"/>
        <v>2.8550724222653961E-2</v>
      </c>
      <c r="Q59" s="24">
        <v>1.6358360000000001</v>
      </c>
      <c r="R59" s="25"/>
      <c r="S59" s="26">
        <v>2.580716E-5</v>
      </c>
      <c r="T59" s="23">
        <f t="shared" si="4"/>
        <v>2.163712598965402</v>
      </c>
      <c r="U59" s="24">
        <v>123.9716</v>
      </c>
      <c r="V59" s="5"/>
      <c r="W59" s="23">
        <f t="shared" si="5"/>
        <v>-122.335764</v>
      </c>
      <c r="X59" s="27">
        <f t="shared" si="6"/>
        <v>0.84492812607791645</v>
      </c>
      <c r="Y59" s="27">
        <f t="shared" si="7"/>
        <v>8.5277589565013445E-7</v>
      </c>
      <c r="Z59" s="28"/>
      <c r="AA59" s="29">
        <f t="shared" si="8"/>
        <v>-67.14637474197896</v>
      </c>
      <c r="AB59" s="29">
        <f t="shared" si="8"/>
        <v>-0.68018799069710278</v>
      </c>
      <c r="AC59" s="30">
        <f t="shared" si="8"/>
        <v>-6.7784890522136925E-7</v>
      </c>
      <c r="AD59" s="31">
        <f t="shared" si="9"/>
        <v>-1.5540394245743206E-4</v>
      </c>
      <c r="AE59" s="13"/>
    </row>
    <row r="60" spans="1:31" x14ac:dyDescent="0.25">
      <c r="A60" s="16">
        <v>233.333333333333</v>
      </c>
      <c r="B60" s="17">
        <v>0.20403611997326701</v>
      </c>
      <c r="C60" s="17">
        <v>0.70626980715279197</v>
      </c>
      <c r="D60" s="19">
        <v>40.466279147373541</v>
      </c>
      <c r="E60" s="10"/>
      <c r="F60" s="18">
        <v>1.49302011908412E-5</v>
      </c>
      <c r="G60" s="17">
        <v>0.78716748213505605</v>
      </c>
      <c r="H60" s="19">
        <v>45.101374496278339</v>
      </c>
      <c r="I60" s="21"/>
      <c r="J60" s="22">
        <f>D60-H60</f>
        <v>-4.6350953489047981</v>
      </c>
      <c r="K60" s="19">
        <f t="shared" si="1"/>
        <v>8.0809465604581368E-2</v>
      </c>
      <c r="L60" s="19">
        <f t="shared" si="2"/>
        <v>1.2308495052167859E-7</v>
      </c>
      <c r="N60" s="24">
        <v>232.84819999999999</v>
      </c>
      <c r="O60" s="24">
        <v>0.29569770000000001</v>
      </c>
      <c r="P60" s="23">
        <f t="shared" si="3"/>
        <v>0.65688014579514509</v>
      </c>
      <c r="Q60" s="24">
        <v>37.63646</v>
      </c>
      <c r="R60" s="25"/>
      <c r="S60" s="26">
        <v>1.424653E-5</v>
      </c>
      <c r="T60" s="23">
        <f t="shared" si="4"/>
        <v>0.74637015786190231</v>
      </c>
      <c r="U60" s="24">
        <v>42.763860000000001</v>
      </c>
      <c r="V60" s="5"/>
      <c r="W60" s="23">
        <f t="shared" si="5"/>
        <v>-5.1274000000000015</v>
      </c>
      <c r="X60" s="27">
        <f t="shared" si="6"/>
        <v>8.9370613655960315E-2</v>
      </c>
      <c r="Y60" s="27">
        <f t="shared" si="7"/>
        <v>1.882442796544881E-7</v>
      </c>
      <c r="Z60" s="28"/>
      <c r="AA60" s="29">
        <f t="shared" si="8"/>
        <v>0.49230465109520338</v>
      </c>
      <c r="AB60" s="29">
        <f t="shared" si="8"/>
        <v>-8.5611480513789473E-3</v>
      </c>
      <c r="AC60" s="30">
        <f t="shared" si="8"/>
        <v>-6.5159329132809509E-8</v>
      </c>
      <c r="AD60" s="31">
        <f t="shared" si="9"/>
        <v>-1.4938456870138472E-5</v>
      </c>
      <c r="AE60" s="13"/>
    </row>
    <row r="61" spans="1:31" x14ac:dyDescent="0.25">
      <c r="A61" s="16">
        <v>237.5</v>
      </c>
      <c r="B61" s="17">
        <v>0.249435232673654</v>
      </c>
      <c r="C61" s="17">
        <v>1.62125834274061</v>
      </c>
      <c r="D61" s="19">
        <v>92.891260539411235</v>
      </c>
      <c r="E61" s="10"/>
      <c r="F61" s="18">
        <v>4.1404305343108598E-5</v>
      </c>
      <c r="G61" s="17">
        <v>1.0638868091465199</v>
      </c>
      <c r="H61" s="19">
        <v>60.956224043735695</v>
      </c>
      <c r="I61" s="21"/>
      <c r="J61" s="22">
        <f>D61-H61</f>
        <v>31.93503649567554</v>
      </c>
      <c r="K61" s="19">
        <f t="shared" si="1"/>
        <v>0.52895738395064329</v>
      </c>
      <c r="L61" s="19">
        <f t="shared" si="2"/>
        <v>2.7314546132956446E-6</v>
      </c>
      <c r="N61" s="24">
        <v>237.00620000000001</v>
      </c>
      <c r="O61" s="24">
        <v>0.33166960000000001</v>
      </c>
      <c r="P61" s="23">
        <f t="shared" si="3"/>
        <v>1.225386068514333</v>
      </c>
      <c r="Q61" s="24">
        <v>70.209450000000004</v>
      </c>
      <c r="R61" s="25"/>
      <c r="S61" s="26">
        <v>3.734254E-5</v>
      </c>
      <c r="T61" s="23">
        <f t="shared" si="4"/>
        <v>0.89032159844081582</v>
      </c>
      <c r="U61" s="24">
        <v>51.011670000000002</v>
      </c>
      <c r="V61" s="5"/>
      <c r="W61" s="23">
        <f t="shared" si="5"/>
        <v>19.197780000000002</v>
      </c>
      <c r="X61" s="27">
        <f t="shared" si="6"/>
        <v>0.32883005539270665</v>
      </c>
      <c r="Y61" s="27">
        <f t="shared" si="7"/>
        <v>2.0363434679160688E-6</v>
      </c>
      <c r="Z61" s="28"/>
      <c r="AA61" s="29">
        <f t="shared" si="8"/>
        <v>12.737256495675538</v>
      </c>
      <c r="AB61" s="29">
        <f t="shared" si="8"/>
        <v>0.20012732855793663</v>
      </c>
      <c r="AC61" s="30">
        <f t="shared" si="8"/>
        <v>6.951111453795758E-7</v>
      </c>
      <c r="AD61" s="31">
        <f t="shared" si="9"/>
        <v>1.5936149133826446E-4</v>
      </c>
      <c r="AE61" s="13"/>
    </row>
    <row r="62" spans="1:31" x14ac:dyDescent="0.25">
      <c r="A62" s="16">
        <v>241.666666666666</v>
      </c>
      <c r="B62" s="17">
        <v>0.132665330659548</v>
      </c>
      <c r="C62" s="17">
        <v>1.0368396001101401</v>
      </c>
      <c r="D62" s="19">
        <v>59.406533118343035</v>
      </c>
      <c r="E62" s="10"/>
      <c r="F62" s="18">
        <v>3.9467387240054801E-5</v>
      </c>
      <c r="G62" s="17">
        <v>0.56774468520186305</v>
      </c>
      <c r="H62" s="19">
        <v>32.529374303050275</v>
      </c>
      <c r="I62" s="21"/>
      <c r="J62" s="22">
        <f>D62-H62</f>
        <v>26.877158815292759</v>
      </c>
      <c r="K62" s="19">
        <f t="shared" si="1"/>
        <v>0.45207915482588207</v>
      </c>
      <c r="L62" s="19">
        <f t="shared" si="2"/>
        <v>1.183532824647033E-6</v>
      </c>
      <c r="N62" s="24">
        <v>241.16419999999999</v>
      </c>
      <c r="O62" s="24">
        <v>0.194019</v>
      </c>
      <c r="P62" s="23">
        <f t="shared" si="3"/>
        <v>0.69044596890364962</v>
      </c>
      <c r="Q62" s="24">
        <v>39.559640000000002</v>
      </c>
      <c r="R62" s="25"/>
      <c r="S62" s="26">
        <v>2.2575360000000001E-5</v>
      </c>
      <c r="T62" s="23">
        <f t="shared" si="4"/>
        <v>0.39371154719780604</v>
      </c>
      <c r="U62" s="24">
        <v>22.558009999999999</v>
      </c>
      <c r="V62" s="5"/>
      <c r="W62" s="23">
        <f t="shared" si="5"/>
        <v>17.001630000000002</v>
      </c>
      <c r="X62" s="27">
        <f t="shared" si="6"/>
        <v>0.29239891039104909</v>
      </c>
      <c r="Y62" s="27">
        <f t="shared" si="7"/>
        <v>6.4036074417283448E-7</v>
      </c>
      <c r="Z62" s="28"/>
      <c r="AA62" s="29">
        <f t="shared" si="8"/>
        <v>9.8755288152927569</v>
      </c>
      <c r="AB62" s="29">
        <f t="shared" si="8"/>
        <v>0.15968024443483297</v>
      </c>
      <c r="AC62" s="30">
        <f t="shared" si="8"/>
        <v>5.4317208047419857E-7</v>
      </c>
      <c r="AD62" s="31">
        <f t="shared" si="9"/>
        <v>1.245278735250437E-4</v>
      </c>
      <c r="AE62" s="13"/>
    </row>
    <row r="63" spans="1:31" x14ac:dyDescent="0.25">
      <c r="A63" s="16">
        <v>245.833333333333</v>
      </c>
      <c r="B63" s="17">
        <v>0.283451767400972</v>
      </c>
      <c r="C63" s="17">
        <v>-8.5851906746292395E-2</v>
      </c>
      <c r="D63" s="19">
        <v>-4.9189519197132743</v>
      </c>
      <c r="E63" s="10"/>
      <c r="F63" s="18">
        <v>2.1633381336410299E-5</v>
      </c>
      <c r="G63" s="17">
        <v>-2.1934401015599598</v>
      </c>
      <c r="H63" s="19">
        <v>-125.67486043413236</v>
      </c>
      <c r="I63" s="21"/>
      <c r="J63" s="22">
        <f>D63-H63</f>
        <v>120.75590851441908</v>
      </c>
      <c r="K63" s="19">
        <f t="shared" si="1"/>
        <v>0.85935368083941055</v>
      </c>
      <c r="L63" s="19">
        <f t="shared" si="2"/>
        <v>2.6347870540398182E-6</v>
      </c>
      <c r="N63" s="24">
        <v>245.32220000000001</v>
      </c>
      <c r="O63" s="24">
        <v>0.26279580000000002</v>
      </c>
      <c r="P63" s="23">
        <f t="shared" si="3"/>
        <v>-0.19489079466054521</v>
      </c>
      <c r="Q63" s="24">
        <v>-11.16642</v>
      </c>
      <c r="R63" s="25"/>
      <c r="S63" s="26">
        <v>3.6788130000000003E-5</v>
      </c>
      <c r="T63" s="23">
        <f t="shared" si="4"/>
        <v>-3.0645101871754634</v>
      </c>
      <c r="U63" s="24">
        <v>-175.58349999999999</v>
      </c>
      <c r="V63" s="5"/>
      <c r="W63" s="23">
        <f t="shared" si="5"/>
        <v>164.41708</v>
      </c>
      <c r="X63" s="27">
        <f t="shared" si="6"/>
        <v>0.2686326877557203</v>
      </c>
      <c r="Y63" s="27">
        <f t="shared" si="7"/>
        <v>1.2985389898201572E-6</v>
      </c>
      <c r="Z63" s="28"/>
      <c r="AA63" s="29">
        <f t="shared" si="8"/>
        <v>-43.661171485580923</v>
      </c>
      <c r="AB63" s="29">
        <f t="shared" si="8"/>
        <v>0.5907209930836903</v>
      </c>
      <c r="AC63" s="30">
        <f t="shared" si="8"/>
        <v>1.3362480642196609E-6</v>
      </c>
      <c r="AD63" s="31">
        <f t="shared" si="9"/>
        <v>3.0634882741756579E-4</v>
      </c>
      <c r="AE63" s="13"/>
    </row>
    <row r="64" spans="1:31" x14ac:dyDescent="0.25">
      <c r="A64" s="16">
        <v>250</v>
      </c>
      <c r="B64" s="17">
        <v>0.51293377358657999</v>
      </c>
      <c r="C64" s="17">
        <v>-2.8930469925664801</v>
      </c>
      <c r="D64" s="19">
        <v>-165.75938260707497</v>
      </c>
      <c r="E64" s="10"/>
      <c r="F64" s="18">
        <v>6.8887259817211995E-5</v>
      </c>
      <c r="G64" s="17">
        <v>1.95707575959602</v>
      </c>
      <c r="H64" s="19">
        <v>112.13218121221166</v>
      </c>
      <c r="I64" s="21"/>
      <c r="J64" s="22">
        <f>D64-H64</f>
        <v>-277.8915638192866</v>
      </c>
      <c r="K64" s="19">
        <f t="shared" si="1"/>
        <v>0.99052968971677569</v>
      </c>
      <c r="L64" s="19">
        <f t="shared" si="2"/>
        <v>1.7499986242087787E-5</v>
      </c>
      <c r="N64" s="24">
        <v>249.4802</v>
      </c>
      <c r="O64" s="24">
        <v>0.4500709</v>
      </c>
      <c r="P64" s="23">
        <f t="shared" si="3"/>
        <v>2.7432177611635837</v>
      </c>
      <c r="Q64" s="24">
        <v>157.1748</v>
      </c>
      <c r="R64" s="25"/>
      <c r="S64" s="26">
        <v>7.3366220000000004E-5</v>
      </c>
      <c r="T64" s="23">
        <f t="shared" si="4"/>
        <v>1.7558396247498393</v>
      </c>
      <c r="U64" s="24">
        <v>100.6022</v>
      </c>
      <c r="V64" s="5"/>
      <c r="W64" s="23">
        <f t="shared" si="5"/>
        <v>56.572600000000008</v>
      </c>
      <c r="X64" s="27">
        <f t="shared" si="6"/>
        <v>0.83458451679295187</v>
      </c>
      <c r="Y64" s="27">
        <f t="shared" si="7"/>
        <v>1.3778990649750154E-5</v>
      </c>
      <c r="Z64" s="28"/>
      <c r="AA64" s="29">
        <f t="shared" si="8"/>
        <v>-334.46416381928663</v>
      </c>
      <c r="AB64" s="29">
        <f t="shared" si="8"/>
        <v>0.15594517292382382</v>
      </c>
      <c r="AC64" s="30">
        <f t="shared" si="8"/>
        <v>3.720995592337633E-6</v>
      </c>
      <c r="AD64" s="31">
        <f t="shared" si="9"/>
        <v>8.5307710975375962E-4</v>
      </c>
      <c r="AE64" s="13"/>
    </row>
    <row r="65" spans="1:31" x14ac:dyDescent="0.25">
      <c r="A65" s="16">
        <v>254.166666666666</v>
      </c>
      <c r="B65" s="17">
        <v>0.24542157835615899</v>
      </c>
      <c r="C65" s="17">
        <v>0.38052955023941298</v>
      </c>
      <c r="D65" s="19">
        <v>21.802737208729788</v>
      </c>
      <c r="E65" s="10"/>
      <c r="F65" s="18">
        <v>6.1872772830010799E-6</v>
      </c>
      <c r="G65" s="17">
        <v>0.42421242168929602</v>
      </c>
      <c r="H65" s="19">
        <v>24.305581379820605</v>
      </c>
      <c r="I65" s="21"/>
      <c r="J65" s="22">
        <f>D65-H65</f>
        <v>-2.5028441710908176</v>
      </c>
      <c r="K65" s="19">
        <f t="shared" si="1"/>
        <v>4.3668980215174735E-2</v>
      </c>
      <c r="L65" s="19">
        <f t="shared" si="2"/>
        <v>3.3155484502421944E-8</v>
      </c>
      <c r="N65" s="24">
        <v>253.63829999999999</v>
      </c>
      <c r="O65" s="24">
        <v>0.4370443</v>
      </c>
      <c r="P65" s="23">
        <f t="shared" si="3"/>
        <v>0.2077030821665104</v>
      </c>
      <c r="Q65" s="24">
        <v>11.900510000000001</v>
      </c>
      <c r="R65" s="25"/>
      <c r="S65" s="26">
        <v>1.107822E-5</v>
      </c>
      <c r="T65" s="23">
        <f t="shared" si="4"/>
        <v>-2.8196352571329033</v>
      </c>
      <c r="U65" s="24">
        <v>-161.5532</v>
      </c>
      <c r="V65" s="5"/>
      <c r="W65" s="23">
        <f t="shared" si="5"/>
        <v>173.45371</v>
      </c>
      <c r="X65" s="27">
        <f t="shared" si="6"/>
        <v>0.11400589626535412</v>
      </c>
      <c r="Y65" s="27">
        <f t="shared" si="7"/>
        <v>2.7598962948742527E-7</v>
      </c>
      <c r="Z65" s="28"/>
      <c r="AA65" s="29">
        <f t="shared" si="8"/>
        <v>-175.95655417109083</v>
      </c>
      <c r="AB65" s="29">
        <f t="shared" si="8"/>
        <v>-7.0336916050179388E-2</v>
      </c>
      <c r="AC65" s="30">
        <f t="shared" si="8"/>
        <v>-2.4283414498500335E-7</v>
      </c>
      <c r="AD65" s="31">
        <f t="shared" si="9"/>
        <v>-5.5672264428346385E-5</v>
      </c>
      <c r="AE65" s="13"/>
    </row>
    <row r="66" spans="1:31" x14ac:dyDescent="0.25">
      <c r="A66" s="16">
        <v>258.33333333333297</v>
      </c>
      <c r="B66" s="17">
        <v>0.37101244679142398</v>
      </c>
      <c r="C66" s="17">
        <v>0.241236604122437</v>
      </c>
      <c r="D66" s="19">
        <v>13.821839280283877</v>
      </c>
      <c r="E66" s="10"/>
      <c r="F66" s="18">
        <v>1.0238459342278301E-5</v>
      </c>
      <c r="G66" s="17">
        <v>-1.0632982987359401</v>
      </c>
      <c r="H66" s="19">
        <v>-60.922504881009964</v>
      </c>
      <c r="I66" s="21"/>
      <c r="J66" s="22">
        <f>D66-H66</f>
        <v>74.744344161293839</v>
      </c>
      <c r="K66" s="19">
        <f t="shared" si="1"/>
        <v>0.96476135452607181</v>
      </c>
      <c r="L66" s="19">
        <f t="shared" si="2"/>
        <v>1.8323692397137368E-6</v>
      </c>
      <c r="N66" s="24">
        <v>257.79629999999997</v>
      </c>
      <c r="O66" s="24">
        <v>0.48061809999999999</v>
      </c>
      <c r="P66" s="23">
        <f t="shared" si="3"/>
        <v>0.11737644652280965</v>
      </c>
      <c r="Q66" s="24">
        <v>6.7251750000000001</v>
      </c>
      <c r="R66" s="25"/>
      <c r="S66" s="26">
        <v>1.916959E-5</v>
      </c>
      <c r="T66" s="23">
        <f t="shared" si="4"/>
        <v>-2.8956844886300526</v>
      </c>
      <c r="U66" s="24">
        <v>-165.91050000000001</v>
      </c>
      <c r="V66" s="5"/>
      <c r="W66" s="23">
        <f t="shared" si="5"/>
        <v>172.63567500000002</v>
      </c>
      <c r="X66" s="27">
        <f t="shared" si="6"/>
        <v>0.12817811135971946</v>
      </c>
      <c r="Y66" s="27">
        <f t="shared" si="7"/>
        <v>5.9046861552282926E-7</v>
      </c>
      <c r="Z66" s="28"/>
      <c r="AA66" s="29">
        <f t="shared" si="8"/>
        <v>-97.891330838706182</v>
      </c>
      <c r="AB66" s="29">
        <f t="shared" si="8"/>
        <v>0.83658324316635235</v>
      </c>
      <c r="AC66" s="30">
        <f t="shared" si="8"/>
        <v>1.2419006241909075E-6</v>
      </c>
      <c r="AD66" s="31">
        <f t="shared" si="9"/>
        <v>2.8471869122011017E-4</v>
      </c>
      <c r="AE66" s="13"/>
    </row>
    <row r="67" spans="1:31" x14ac:dyDescent="0.25">
      <c r="A67" s="16">
        <v>262.5</v>
      </c>
      <c r="B67" s="17">
        <v>0.215301921876588</v>
      </c>
      <c r="C67" s="17">
        <v>-3.66653323233826E-2</v>
      </c>
      <c r="D67" s="19">
        <v>-2.1007687965744197</v>
      </c>
      <c r="E67" s="10"/>
      <c r="F67" s="18">
        <v>8.0025787887002802E-6</v>
      </c>
      <c r="G67" s="17">
        <v>2.6895188578990399</v>
      </c>
      <c r="H67" s="19">
        <v>154.09807947846036</v>
      </c>
      <c r="I67" s="21"/>
      <c r="J67" s="22">
        <f>D67-H67</f>
        <v>-156.19884827503478</v>
      </c>
      <c r="K67" s="19">
        <f t="shared" si="1"/>
        <v>0.40356368823446631</v>
      </c>
      <c r="L67" s="19">
        <f t="shared" si="2"/>
        <v>3.4766418365081396E-7</v>
      </c>
      <c r="N67" s="24">
        <v>261.95429999999999</v>
      </c>
      <c r="O67" s="24">
        <v>0.29470170000000001</v>
      </c>
      <c r="P67" s="23">
        <f t="shared" si="3"/>
        <v>0.19242918228353242</v>
      </c>
      <c r="Q67" s="24">
        <v>11.02538</v>
      </c>
      <c r="R67" s="25"/>
      <c r="S67" s="26">
        <v>3.075849E-5</v>
      </c>
      <c r="T67" s="23">
        <f t="shared" si="4"/>
        <v>2.5537238736160552</v>
      </c>
      <c r="U67" s="24">
        <v>146.3176</v>
      </c>
      <c r="V67" s="5"/>
      <c r="W67" s="23">
        <f t="shared" si="5"/>
        <v>-135.29221999999999</v>
      </c>
      <c r="X67" s="27">
        <f t="shared" si="6"/>
        <v>0.70349121338068332</v>
      </c>
      <c r="Y67" s="27">
        <f t="shared" si="7"/>
        <v>3.1884259426095538E-6</v>
      </c>
      <c r="Z67" s="28"/>
      <c r="AA67" s="29">
        <f t="shared" si="8"/>
        <v>-20.906628275034791</v>
      </c>
      <c r="AB67" s="29">
        <f t="shared" si="8"/>
        <v>-0.29992752514621701</v>
      </c>
      <c r="AC67" s="30">
        <f t="shared" si="8"/>
        <v>-2.84076175895874E-6</v>
      </c>
      <c r="AD67" s="31">
        <f t="shared" si="9"/>
        <v>-6.512743083657049E-4</v>
      </c>
      <c r="AE67" s="13"/>
    </row>
    <row r="68" spans="1:31" x14ac:dyDescent="0.25">
      <c r="A68" s="16">
        <v>266.666666666666</v>
      </c>
      <c r="B68" s="17">
        <v>0.19477876247813999</v>
      </c>
      <c r="C68" s="17">
        <v>-0.82834557187704205</v>
      </c>
      <c r="D68" s="19">
        <v>-47.460705246905086</v>
      </c>
      <c r="E68" s="10"/>
      <c r="F68" s="18">
        <v>2.8386455645149099E-5</v>
      </c>
      <c r="G68" s="17">
        <v>0.58972255853756606</v>
      </c>
      <c r="H68" s="19">
        <v>33.788613687859169</v>
      </c>
      <c r="I68" s="21"/>
      <c r="J68" s="22">
        <f>D68-H68</f>
        <v>-81.249318934764261</v>
      </c>
      <c r="K68" s="19">
        <f t="shared" si="1"/>
        <v>0.98835970213298463</v>
      </c>
      <c r="L68" s="19">
        <f t="shared" si="2"/>
        <v>2.7323592893423808E-6</v>
      </c>
      <c r="N68" s="24">
        <v>266.1123</v>
      </c>
      <c r="O68" s="24">
        <v>0.22572719999999999</v>
      </c>
      <c r="P68" s="23">
        <f t="shared" si="3"/>
        <v>8.2114477540631975E-2</v>
      </c>
      <c r="Q68" s="24">
        <v>4.7048129999999997</v>
      </c>
      <c r="R68" s="25"/>
      <c r="S68" s="26">
        <v>1.978711E-5</v>
      </c>
      <c r="T68" s="23">
        <f t="shared" si="4"/>
        <v>1.5927330210973629</v>
      </c>
      <c r="U68" s="24">
        <v>91.256879999999995</v>
      </c>
      <c r="V68" s="5"/>
      <c r="W68" s="23">
        <f t="shared" si="5"/>
        <v>-86.552066999999994</v>
      </c>
      <c r="X68" s="27">
        <f t="shared" si="6"/>
        <v>0.99818986356501282</v>
      </c>
      <c r="Y68" s="27">
        <f t="shared" si="7"/>
        <v>2.2292019910158847E-6</v>
      </c>
      <c r="Z68" s="28"/>
      <c r="AA68" s="29">
        <f t="shared" si="8"/>
        <v>5.3027480652357326</v>
      </c>
      <c r="AB68" s="29">
        <f t="shared" si="8"/>
        <v>-9.8301614320281949E-3</v>
      </c>
      <c r="AC68" s="30">
        <f t="shared" si="8"/>
        <v>5.0315729832649606E-7</v>
      </c>
      <c r="AD68" s="31">
        <f t="shared" si="9"/>
        <v>1.1535406671584419E-4</v>
      </c>
      <c r="AE68" s="13"/>
    </row>
    <row r="69" spans="1:31" x14ac:dyDescent="0.25">
      <c r="A69" s="16">
        <v>270.83333333333297</v>
      </c>
      <c r="B69" s="17">
        <v>0.46627759530879598</v>
      </c>
      <c r="C69" s="17">
        <v>-0.73208829994842295</v>
      </c>
      <c r="D69" s="19">
        <v>-41.945569817952119</v>
      </c>
      <c r="E69" s="10"/>
      <c r="F69" s="18">
        <v>1.4760691985980601E-5</v>
      </c>
      <c r="G69" s="17">
        <v>1.6075205754939601</v>
      </c>
      <c r="H69" s="19">
        <v>92.104144456245152</v>
      </c>
      <c r="I69" s="21"/>
      <c r="J69" s="22">
        <f>D69-H69</f>
        <v>-134.04971427419727</v>
      </c>
      <c r="K69" s="19">
        <f t="shared" ref="K69:K124" si="10">ABS(SIN(RADIANS(J69)))</f>
        <v>0.71873679000574353</v>
      </c>
      <c r="L69" s="19">
        <f t="shared" ref="L69:L124" si="11">0.5*B69*F69*K69</f>
        <v>2.4733817152554687E-6</v>
      </c>
      <c r="N69" s="24">
        <v>270.27030000000002</v>
      </c>
      <c r="O69" s="24">
        <v>0.46483370000000002</v>
      </c>
      <c r="P69" s="23">
        <f t="shared" ref="P69:P132" si="12">RADIANS(Q69)</f>
        <v>-0.17539476878406773</v>
      </c>
      <c r="Q69" s="24">
        <v>-10.049379999999999</v>
      </c>
      <c r="R69" s="25"/>
      <c r="S69" s="26">
        <v>5.0018320000000003E-5</v>
      </c>
      <c r="T69" s="23">
        <f t="shared" ref="T69:T132" si="13">RADIANS(U69)</f>
        <v>2.35522757778674</v>
      </c>
      <c r="U69" s="24">
        <v>134.94460000000001</v>
      </c>
      <c r="V69" s="5"/>
      <c r="W69" s="23">
        <f t="shared" ref="W69:W124" si="14">Q69-U69</f>
        <v>-144.99398000000002</v>
      </c>
      <c r="X69" s="27">
        <f t="shared" ref="X69:X124" si="15">ABS(SIN(RADIANS(W69)))</f>
        <v>0.57366250052438983</v>
      </c>
      <c r="Y69" s="27">
        <f t="shared" ref="Y69:Y124" si="16">0.5*O69*S69*X69</f>
        <v>6.6688841509401592E-6</v>
      </c>
      <c r="Z69" s="28"/>
      <c r="AA69" s="29">
        <f t="shared" ref="AA69:AC124" si="17">J69-W69</f>
        <v>10.944265725802751</v>
      </c>
      <c r="AB69" s="29">
        <f t="shared" si="17"/>
        <v>0.1450742894813537</v>
      </c>
      <c r="AC69" s="30">
        <f t="shared" si="17"/>
        <v>-4.195502435684691E-6</v>
      </c>
      <c r="AD69" s="31">
        <f t="shared" ref="AD69:AD124" si="18">(L69-Y69)/MAX($L$4:$L$124,$Y$4:$Y$124)</f>
        <v>-9.6186276037759906E-4</v>
      </c>
      <c r="AE69" s="13"/>
    </row>
    <row r="70" spans="1:31" x14ac:dyDescent="0.25">
      <c r="A70" s="16">
        <v>275</v>
      </c>
      <c r="B70" s="17">
        <v>0.69392667357477</v>
      </c>
      <c r="C70" s="17">
        <v>0.16691184790711999</v>
      </c>
      <c r="D70" s="19">
        <v>9.563344435807478</v>
      </c>
      <c r="E70" s="10"/>
      <c r="F70" s="18">
        <v>3.7930126517595301E-5</v>
      </c>
      <c r="G70" s="17">
        <v>1.5239616643135601</v>
      </c>
      <c r="H70" s="19">
        <v>87.316571504899713</v>
      </c>
      <c r="I70" s="21"/>
      <c r="J70" s="22">
        <f>D70-H70</f>
        <v>-77.753227069092233</v>
      </c>
      <c r="K70" s="19">
        <f t="shared" si="10"/>
        <v>0.97724305539161349</v>
      </c>
      <c r="L70" s="19">
        <f t="shared" si="11"/>
        <v>1.2860873603548607E-5</v>
      </c>
      <c r="N70" s="24">
        <v>274.42829999999998</v>
      </c>
      <c r="O70" s="24">
        <v>1.084878</v>
      </c>
      <c r="P70" s="23">
        <f t="shared" si="12"/>
        <v>0.35577349978013051</v>
      </c>
      <c r="Q70" s="24">
        <v>20.384319999999999</v>
      </c>
      <c r="R70" s="25"/>
      <c r="S70" s="26">
        <v>7.623435E-5</v>
      </c>
      <c r="T70" s="23">
        <f t="shared" si="13"/>
        <v>2.1450620105785911</v>
      </c>
      <c r="U70" s="24">
        <v>122.90300000000001</v>
      </c>
      <c r="V70" s="5"/>
      <c r="W70" s="23">
        <f t="shared" si="14"/>
        <v>-102.51868</v>
      </c>
      <c r="X70" s="27">
        <f t="shared" si="15"/>
        <v>0.97622538996685448</v>
      </c>
      <c r="Y70" s="27">
        <f t="shared" si="16"/>
        <v>4.0369345384867156E-5</v>
      </c>
      <c r="Z70" s="28"/>
      <c r="AA70" s="29">
        <f t="shared" si="17"/>
        <v>24.76545293090777</v>
      </c>
      <c r="AB70" s="29">
        <f t="shared" si="17"/>
        <v>1.0176654247590067E-3</v>
      </c>
      <c r="AC70" s="30">
        <f t="shared" si="17"/>
        <v>-2.7508471781318549E-5</v>
      </c>
      <c r="AD70" s="31">
        <f t="shared" si="18"/>
        <v>-6.3066045144674725E-3</v>
      </c>
      <c r="AE70" s="13"/>
    </row>
    <row r="71" spans="1:31" x14ac:dyDescent="0.25">
      <c r="A71" s="16">
        <v>279.166666666666</v>
      </c>
      <c r="B71" s="17">
        <v>1.58492236648845</v>
      </c>
      <c r="C71" s="17">
        <v>0.62324278130495903</v>
      </c>
      <c r="D71" s="19">
        <v>35.709180980769119</v>
      </c>
      <c r="E71" s="10"/>
      <c r="F71" s="18">
        <v>8.3620584520510501E-5</v>
      </c>
      <c r="G71" s="17">
        <v>1.57351781347369</v>
      </c>
      <c r="H71" s="19">
        <v>90.155929700695935</v>
      </c>
      <c r="I71" s="21"/>
      <c r="J71" s="22">
        <f>D71-H71</f>
        <v>-54.446748719926816</v>
      </c>
      <c r="K71" s="19">
        <f t="shared" si="10"/>
        <v>0.8135754555844964</v>
      </c>
      <c r="L71" s="19">
        <f t="shared" si="11"/>
        <v>5.3912445936263774E-5</v>
      </c>
      <c r="N71" s="24">
        <v>278.58629999999999</v>
      </c>
      <c r="O71" s="24">
        <v>2.216701</v>
      </c>
      <c r="P71" s="23">
        <f t="shared" si="12"/>
        <v>0.55171585531500233</v>
      </c>
      <c r="Q71" s="24">
        <v>31.610990000000001</v>
      </c>
      <c r="R71" s="25"/>
      <c r="S71" s="26">
        <v>1.4573130000000001E-4</v>
      </c>
      <c r="T71" s="23">
        <f t="shared" si="13"/>
        <v>2.1661281346501622</v>
      </c>
      <c r="U71" s="24">
        <v>124.11</v>
      </c>
      <c r="V71" s="5"/>
      <c r="W71" s="23">
        <f t="shared" si="14"/>
        <v>-92.499009999999998</v>
      </c>
      <c r="X71" s="27">
        <f t="shared" si="15"/>
        <v>0.99904897512163005</v>
      </c>
      <c r="Y71" s="27">
        <f t="shared" si="16"/>
        <v>1.6136774838964305E-4</v>
      </c>
      <c r="Z71" s="28"/>
      <c r="AA71" s="29">
        <f t="shared" si="17"/>
        <v>38.052261280073182</v>
      </c>
      <c r="AB71" s="29">
        <f t="shared" si="17"/>
        <v>-0.18547351953713365</v>
      </c>
      <c r="AC71" s="30">
        <f t="shared" si="17"/>
        <v>-1.0745530245337927E-4</v>
      </c>
      <c r="AD71" s="31">
        <f t="shared" si="18"/>
        <v>-2.4635250585464064E-2</v>
      </c>
      <c r="AE71" s="13"/>
    </row>
    <row r="72" spans="1:31" x14ac:dyDescent="0.25">
      <c r="A72" s="16">
        <v>283.33333333333297</v>
      </c>
      <c r="B72" s="17">
        <v>8.3909853980411508</v>
      </c>
      <c r="C72" s="17">
        <v>1.3616182691474601</v>
      </c>
      <c r="D72" s="19">
        <v>78.014980130057651</v>
      </c>
      <c r="E72" s="10"/>
      <c r="F72" s="18">
        <v>1.05170486112611E-3</v>
      </c>
      <c r="G72" s="17">
        <v>3.0839565673145999</v>
      </c>
      <c r="H72" s="19">
        <v>176.69769550877953</v>
      </c>
      <c r="I72" s="21"/>
      <c r="J72" s="22">
        <f>D72-H72</f>
        <v>-98.68271537872188</v>
      </c>
      <c r="K72" s="19">
        <f t="shared" si="10"/>
        <v>0.98853947321690505</v>
      </c>
      <c r="L72" s="19">
        <f t="shared" si="11"/>
        <v>4.3618514080300394E-3</v>
      </c>
      <c r="N72" s="24">
        <v>282.74430000000001</v>
      </c>
      <c r="O72" s="24">
        <v>7.8647159999999996</v>
      </c>
      <c r="P72" s="23">
        <f t="shared" si="12"/>
        <v>0.9605873323956311</v>
      </c>
      <c r="Q72" s="24">
        <v>55.037599999999998</v>
      </c>
      <c r="R72" s="25"/>
      <c r="S72" s="26">
        <v>1.01555E-3</v>
      </c>
      <c r="T72" s="23">
        <f t="shared" si="13"/>
        <v>2.6614124337933571</v>
      </c>
      <c r="U72" s="24">
        <v>152.48769999999999</v>
      </c>
      <c r="V72" s="5"/>
      <c r="W72" s="23">
        <f t="shared" si="14"/>
        <v>-97.450099999999992</v>
      </c>
      <c r="X72" s="27">
        <f t="shared" si="15"/>
        <v>0.9915581631333259</v>
      </c>
      <c r="Y72" s="27">
        <f t="shared" si="16"/>
        <v>3.9597936393129729E-3</v>
      </c>
      <c r="Z72" s="28"/>
      <c r="AA72" s="29">
        <f t="shared" si="17"/>
        <v>-1.2326153787218885</v>
      </c>
      <c r="AB72" s="29">
        <f t="shared" si="17"/>
        <v>-3.0186899164208469E-3</v>
      </c>
      <c r="AC72" s="30">
        <f t="shared" si="17"/>
        <v>4.020577687170665E-4</v>
      </c>
      <c r="AD72" s="31">
        <f t="shared" si="18"/>
        <v>9.2175943448437977E-2</v>
      </c>
      <c r="AE72" s="13"/>
    </row>
    <row r="73" spans="1:31" x14ac:dyDescent="0.25">
      <c r="A73" s="16">
        <v>287.5</v>
      </c>
      <c r="B73" s="17">
        <v>0.64089452346237197</v>
      </c>
      <c r="C73" s="17">
        <v>-2.6980171174884302</v>
      </c>
      <c r="D73" s="19">
        <v>-154.58499388613902</v>
      </c>
      <c r="E73" s="10"/>
      <c r="F73" s="18">
        <v>7.9086482598139603E-6</v>
      </c>
      <c r="G73" s="17">
        <v>2.5111175449609999</v>
      </c>
      <c r="H73" s="19">
        <v>143.87643718751804</v>
      </c>
      <c r="I73" s="21"/>
      <c r="J73" s="22">
        <f>D73-H73</f>
        <v>-298.46143107365708</v>
      </c>
      <c r="K73" s="19">
        <f t="shared" si="10"/>
        <v>0.87913811521300922</v>
      </c>
      <c r="L73" s="19">
        <f t="shared" si="11"/>
        <v>2.228003838741891E-6</v>
      </c>
      <c r="N73" s="24">
        <v>286.90230000000003</v>
      </c>
      <c r="O73" s="24">
        <v>1.876207</v>
      </c>
      <c r="P73" s="23">
        <f t="shared" si="12"/>
        <v>-2.5488229890764549</v>
      </c>
      <c r="Q73" s="24">
        <v>-146.0368</v>
      </c>
      <c r="R73" s="25"/>
      <c r="S73" s="26">
        <v>1.618705E-4</v>
      </c>
      <c r="T73" s="23">
        <f t="shared" si="13"/>
        <v>-0.54891879065575622</v>
      </c>
      <c r="U73" s="24">
        <v>-31.45073</v>
      </c>
      <c r="V73" s="5"/>
      <c r="W73" s="23">
        <f t="shared" si="14"/>
        <v>-114.58607000000001</v>
      </c>
      <c r="X73" s="27">
        <f t="shared" si="15"/>
        <v>0.90933729017704334</v>
      </c>
      <c r="Y73" s="27">
        <f t="shared" si="16"/>
        <v>1.3808403382643708E-4</v>
      </c>
      <c r="Z73" s="28"/>
      <c r="AA73" s="29">
        <f t="shared" si="17"/>
        <v>-183.87536107365707</v>
      </c>
      <c r="AB73" s="29">
        <f t="shared" si="17"/>
        <v>-3.0199174964034126E-2</v>
      </c>
      <c r="AC73" s="30">
        <f t="shared" si="17"/>
        <v>-1.358560299876952E-4</v>
      </c>
      <c r="AD73" s="31">
        <f t="shared" si="18"/>
        <v>-3.1146414051975331E-2</v>
      </c>
      <c r="AE73" s="13"/>
    </row>
    <row r="74" spans="1:31" x14ac:dyDescent="0.25">
      <c r="A74" s="16">
        <v>291.666666666666</v>
      </c>
      <c r="B74" s="17">
        <v>2.27262779463519</v>
      </c>
      <c r="C74" s="17">
        <v>0.51669280838833798</v>
      </c>
      <c r="D74" s="19">
        <v>29.604317225413507</v>
      </c>
      <c r="E74" s="10"/>
      <c r="F74" s="18">
        <v>1.26962791573737E-4</v>
      </c>
      <c r="G74" s="17">
        <v>2.2194659597858499</v>
      </c>
      <c r="H74" s="19">
        <v>127.16603226868169</v>
      </c>
      <c r="I74" s="21"/>
      <c r="J74" s="22">
        <f>D74-H74</f>
        <v>-97.56171504326818</v>
      </c>
      <c r="K74" s="19">
        <f t="shared" si="10"/>
        <v>0.99130369248946659</v>
      </c>
      <c r="L74" s="19">
        <f t="shared" si="11"/>
        <v>1.4301497183618071E-4</v>
      </c>
      <c r="N74" s="24">
        <v>291.06029999999998</v>
      </c>
      <c r="O74" s="24">
        <v>1.5207520000000001</v>
      </c>
      <c r="P74" s="23">
        <f t="shared" si="12"/>
        <v>-0.28740266979420548</v>
      </c>
      <c r="Q74" s="24">
        <v>-16.46696</v>
      </c>
      <c r="R74" s="25"/>
      <c r="S74" s="26">
        <v>7.0966440000000002E-5</v>
      </c>
      <c r="T74" s="23">
        <f t="shared" si="13"/>
        <v>0.82505867625391704</v>
      </c>
      <c r="U74" s="24">
        <v>47.272379999999998</v>
      </c>
      <c r="V74" s="5"/>
      <c r="W74" s="23">
        <f t="shared" si="14"/>
        <v>-63.739339999999999</v>
      </c>
      <c r="X74" s="27">
        <f t="shared" si="15"/>
        <v>0.8967904372715132</v>
      </c>
      <c r="Y74" s="27">
        <f t="shared" si="16"/>
        <v>4.8391868218303449E-5</v>
      </c>
      <c r="Z74" s="28"/>
      <c r="AA74" s="29">
        <f t="shared" si="17"/>
        <v>-33.822375043268181</v>
      </c>
      <c r="AB74" s="29">
        <f t="shared" si="17"/>
        <v>9.4513255217953396E-2</v>
      </c>
      <c r="AC74" s="30">
        <f t="shared" si="17"/>
        <v>9.4623103617877264E-5</v>
      </c>
      <c r="AD74" s="31">
        <f t="shared" si="18"/>
        <v>2.1693334954895283E-2</v>
      </c>
      <c r="AE74" s="13"/>
    </row>
    <row r="75" spans="1:31" x14ac:dyDescent="0.25">
      <c r="A75" s="16">
        <v>295.83333333333297</v>
      </c>
      <c r="B75" s="17">
        <v>2.0990854202220799</v>
      </c>
      <c r="C75" s="17">
        <v>-1.63805161371589</v>
      </c>
      <c r="D75" s="19">
        <v>-93.85344409051433</v>
      </c>
      <c r="E75" s="10"/>
      <c r="F75" s="18">
        <v>1.2530335601053101E-4</v>
      </c>
      <c r="G75" s="17">
        <v>2.99442813416173E-2</v>
      </c>
      <c r="H75" s="19">
        <v>1.7156809414270098</v>
      </c>
      <c r="I75" s="21"/>
      <c r="J75" s="22">
        <f>D75-H75</f>
        <v>-95.56912503194134</v>
      </c>
      <c r="K75" s="19">
        <f t="shared" si="10"/>
        <v>0.99527983996433333</v>
      </c>
      <c r="L75" s="19">
        <f t="shared" si="11"/>
        <v>1.3089046983022723E-4</v>
      </c>
      <c r="N75" s="24">
        <v>295.2183</v>
      </c>
      <c r="O75" s="24">
        <v>2.7155499999999999</v>
      </c>
      <c r="P75" s="23">
        <f t="shared" si="12"/>
        <v>-2.4058159461557955</v>
      </c>
      <c r="Q75" s="24">
        <v>-137.84309999999999</v>
      </c>
      <c r="R75" s="25"/>
      <c r="S75" s="26">
        <v>1.8950069999999999E-4</v>
      </c>
      <c r="T75" s="23">
        <f t="shared" si="13"/>
        <v>-0.73144672009272482</v>
      </c>
      <c r="U75" s="24">
        <v>-41.908810000000003</v>
      </c>
      <c r="V75" s="5"/>
      <c r="W75" s="23">
        <f t="shared" si="14"/>
        <v>-95.93428999999999</v>
      </c>
      <c r="X75" s="27">
        <f t="shared" si="15"/>
        <v>0.99464112038525543</v>
      </c>
      <c r="Y75" s="27">
        <f t="shared" si="16"/>
        <v>2.5592047689948467E-4</v>
      </c>
      <c r="Z75" s="28"/>
      <c r="AA75" s="29">
        <f t="shared" si="17"/>
        <v>0.36516496805865017</v>
      </c>
      <c r="AB75" s="29">
        <f t="shared" si="17"/>
        <v>6.3871957907790655E-4</v>
      </c>
      <c r="AC75" s="30">
        <f t="shared" si="17"/>
        <v>-1.2503000706925744E-4</v>
      </c>
      <c r="AD75" s="31">
        <f t="shared" si="18"/>
        <v>-2.866443520727939E-2</v>
      </c>
      <c r="AE75" s="13"/>
    </row>
    <row r="76" spans="1:31" x14ac:dyDescent="0.25">
      <c r="A76" s="16">
        <v>300</v>
      </c>
      <c r="B76" s="17">
        <v>2.03997687905319</v>
      </c>
      <c r="C76" s="17">
        <v>2.7964537630469901</v>
      </c>
      <c r="D76" s="19">
        <v>160.22499822606972</v>
      </c>
      <c r="E76" s="10"/>
      <c r="F76" s="18">
        <v>1.2995960612928901E-4</v>
      </c>
      <c r="G76" s="17">
        <v>-1.7886040981704201</v>
      </c>
      <c r="H76" s="19">
        <v>-102.47946604496784</v>
      </c>
      <c r="I76" s="21"/>
      <c r="J76" s="22">
        <f>D76-H76</f>
        <v>262.70446427103752</v>
      </c>
      <c r="K76" s="19">
        <f t="shared" si="10"/>
        <v>0.9919043399742079</v>
      </c>
      <c r="L76" s="19">
        <f t="shared" si="11"/>
        <v>1.3148415705610533E-4</v>
      </c>
      <c r="N76" s="24">
        <v>299.37630000000001</v>
      </c>
      <c r="O76" s="24">
        <v>2.4172189999999998</v>
      </c>
      <c r="P76" s="23">
        <f t="shared" si="12"/>
        <v>2.4087603166039102</v>
      </c>
      <c r="Q76" s="24">
        <v>138.01179999999999</v>
      </c>
      <c r="R76" s="25"/>
      <c r="S76" s="26">
        <v>1.575789E-4</v>
      </c>
      <c r="T76" s="23">
        <f t="shared" si="13"/>
        <v>-2.0605409508922614</v>
      </c>
      <c r="U76" s="24">
        <v>-118.0603</v>
      </c>
      <c r="V76" s="5"/>
      <c r="W76" s="23">
        <f t="shared" si="14"/>
        <v>256.07209999999998</v>
      </c>
      <c r="X76" s="27">
        <f t="shared" si="15"/>
        <v>0.97059938820472447</v>
      </c>
      <c r="Y76" s="27">
        <f t="shared" si="16"/>
        <v>1.8485196916944767E-4</v>
      </c>
      <c r="Z76" s="28"/>
      <c r="AA76" s="29">
        <f t="shared" si="17"/>
        <v>6.6323642710375452</v>
      </c>
      <c r="AB76" s="29">
        <f t="shared" si="17"/>
        <v>2.1304951769483438E-2</v>
      </c>
      <c r="AC76" s="30">
        <f t="shared" si="17"/>
        <v>-5.3367812113342333E-5</v>
      </c>
      <c r="AD76" s="31">
        <f t="shared" si="18"/>
        <v>-1.2235128417051018E-2</v>
      </c>
      <c r="AE76" s="13"/>
    </row>
    <row r="77" spans="1:31" x14ac:dyDescent="0.25">
      <c r="A77" s="16">
        <v>304.166666666666</v>
      </c>
      <c r="B77" s="17">
        <v>1.4968663413225001</v>
      </c>
      <c r="C77" s="17">
        <v>3.0004149220618799</v>
      </c>
      <c r="D77" s="19">
        <v>171.91111182221954</v>
      </c>
      <c r="E77" s="10"/>
      <c r="F77" s="18">
        <v>1.1621831280155901E-4</v>
      </c>
      <c r="G77" s="17">
        <v>-1.6560861274727401</v>
      </c>
      <c r="H77" s="19">
        <v>-94.886745614352463</v>
      </c>
      <c r="I77" s="21"/>
      <c r="J77" s="22">
        <f>D77-H77</f>
        <v>266.79785743657203</v>
      </c>
      <c r="K77" s="19">
        <f t="shared" si="10"/>
        <v>0.99843867605063918</v>
      </c>
      <c r="L77" s="19">
        <f t="shared" si="11"/>
        <v>8.6845833820755822E-5</v>
      </c>
      <c r="N77" s="24">
        <v>303.53429999999997</v>
      </c>
      <c r="O77" s="24">
        <v>1.364725</v>
      </c>
      <c r="P77" s="23">
        <f t="shared" si="12"/>
        <v>2.7285517594590751</v>
      </c>
      <c r="Q77" s="24">
        <v>156.33449999999999</v>
      </c>
      <c r="R77" s="25"/>
      <c r="S77" s="26">
        <v>1.1020289999999999E-4</v>
      </c>
      <c r="T77" s="23">
        <f t="shared" si="13"/>
        <v>-1.8481657968510874</v>
      </c>
      <c r="U77" s="24">
        <v>-105.8921</v>
      </c>
      <c r="V77" s="5"/>
      <c r="W77" s="23">
        <f t="shared" si="14"/>
        <v>262.22659999999996</v>
      </c>
      <c r="X77" s="27">
        <f t="shared" si="15"/>
        <v>0.99081074068208042</v>
      </c>
      <c r="Y77" s="27">
        <f t="shared" si="16"/>
        <v>7.4507309430134818E-5</v>
      </c>
      <c r="Z77" s="28"/>
      <c r="AA77" s="29">
        <f t="shared" si="17"/>
        <v>4.5712574365720684</v>
      </c>
      <c r="AB77" s="29">
        <f t="shared" si="17"/>
        <v>7.6279353685587692E-3</v>
      </c>
      <c r="AC77" s="30">
        <f t="shared" si="17"/>
        <v>1.2338524390621003E-5</v>
      </c>
      <c r="AD77" s="31">
        <f t="shared" si="18"/>
        <v>2.8287356070649597E-3</v>
      </c>
      <c r="AE77" s="13"/>
    </row>
    <row r="78" spans="1:31" x14ac:dyDescent="0.25">
      <c r="A78" s="16">
        <v>308.33333333333297</v>
      </c>
      <c r="B78" s="17">
        <v>0.30375305719536</v>
      </c>
      <c r="C78" s="17">
        <v>-2.5203475070043302</v>
      </c>
      <c r="D78" s="19">
        <v>-144.40527505766681</v>
      </c>
      <c r="E78" s="10"/>
      <c r="F78" s="18">
        <v>1.7413273933645899E-5</v>
      </c>
      <c r="G78" s="17">
        <v>-1.94616810656871</v>
      </c>
      <c r="H78" s="19">
        <v>-111.50721872935371</v>
      </c>
      <c r="I78" s="21"/>
      <c r="J78" s="22">
        <f>D78-H78</f>
        <v>-32.898056328313103</v>
      </c>
      <c r="K78" s="19">
        <f t="shared" si="10"/>
        <v>0.54314596681841543</v>
      </c>
      <c r="L78" s="19">
        <f t="shared" si="11"/>
        <v>1.4364405386483322E-6</v>
      </c>
      <c r="N78" s="24">
        <v>307.69229999999999</v>
      </c>
      <c r="O78" s="24">
        <v>0.40510099999999999</v>
      </c>
      <c r="P78" s="23">
        <f t="shared" si="12"/>
        <v>-2.1420233923508687</v>
      </c>
      <c r="Q78" s="24">
        <v>-122.7289</v>
      </c>
      <c r="R78" s="25"/>
      <c r="S78" s="26">
        <v>2.243174E-5</v>
      </c>
      <c r="T78" s="23">
        <f t="shared" si="13"/>
        <v>-0.52596230047134962</v>
      </c>
      <c r="U78" s="24">
        <v>-30.13542</v>
      </c>
      <c r="V78" s="5"/>
      <c r="W78" s="23">
        <f t="shared" si="14"/>
        <v>-92.59348</v>
      </c>
      <c r="X78" s="27">
        <f t="shared" si="15"/>
        <v>0.99897572542509372</v>
      </c>
      <c r="Y78" s="27">
        <f t="shared" si="16"/>
        <v>4.5389062997258581E-6</v>
      </c>
      <c r="Z78" s="28"/>
      <c r="AA78" s="29">
        <f t="shared" si="17"/>
        <v>59.695423671686896</v>
      </c>
      <c r="AB78" s="29">
        <f t="shared" si="17"/>
        <v>-0.45582975860667829</v>
      </c>
      <c r="AC78" s="30">
        <f t="shared" si="17"/>
        <v>-3.1024657610775257E-6</v>
      </c>
      <c r="AD78" s="31">
        <f t="shared" si="18"/>
        <v>-7.1127268465999969E-4</v>
      </c>
      <c r="AE78" s="13"/>
    </row>
    <row r="79" spans="1:31" x14ac:dyDescent="0.25">
      <c r="A79" s="16">
        <v>312.5</v>
      </c>
      <c r="B79" s="17">
        <v>0.30270303344438498</v>
      </c>
      <c r="C79" s="17">
        <v>1.01104056448168</v>
      </c>
      <c r="D79" s="19">
        <v>57.928357261324628</v>
      </c>
      <c r="E79" s="10"/>
      <c r="F79" s="18">
        <v>1.5863680811220202E-5</v>
      </c>
      <c r="G79" s="17">
        <v>-3.0072470616895099</v>
      </c>
      <c r="H79" s="19">
        <v>-172.30256458792684</v>
      </c>
      <c r="I79" s="21"/>
      <c r="J79" s="22">
        <f>D79-H79</f>
        <v>230.23092184925147</v>
      </c>
      <c r="K79" s="19">
        <f t="shared" si="10"/>
        <v>0.76862887126524859</v>
      </c>
      <c r="L79" s="19">
        <f t="shared" si="11"/>
        <v>1.8454718873817503E-6</v>
      </c>
      <c r="N79" s="24">
        <v>311.8503</v>
      </c>
      <c r="O79" s="24">
        <v>0.17855660000000001</v>
      </c>
      <c r="P79" s="23">
        <f t="shared" si="12"/>
        <v>-0.25203392156839077</v>
      </c>
      <c r="Q79" s="24">
        <v>-14.440480000000001</v>
      </c>
      <c r="R79" s="25"/>
      <c r="S79" s="26">
        <v>1.4419270000000001E-5</v>
      </c>
      <c r="T79" s="23">
        <f t="shared" si="13"/>
        <v>-0.50779988067632098</v>
      </c>
      <c r="U79" s="24">
        <v>-29.09479</v>
      </c>
      <c r="V79" s="5"/>
      <c r="W79" s="23">
        <f t="shared" si="14"/>
        <v>14.654309999999999</v>
      </c>
      <c r="X79" s="27">
        <f t="shared" si="15"/>
        <v>0.25298652508129632</v>
      </c>
      <c r="Y79" s="27">
        <f t="shared" si="16"/>
        <v>3.256766153098025E-7</v>
      </c>
      <c r="Z79" s="28"/>
      <c r="AA79" s="29">
        <f t="shared" si="17"/>
        <v>215.57661184925146</v>
      </c>
      <c r="AB79" s="29">
        <f t="shared" si="17"/>
        <v>0.51564234618395233</v>
      </c>
      <c r="AC79" s="30">
        <f t="shared" si="17"/>
        <v>1.5197952720719479E-6</v>
      </c>
      <c r="AD79" s="31">
        <f t="shared" si="18"/>
        <v>3.4842894218589145E-4</v>
      </c>
      <c r="AE79" s="13"/>
    </row>
    <row r="80" spans="1:31" x14ac:dyDescent="0.25">
      <c r="A80" s="16">
        <v>316.666666666666</v>
      </c>
      <c r="B80" s="17">
        <v>0.45972153015746797</v>
      </c>
      <c r="C80" s="17">
        <v>-2.59110952622268</v>
      </c>
      <c r="D80" s="19">
        <v>-148.45964010870188</v>
      </c>
      <c r="E80" s="10"/>
      <c r="F80" s="18">
        <v>4.9759201234048897E-5</v>
      </c>
      <c r="G80" s="17">
        <v>-0.93915663265280902</v>
      </c>
      <c r="H80" s="19">
        <v>-53.809711352724193</v>
      </c>
      <c r="I80" s="21"/>
      <c r="J80" s="22">
        <f>D80-H80</f>
        <v>-94.649928755977683</v>
      </c>
      <c r="K80" s="19">
        <f t="shared" si="10"/>
        <v>0.99670861295916346</v>
      </c>
      <c r="L80" s="19">
        <f t="shared" si="11"/>
        <v>1.140004220708969E-5</v>
      </c>
      <c r="N80" s="24">
        <v>316.00830000000002</v>
      </c>
      <c r="O80" s="24">
        <v>0.61889450000000001</v>
      </c>
      <c r="P80" s="23">
        <f t="shared" si="12"/>
        <v>-2.8424292571639489</v>
      </c>
      <c r="Q80" s="24">
        <v>-162.85919999999999</v>
      </c>
      <c r="R80" s="25"/>
      <c r="S80" s="26">
        <v>6.5565250000000004E-5</v>
      </c>
      <c r="T80" s="23">
        <f t="shared" si="13"/>
        <v>-1.1101198123236469</v>
      </c>
      <c r="U80" s="24">
        <v>-63.605179999999997</v>
      </c>
      <c r="V80" s="5"/>
      <c r="W80" s="23">
        <f t="shared" si="14"/>
        <v>-99.254019999999997</v>
      </c>
      <c r="X80" s="27">
        <f t="shared" si="15"/>
        <v>0.98698508607306634</v>
      </c>
      <c r="Y80" s="27">
        <f t="shared" si="16"/>
        <v>2.0024926897598334E-5</v>
      </c>
      <c r="Z80" s="28"/>
      <c r="AA80" s="29">
        <f t="shared" si="17"/>
        <v>4.6040912440223138</v>
      </c>
      <c r="AB80" s="29">
        <f t="shared" si="17"/>
        <v>9.7235268860971225E-3</v>
      </c>
      <c r="AC80" s="30">
        <f t="shared" si="17"/>
        <v>-8.6248846905086437E-6</v>
      </c>
      <c r="AD80" s="31">
        <f t="shared" si="18"/>
        <v>-1.9773449124448591E-3</v>
      </c>
      <c r="AE80" s="13"/>
    </row>
    <row r="81" spans="1:31" x14ac:dyDescent="0.25">
      <c r="A81" s="16">
        <v>320.83333333333297</v>
      </c>
      <c r="B81" s="17">
        <v>0.186422012647664</v>
      </c>
      <c r="C81" s="17">
        <v>2.8681341503875601</v>
      </c>
      <c r="D81" s="19">
        <v>164.33198189454734</v>
      </c>
      <c r="E81" s="10"/>
      <c r="F81" s="18">
        <v>7.08616315149392E-6</v>
      </c>
      <c r="G81" s="17">
        <v>-1.6718818591675</v>
      </c>
      <c r="H81" s="19">
        <v>-95.79177437478323</v>
      </c>
      <c r="I81" s="21"/>
      <c r="J81" s="22">
        <f>D81-H81</f>
        <v>260.12375626933056</v>
      </c>
      <c r="K81" s="19">
        <f t="shared" si="10"/>
        <v>0.9851805275991542</v>
      </c>
      <c r="L81" s="19">
        <f t="shared" si="11"/>
        <v>6.5072001234609198E-7</v>
      </c>
      <c r="N81" s="24">
        <v>320.16629999999998</v>
      </c>
      <c r="O81" s="24">
        <v>0.20674039999999999</v>
      </c>
      <c r="P81" s="23">
        <f t="shared" si="12"/>
        <v>3.1325605747107224</v>
      </c>
      <c r="Q81" s="24">
        <v>179.48249999999999</v>
      </c>
      <c r="R81" s="25"/>
      <c r="S81" s="26">
        <v>1.627647E-5</v>
      </c>
      <c r="T81" s="23">
        <f t="shared" si="13"/>
        <v>-0.62843983110097235</v>
      </c>
      <c r="U81" s="24">
        <v>-36.006950000000003</v>
      </c>
      <c r="V81" s="5"/>
      <c r="W81" s="23">
        <f t="shared" si="14"/>
        <v>215.48944999999998</v>
      </c>
      <c r="X81" s="27">
        <f t="shared" si="15"/>
        <v>0.58055304095668547</v>
      </c>
      <c r="Y81" s="27">
        <f t="shared" si="16"/>
        <v>9.7678162882565782E-7</v>
      </c>
      <c r="Z81" s="28"/>
      <c r="AA81" s="29">
        <f t="shared" si="17"/>
        <v>44.63430626933058</v>
      </c>
      <c r="AB81" s="29">
        <f t="shared" si="17"/>
        <v>0.40462748664246873</v>
      </c>
      <c r="AC81" s="30">
        <f t="shared" si="17"/>
        <v>-3.2606161647956584E-7</v>
      </c>
      <c r="AD81" s="31">
        <f t="shared" si="18"/>
        <v>-7.4753031678084236E-5</v>
      </c>
      <c r="AE81" s="13"/>
    </row>
    <row r="82" spans="1:31" x14ac:dyDescent="0.25">
      <c r="A82" s="16">
        <v>325</v>
      </c>
      <c r="B82" s="17">
        <v>0.42888242384928799</v>
      </c>
      <c r="C82" s="17">
        <v>-3.0929948568002898</v>
      </c>
      <c r="D82" s="19">
        <v>-177.21555135032705</v>
      </c>
      <c r="E82" s="10"/>
      <c r="F82" s="18">
        <v>2.2116528236978799E-5</v>
      </c>
      <c r="G82" s="17">
        <v>-1.9596879672832499</v>
      </c>
      <c r="H82" s="19">
        <v>-112.28184968790157</v>
      </c>
      <c r="I82" s="21"/>
      <c r="J82" s="22">
        <f>D82-H82</f>
        <v>-64.933701662425477</v>
      </c>
      <c r="K82" s="19">
        <f t="shared" si="10"/>
        <v>0.90581815854998871</v>
      </c>
      <c r="L82" s="19">
        <f t="shared" si="11"/>
        <v>4.2960193589878828E-6</v>
      </c>
      <c r="N82" s="24">
        <v>324.32429999999999</v>
      </c>
      <c r="O82" s="24">
        <v>0.43706529999999999</v>
      </c>
      <c r="P82" s="23">
        <f t="shared" si="12"/>
        <v>3.0972717625646493</v>
      </c>
      <c r="Q82" s="24">
        <v>177.4606</v>
      </c>
      <c r="R82" s="25"/>
      <c r="S82" s="26">
        <v>2.1210879999999999E-5</v>
      </c>
      <c r="T82" s="23">
        <f t="shared" si="13"/>
        <v>-1.4347547183860212</v>
      </c>
      <c r="U82" s="24">
        <v>-82.205389999999994</v>
      </c>
      <c r="V82" s="5"/>
      <c r="W82" s="23">
        <f t="shared" si="14"/>
        <v>259.66598999999997</v>
      </c>
      <c r="X82" s="27">
        <f t="shared" si="15"/>
        <v>0.98377873002910043</v>
      </c>
      <c r="Y82" s="27">
        <f t="shared" si="16"/>
        <v>4.5600798521711599E-6</v>
      </c>
      <c r="Z82" s="28"/>
      <c r="AA82" s="29">
        <f t="shared" si="17"/>
        <v>-324.59969166242547</v>
      </c>
      <c r="AB82" s="29">
        <f t="shared" si="17"/>
        <v>-7.7960571479111729E-2</v>
      </c>
      <c r="AC82" s="30">
        <f t="shared" si="17"/>
        <v>-2.6406049318327706E-7</v>
      </c>
      <c r="AD82" s="31">
        <f t="shared" si="18"/>
        <v>-6.0538626487172282E-5</v>
      </c>
      <c r="AE82" s="13"/>
    </row>
    <row r="83" spans="1:31" x14ac:dyDescent="0.25">
      <c r="A83" s="16">
        <v>329.166666666666</v>
      </c>
      <c r="B83" s="17">
        <v>0.18363654250193701</v>
      </c>
      <c r="C83" s="17">
        <v>-1.7870952323528599</v>
      </c>
      <c r="D83" s="19">
        <v>-102.39301440177009</v>
      </c>
      <c r="E83" s="10"/>
      <c r="F83" s="18">
        <v>2.0007660340592601E-5</v>
      </c>
      <c r="G83" s="17">
        <v>-6.0526547499284898E-2</v>
      </c>
      <c r="H83" s="19">
        <v>-3.4679157202071318</v>
      </c>
      <c r="I83" s="21"/>
      <c r="J83" s="22">
        <f>D83-H83</f>
        <v>-98.925098681562957</v>
      </c>
      <c r="K83" s="19">
        <f t="shared" si="10"/>
        <v>0.98789199937961947</v>
      </c>
      <c r="L83" s="19">
        <f t="shared" si="11"/>
        <v>1.8148255542703982E-6</v>
      </c>
      <c r="N83" s="24">
        <v>328.48230000000001</v>
      </c>
      <c r="O83" s="24">
        <v>0.32721800000000001</v>
      </c>
      <c r="P83" s="23">
        <f t="shared" si="12"/>
        <v>-2.0522104943724924</v>
      </c>
      <c r="Q83" s="24">
        <v>-117.583</v>
      </c>
      <c r="R83" s="25"/>
      <c r="S83" s="26">
        <v>3.9626850000000002E-5</v>
      </c>
      <c r="T83" s="23">
        <f t="shared" si="13"/>
        <v>-0.49205142576972577</v>
      </c>
      <c r="U83" s="24">
        <v>-28.19247</v>
      </c>
      <c r="V83" s="5"/>
      <c r="W83" s="23">
        <f t="shared" si="14"/>
        <v>-89.390529999999998</v>
      </c>
      <c r="X83" s="27">
        <f t="shared" si="15"/>
        <v>0.99994342490254196</v>
      </c>
      <c r="Y83" s="27">
        <f t="shared" si="16"/>
        <v>6.4829425077944088E-6</v>
      </c>
      <c r="Z83" s="28"/>
      <c r="AA83" s="29">
        <f t="shared" si="17"/>
        <v>-9.5345686815629591</v>
      </c>
      <c r="AB83" s="29">
        <f t="shared" si="17"/>
        <v>-1.2051425522922488E-2</v>
      </c>
      <c r="AC83" s="30">
        <f t="shared" si="17"/>
        <v>-4.6681169535240104E-6</v>
      </c>
      <c r="AD83" s="31">
        <f t="shared" si="18"/>
        <v>-1.0702145756112062E-3</v>
      </c>
      <c r="AE83" s="13"/>
    </row>
    <row r="84" spans="1:31" x14ac:dyDescent="0.25">
      <c r="A84" s="16">
        <v>333.33333333333297</v>
      </c>
      <c r="B84" s="17">
        <v>0.316912004510495</v>
      </c>
      <c r="C84" s="17">
        <v>-2.1512344365045202</v>
      </c>
      <c r="D84" s="19">
        <v>-123.25665395491288</v>
      </c>
      <c r="E84" s="10"/>
      <c r="F84" s="18">
        <v>2.9647477620287398E-5</v>
      </c>
      <c r="G84" s="17">
        <v>-0.73389780373767799</v>
      </c>
      <c r="H84" s="19">
        <v>-42.049246748089359</v>
      </c>
      <c r="I84" s="21"/>
      <c r="J84" s="22">
        <f>D84-H84</f>
        <v>-81.207407206823518</v>
      </c>
      <c r="K84" s="19">
        <f t="shared" si="10"/>
        <v>0.98824815121966314</v>
      </c>
      <c r="L84" s="19">
        <f t="shared" si="11"/>
        <v>4.6426127012511881E-6</v>
      </c>
      <c r="N84" s="24">
        <v>332.64030000000002</v>
      </c>
      <c r="O84" s="24">
        <v>0.37326799999999999</v>
      </c>
      <c r="P84" s="23">
        <f t="shared" si="12"/>
        <v>-2.5424996611964796</v>
      </c>
      <c r="Q84" s="24">
        <v>-145.67449999999999</v>
      </c>
      <c r="R84" s="25"/>
      <c r="S84" s="26">
        <v>3.8278860000000001E-5</v>
      </c>
      <c r="T84" s="23">
        <f t="shared" si="13"/>
        <v>-1.030754629780634</v>
      </c>
      <c r="U84" s="24">
        <v>-59.05789</v>
      </c>
      <c r="V84" s="5"/>
      <c r="W84" s="23">
        <f t="shared" si="14"/>
        <v>-86.616609999999994</v>
      </c>
      <c r="X84" s="27">
        <f t="shared" si="15"/>
        <v>0.99825697884630649</v>
      </c>
      <c r="Y84" s="27">
        <f t="shared" si="16"/>
        <v>7.1316843757472512E-6</v>
      </c>
      <c r="Z84" s="28"/>
      <c r="AA84" s="29">
        <f t="shared" si="17"/>
        <v>5.4092027931764761</v>
      </c>
      <c r="AB84" s="29">
        <f t="shared" si="17"/>
        <v>-1.0008827626643346E-2</v>
      </c>
      <c r="AC84" s="30">
        <f t="shared" si="17"/>
        <v>-2.4890716744960631E-6</v>
      </c>
      <c r="AD84" s="31">
        <f t="shared" si="18"/>
        <v>-5.7064568268276074E-4</v>
      </c>
      <c r="AE84" s="13"/>
    </row>
    <row r="85" spans="1:31" x14ac:dyDescent="0.25">
      <c r="A85" s="16">
        <v>337.5</v>
      </c>
      <c r="B85" s="17">
        <v>0.18000608012797001</v>
      </c>
      <c r="C85" s="17">
        <v>-3.0543300142232801</v>
      </c>
      <c r="D85" s="19">
        <v>-175.00021905512665</v>
      </c>
      <c r="E85" s="10"/>
      <c r="F85" s="18">
        <v>1.4777075060131001E-5</v>
      </c>
      <c r="G85" s="17">
        <v>-1.7830650275028701</v>
      </c>
      <c r="H85" s="19">
        <v>-102.16210067329251</v>
      </c>
      <c r="I85" s="21"/>
      <c r="J85" s="22">
        <f>D85-H85</f>
        <v>-72.838118381834136</v>
      </c>
      <c r="K85" s="19">
        <f t="shared" si="10"/>
        <v>0.95547488268251091</v>
      </c>
      <c r="L85" s="19">
        <f t="shared" si="11"/>
        <v>1.2707640883927924E-6</v>
      </c>
      <c r="N85" s="24">
        <v>336.79829999999998</v>
      </c>
      <c r="O85" s="24">
        <v>0.160277</v>
      </c>
      <c r="P85" s="23">
        <f t="shared" si="12"/>
        <v>3.0156217694978502</v>
      </c>
      <c r="Q85" s="24">
        <v>172.7824</v>
      </c>
      <c r="R85" s="25"/>
      <c r="S85" s="26">
        <v>1.2602319999999999E-5</v>
      </c>
      <c r="T85" s="23">
        <f t="shared" si="13"/>
        <v>-1.4362715840389295</v>
      </c>
      <c r="U85" s="24">
        <v>-82.292299999999997</v>
      </c>
      <c r="V85" s="5"/>
      <c r="W85" s="23">
        <f t="shared" si="14"/>
        <v>255.07470000000001</v>
      </c>
      <c r="X85" s="27">
        <f t="shared" si="15"/>
        <v>0.96626244342123613</v>
      </c>
      <c r="Y85" s="27">
        <f t="shared" si="16"/>
        <v>9.7585841634756766E-7</v>
      </c>
      <c r="Z85" s="28"/>
      <c r="AA85" s="29">
        <f t="shared" si="17"/>
        <v>-327.91281838183414</v>
      </c>
      <c r="AB85" s="29">
        <f t="shared" si="17"/>
        <v>-1.0787560738725221E-2</v>
      </c>
      <c r="AC85" s="30">
        <f t="shared" si="17"/>
        <v>2.9490567204522474E-7</v>
      </c>
      <c r="AD85" s="31">
        <f t="shared" si="18"/>
        <v>6.7610205955735252E-5</v>
      </c>
      <c r="AE85" s="13"/>
    </row>
    <row r="86" spans="1:31" x14ac:dyDescent="0.25">
      <c r="A86" s="16">
        <v>341.666666666666</v>
      </c>
      <c r="B86" s="17">
        <v>7.4197096071832697E-2</v>
      </c>
      <c r="C86" s="17">
        <v>-2.7506859301481401</v>
      </c>
      <c r="D86" s="19">
        <v>-157.60269456350559</v>
      </c>
      <c r="E86" s="10"/>
      <c r="F86" s="18">
        <v>8.9290896545831895E-6</v>
      </c>
      <c r="G86" s="17">
        <v>0.82161406437233198</v>
      </c>
      <c r="H86" s="19">
        <v>47.075018277124556</v>
      </c>
      <c r="I86" s="21"/>
      <c r="J86" s="22">
        <f>D86-H86</f>
        <v>-204.67771284063014</v>
      </c>
      <c r="K86" s="19">
        <f t="shared" si="10"/>
        <v>0.4175136467681978</v>
      </c>
      <c r="L86" s="19">
        <f t="shared" si="11"/>
        <v>1.3830400974011986E-7</v>
      </c>
      <c r="N86" s="24">
        <v>340.9563</v>
      </c>
      <c r="O86" s="24">
        <v>0.11360389999999999</v>
      </c>
      <c r="P86" s="23">
        <f t="shared" si="12"/>
        <v>-2.541475152925559</v>
      </c>
      <c r="Q86" s="24">
        <v>-145.61580000000001</v>
      </c>
      <c r="R86" s="25"/>
      <c r="S86" s="26">
        <v>2.0674729999999999E-5</v>
      </c>
      <c r="T86" s="23">
        <f t="shared" si="13"/>
        <v>-0.24221557186129664</v>
      </c>
      <c r="U86" s="24">
        <v>-13.877929999999999</v>
      </c>
      <c r="V86" s="5"/>
      <c r="W86" s="23">
        <f t="shared" si="14"/>
        <v>-131.73787000000002</v>
      </c>
      <c r="X86" s="27">
        <f t="shared" si="15"/>
        <v>0.74619833110890743</v>
      </c>
      <c r="Y86" s="27">
        <f t="shared" si="16"/>
        <v>8.7630918798242148E-7</v>
      </c>
      <c r="Z86" s="28"/>
      <c r="AA86" s="29">
        <f t="shared" si="17"/>
        <v>-72.939842840630121</v>
      </c>
      <c r="AB86" s="29">
        <f t="shared" si="17"/>
        <v>-0.32868468434070963</v>
      </c>
      <c r="AC86" s="30">
        <f t="shared" si="17"/>
        <v>-7.3800517824230162E-7</v>
      </c>
      <c r="AD86" s="31">
        <f t="shared" si="18"/>
        <v>-1.6919539645107026E-4</v>
      </c>
      <c r="AE86" s="13"/>
    </row>
    <row r="87" spans="1:31" x14ac:dyDescent="0.25">
      <c r="A87" s="16">
        <v>345.83333333333297</v>
      </c>
      <c r="B87" s="17">
        <v>0.235333190445979</v>
      </c>
      <c r="C87" s="17">
        <v>-3.0103742599452201</v>
      </c>
      <c r="D87" s="19">
        <v>-172.48173984967971</v>
      </c>
      <c r="E87" s="10"/>
      <c r="F87" s="18">
        <v>4.1512450881363798E-5</v>
      </c>
      <c r="G87" s="17">
        <v>-1.3990376247188101</v>
      </c>
      <c r="H87" s="19">
        <v>-80.158951276395356</v>
      </c>
      <c r="I87" s="21"/>
      <c r="J87" s="22">
        <f>D87-H87</f>
        <v>-92.322788573284356</v>
      </c>
      <c r="K87" s="19">
        <f t="shared" si="10"/>
        <v>0.99917835423775825</v>
      </c>
      <c r="L87" s="19">
        <f t="shared" si="11"/>
        <v>4.8806153200553502E-6</v>
      </c>
      <c r="N87" s="24">
        <v>345.11430000000001</v>
      </c>
      <c r="O87" s="24">
        <v>0.2324813</v>
      </c>
      <c r="P87" s="23">
        <f t="shared" si="12"/>
        <v>3.1379222261728494</v>
      </c>
      <c r="Q87" s="24">
        <v>179.78970000000001</v>
      </c>
      <c r="R87" s="25"/>
      <c r="S87" s="26">
        <v>4.4025759999999998E-5</v>
      </c>
      <c r="T87" s="23">
        <f t="shared" si="13"/>
        <v>-1.6128934938200747</v>
      </c>
      <c r="U87" s="24">
        <v>-92.411990000000003</v>
      </c>
      <c r="V87" s="5"/>
      <c r="W87" s="23">
        <f t="shared" si="14"/>
        <v>272.20168999999999</v>
      </c>
      <c r="X87" s="27">
        <f t="shared" si="15"/>
        <v>0.99926178368664564</v>
      </c>
      <c r="Y87" s="27">
        <f t="shared" si="16"/>
        <v>5.1138050759186148E-6</v>
      </c>
      <c r="Z87" s="28"/>
      <c r="AA87" s="29">
        <f t="shared" si="17"/>
        <v>-364.52447857328434</v>
      </c>
      <c r="AB87" s="29">
        <f t="shared" si="17"/>
        <v>-8.3429448887395452E-5</v>
      </c>
      <c r="AC87" s="30">
        <f t="shared" si="17"/>
        <v>-2.3318975586326458E-7</v>
      </c>
      <c r="AD87" s="31">
        <f t="shared" si="18"/>
        <v>-5.3461187475109569E-5</v>
      </c>
      <c r="AE87" s="13"/>
    </row>
    <row r="88" spans="1:31" x14ac:dyDescent="0.25">
      <c r="A88" s="16">
        <v>350</v>
      </c>
      <c r="B88" s="17">
        <v>0.28227413009781999</v>
      </c>
      <c r="C88" s="17">
        <v>-1.8411411538147699</v>
      </c>
      <c r="D88" s="19">
        <v>-105.48961760143304</v>
      </c>
      <c r="E88" s="10"/>
      <c r="F88" s="18">
        <v>4.5477140785377E-5</v>
      </c>
      <c r="G88" s="17">
        <v>-0.424225471673288</v>
      </c>
      <c r="H88" s="19">
        <v>-24.306329088826061</v>
      </c>
      <c r="I88" s="21"/>
      <c r="J88" s="22">
        <f>D88-H88</f>
        <v>-81.183288512606978</v>
      </c>
      <c r="K88" s="19">
        <f t="shared" si="10"/>
        <v>0.98818371796008453</v>
      </c>
      <c r="L88" s="19">
        <f t="shared" si="11"/>
        <v>6.3426672507335702E-6</v>
      </c>
      <c r="N88" s="24">
        <v>349.27229999999997</v>
      </c>
      <c r="O88" s="24">
        <v>0.30519499999999999</v>
      </c>
      <c r="P88" s="23">
        <f t="shared" si="12"/>
        <v>-2.1904597697522155</v>
      </c>
      <c r="Q88" s="24">
        <v>-125.50409999999999</v>
      </c>
      <c r="R88" s="25"/>
      <c r="S88" s="26">
        <v>4.708945E-5</v>
      </c>
      <c r="T88" s="23">
        <f t="shared" si="13"/>
        <v>-0.70337362267317161</v>
      </c>
      <c r="U88" s="24">
        <v>-40.300339999999998</v>
      </c>
      <c r="V88" s="5"/>
      <c r="W88" s="23">
        <f t="shared" si="14"/>
        <v>-85.203759999999988</v>
      </c>
      <c r="X88" s="27">
        <f t="shared" si="15"/>
        <v>0.99649834841035057</v>
      </c>
      <c r="Y88" s="27">
        <f t="shared" si="16"/>
        <v>7.1605704152815203E-6</v>
      </c>
      <c r="Z88" s="28"/>
      <c r="AA88" s="29">
        <f t="shared" si="17"/>
        <v>4.0204714873930101</v>
      </c>
      <c r="AB88" s="29">
        <f t="shared" si="17"/>
        <v>-8.3146304502660362E-3</v>
      </c>
      <c r="AC88" s="30">
        <f t="shared" si="17"/>
        <v>-8.1790316454795014E-7</v>
      </c>
      <c r="AD88" s="31">
        <f t="shared" si="18"/>
        <v>-1.8751284444082955E-4</v>
      </c>
      <c r="AE88" s="13"/>
    </row>
    <row r="89" spans="1:31" x14ac:dyDescent="0.25">
      <c r="A89" s="16">
        <v>354.166666666666</v>
      </c>
      <c r="B89" s="17">
        <v>0.108557760745025</v>
      </c>
      <c r="C89" s="17">
        <v>2.5129715725351001</v>
      </c>
      <c r="D89" s="19">
        <v>143.98266514261485</v>
      </c>
      <c r="E89" s="10"/>
      <c r="F89" s="18">
        <v>7.8020706250008401E-6</v>
      </c>
      <c r="G89" s="17">
        <v>-2.7355797795165899</v>
      </c>
      <c r="H89" s="19">
        <v>-156.73717588762889</v>
      </c>
      <c r="I89" s="21"/>
      <c r="J89" s="22">
        <f>D89-H89</f>
        <v>300.71984103024374</v>
      </c>
      <c r="K89" s="19">
        <f t="shared" si="10"/>
        <v>0.85967542347149806</v>
      </c>
      <c r="L89" s="19">
        <f t="shared" si="11"/>
        <v>3.6406193182265694E-7</v>
      </c>
      <c r="N89" s="24">
        <v>353.43040000000002</v>
      </c>
      <c r="O89" s="24">
        <v>7.2988159999999996E-2</v>
      </c>
      <c r="P89" s="23">
        <f t="shared" si="12"/>
        <v>1.7013368319344109</v>
      </c>
      <c r="Q89" s="24">
        <v>97.479420000000005</v>
      </c>
      <c r="R89" s="25"/>
      <c r="S89" s="26">
        <v>9.5632390000000002E-6</v>
      </c>
      <c r="T89" s="23">
        <f t="shared" si="13"/>
        <v>1.7449988611669272</v>
      </c>
      <c r="U89" s="24">
        <v>99.981070000000003</v>
      </c>
      <c r="V89" s="5"/>
      <c r="W89" s="23">
        <f t="shared" si="14"/>
        <v>-2.5016499999999979</v>
      </c>
      <c r="X89" s="27">
        <f t="shared" si="15"/>
        <v>4.3648157870651863E-2</v>
      </c>
      <c r="Y89" s="27">
        <f t="shared" si="16"/>
        <v>1.5233277332204771E-8</v>
      </c>
      <c r="Z89" s="28"/>
      <c r="AA89" s="29">
        <f t="shared" si="17"/>
        <v>303.22149103024373</v>
      </c>
      <c r="AB89" s="29">
        <f t="shared" si="17"/>
        <v>0.81602726560084615</v>
      </c>
      <c r="AC89" s="30">
        <f t="shared" si="17"/>
        <v>3.4882865449045216E-7</v>
      </c>
      <c r="AD89" s="31">
        <f t="shared" si="18"/>
        <v>7.9972612970783221E-5</v>
      </c>
      <c r="AE89" s="13"/>
    </row>
    <row r="90" spans="1:31" x14ac:dyDescent="0.25">
      <c r="A90" s="16">
        <v>358.33333333333297</v>
      </c>
      <c r="B90" s="17">
        <v>3.3582501799199499E-2</v>
      </c>
      <c r="C90" s="17">
        <v>2.4328691019932198</v>
      </c>
      <c r="D90" s="19">
        <v>139.39313165199411</v>
      </c>
      <c r="E90" s="10"/>
      <c r="F90" s="18">
        <v>8.7569672761791793E-6</v>
      </c>
      <c r="G90" s="17">
        <v>2.8070711403536799</v>
      </c>
      <c r="H90" s="19">
        <v>160.833329135241</v>
      </c>
      <c r="I90" s="21"/>
      <c r="J90" s="22">
        <f>D90-H90</f>
        <v>-21.440197483246891</v>
      </c>
      <c r="K90" s="19">
        <f t="shared" si="10"/>
        <v>0.36552990316657219</v>
      </c>
      <c r="L90" s="19">
        <f t="shared" si="11"/>
        <v>5.3747675840614117E-8</v>
      </c>
      <c r="N90" s="24">
        <v>357.58839999999998</v>
      </c>
      <c r="O90" s="24">
        <v>3.3777750000000002E-2</v>
      </c>
      <c r="P90" s="23">
        <f t="shared" si="12"/>
        <v>-1.9296307850171748</v>
      </c>
      <c r="Q90" s="24">
        <v>-110.55970000000001</v>
      </c>
      <c r="R90" s="25"/>
      <c r="S90" s="26">
        <v>9.4883800000000008E-6</v>
      </c>
      <c r="T90" s="23">
        <f t="shared" si="13"/>
        <v>0.91463246412477006</v>
      </c>
      <c r="U90" s="24">
        <v>52.404580000000003</v>
      </c>
      <c r="V90" s="5"/>
      <c r="W90" s="23">
        <f t="shared" si="14"/>
        <v>-162.96428</v>
      </c>
      <c r="X90" s="27">
        <f t="shared" si="15"/>
        <v>0.29296783847903141</v>
      </c>
      <c r="Y90" s="27">
        <f t="shared" si="16"/>
        <v>4.6947528863879307E-8</v>
      </c>
      <c r="Z90" s="28"/>
      <c r="AA90" s="29">
        <f t="shared" si="17"/>
        <v>141.52408251675311</v>
      </c>
      <c r="AB90" s="29">
        <f t="shared" si="17"/>
        <v>7.2562064687540784E-2</v>
      </c>
      <c r="AC90" s="30">
        <f t="shared" si="17"/>
        <v>6.8001469767348093E-9</v>
      </c>
      <c r="AD90" s="31">
        <f t="shared" si="18"/>
        <v>1.5590047300134846E-6</v>
      </c>
      <c r="AE90" s="13"/>
    </row>
    <row r="91" spans="1:31" x14ac:dyDescent="0.25">
      <c r="A91" s="16">
        <v>362.5</v>
      </c>
      <c r="B91" s="17">
        <v>8.5226432999461095E-3</v>
      </c>
      <c r="C91" s="17">
        <v>-1.5282855202319501</v>
      </c>
      <c r="D91" s="19">
        <v>-87.564310200246126</v>
      </c>
      <c r="E91" s="10"/>
      <c r="F91" s="18">
        <v>1.0788449400772899E-5</v>
      </c>
      <c r="G91" s="17">
        <v>0.66588316388403701</v>
      </c>
      <c r="H91" s="19">
        <v>38.152294939373448</v>
      </c>
      <c r="I91" s="21"/>
      <c r="J91" s="22">
        <f>D91-H91</f>
        <v>-125.71660513961957</v>
      </c>
      <c r="K91" s="19">
        <f t="shared" si="10"/>
        <v>0.8119143741675805</v>
      </c>
      <c r="L91" s="19">
        <f t="shared" si="11"/>
        <v>3.7326182556003648E-8</v>
      </c>
      <c r="N91" s="24">
        <v>361.74639999999999</v>
      </c>
      <c r="O91" s="24">
        <v>7.3005639999999997E-2</v>
      </c>
      <c r="P91" s="23">
        <f t="shared" si="12"/>
        <v>-2.0863718238217777</v>
      </c>
      <c r="Q91" s="24">
        <v>-119.5403</v>
      </c>
      <c r="R91" s="25"/>
      <c r="S91" s="26">
        <v>2.0811009999999998E-5</v>
      </c>
      <c r="T91" s="23">
        <f t="shared" si="13"/>
        <v>-0.12656986363793465</v>
      </c>
      <c r="U91" s="24">
        <v>-7.251919</v>
      </c>
      <c r="V91" s="5"/>
      <c r="W91" s="23">
        <f t="shared" si="14"/>
        <v>-112.288381</v>
      </c>
      <c r="X91" s="27">
        <f t="shared" si="15"/>
        <v>0.92528664920212533</v>
      </c>
      <c r="Y91" s="27">
        <f t="shared" si="16"/>
        <v>7.0290376673571564E-7</v>
      </c>
      <c r="Z91" s="28"/>
      <c r="AA91" s="29">
        <f t="shared" si="17"/>
        <v>-13.428224139619573</v>
      </c>
      <c r="AB91" s="29">
        <f t="shared" si="17"/>
        <v>-0.11337227503454483</v>
      </c>
      <c r="AC91" s="30">
        <f t="shared" si="17"/>
        <v>-6.6557758417971205E-7</v>
      </c>
      <c r="AD91" s="31">
        <f t="shared" si="18"/>
        <v>-1.525906139201357E-4</v>
      </c>
      <c r="AE91" s="13"/>
    </row>
    <row r="92" spans="1:31" x14ac:dyDescent="0.25">
      <c r="A92" s="16">
        <v>366.666666666666</v>
      </c>
      <c r="B92" s="17">
        <v>0.14392853603522099</v>
      </c>
      <c r="C92" s="17">
        <v>-2.5458796702914701</v>
      </c>
      <c r="D92" s="19">
        <v>-145.86816025585878</v>
      </c>
      <c r="E92" s="10"/>
      <c r="F92" s="18">
        <v>1.6163542699607398E-5</v>
      </c>
      <c r="G92" s="17">
        <v>-0.56441072749223098</v>
      </c>
      <c r="H92" s="19">
        <v>-32.338352597213259</v>
      </c>
      <c r="I92" s="21"/>
      <c r="J92" s="22">
        <f>D92-H92</f>
        <v>-113.52980765864552</v>
      </c>
      <c r="K92" s="19">
        <f t="shared" si="10"/>
        <v>0.91685250436498111</v>
      </c>
      <c r="L92" s="19">
        <f t="shared" si="11"/>
        <v>1.0664805583191915E-6</v>
      </c>
      <c r="N92" s="24">
        <v>365.90440000000001</v>
      </c>
      <c r="O92" s="24">
        <v>0.17324349999999999</v>
      </c>
      <c r="P92" s="23">
        <f t="shared" si="12"/>
        <v>-2.8652511824630271</v>
      </c>
      <c r="Q92" s="24">
        <v>-164.16679999999999</v>
      </c>
      <c r="R92" s="25"/>
      <c r="S92" s="26">
        <v>2.0977389999999999E-5</v>
      </c>
      <c r="T92" s="23">
        <f t="shared" si="13"/>
        <v>-0.91163555926617057</v>
      </c>
      <c r="U92" s="24">
        <v>-52.232869999999998</v>
      </c>
      <c r="V92" s="5"/>
      <c r="W92" s="23">
        <f t="shared" si="14"/>
        <v>-111.93393</v>
      </c>
      <c r="X92" s="27">
        <f t="shared" si="15"/>
        <v>0.92761521150550319</v>
      </c>
      <c r="Y92" s="27">
        <f t="shared" si="16"/>
        <v>1.6855679610186262E-6</v>
      </c>
      <c r="Z92" s="28"/>
      <c r="AA92" s="29">
        <f t="shared" si="17"/>
        <v>-1.5958776586455201</v>
      </c>
      <c r="AB92" s="29">
        <f t="shared" si="17"/>
        <v>-1.0762707140522076E-2</v>
      </c>
      <c r="AC92" s="30">
        <f t="shared" si="17"/>
        <v>-6.1908740269943467E-7</v>
      </c>
      <c r="AD92" s="31">
        <f t="shared" si="18"/>
        <v>-1.4193225417072052E-4</v>
      </c>
      <c r="AE92" s="13"/>
    </row>
    <row r="93" spans="1:31" x14ac:dyDescent="0.25">
      <c r="A93" s="16">
        <v>370.83333333333297</v>
      </c>
      <c r="B93" s="17">
        <v>0.14234687237368099</v>
      </c>
      <c r="C93" s="17">
        <v>-2.6698114910730699</v>
      </c>
      <c r="D93" s="19">
        <v>-152.96893053401618</v>
      </c>
      <c r="E93" s="10"/>
      <c r="F93" s="18">
        <v>1.7607118418969E-5</v>
      </c>
      <c r="G93" s="17">
        <v>-0.97333426867933104</v>
      </c>
      <c r="H93" s="19">
        <v>-55.767945650778181</v>
      </c>
      <c r="I93" s="21"/>
      <c r="J93" s="22">
        <f>D93-H93</f>
        <v>-97.200984883237993</v>
      </c>
      <c r="K93" s="19">
        <f t="shared" si="10"/>
        <v>0.9921125467578944</v>
      </c>
      <c r="L93" s="19">
        <f t="shared" si="11"/>
        <v>1.2432748852688157E-6</v>
      </c>
      <c r="N93" s="24">
        <v>370.06240000000003</v>
      </c>
      <c r="O93" s="24">
        <v>0.1230077</v>
      </c>
      <c r="P93" s="23">
        <f t="shared" si="12"/>
        <v>-2.9236900418075531</v>
      </c>
      <c r="Q93" s="24">
        <v>-167.51509999999999</v>
      </c>
      <c r="R93" s="25"/>
      <c r="S93" s="26">
        <v>1.418088E-5</v>
      </c>
      <c r="T93" s="23">
        <f t="shared" si="13"/>
        <v>-1.1125690328629705</v>
      </c>
      <c r="U93" s="24">
        <v>-63.745510000000003</v>
      </c>
      <c r="V93" s="5"/>
      <c r="W93" s="23">
        <f t="shared" si="14"/>
        <v>-103.76958999999999</v>
      </c>
      <c r="X93" s="27">
        <f t="shared" si="15"/>
        <v>0.97126074585515643</v>
      </c>
      <c r="Y93" s="27">
        <f t="shared" si="16"/>
        <v>8.4711295059800185E-7</v>
      </c>
      <c r="Z93" s="28"/>
      <c r="AA93" s="29">
        <f t="shared" si="17"/>
        <v>6.5686051167620008</v>
      </c>
      <c r="AB93" s="29">
        <f t="shared" si="17"/>
        <v>2.0851800902737971E-2</v>
      </c>
      <c r="AC93" s="30">
        <f t="shared" si="17"/>
        <v>3.9616193467081388E-7</v>
      </c>
      <c r="AD93" s="31">
        <f t="shared" si="18"/>
        <v>9.0824261904358196E-5</v>
      </c>
      <c r="AE93" s="13"/>
    </row>
    <row r="94" spans="1:31" x14ac:dyDescent="0.25">
      <c r="A94" s="16">
        <v>375</v>
      </c>
      <c r="B94" s="17">
        <v>3.4636896869345901E-2</v>
      </c>
      <c r="C94" s="17">
        <v>1.01628619274464</v>
      </c>
      <c r="D94" s="19">
        <v>58.228909621686782</v>
      </c>
      <c r="E94" s="10"/>
      <c r="F94" s="18">
        <v>2.0220517461087999E-5</v>
      </c>
      <c r="G94" s="17">
        <v>2.2354435970570301</v>
      </c>
      <c r="H94" s="19">
        <v>128.08148345091124</v>
      </c>
      <c r="I94" s="21"/>
      <c r="J94" s="22">
        <f>D94-H94</f>
        <v>-69.852573829224454</v>
      </c>
      <c r="K94" s="19">
        <f t="shared" si="10"/>
        <v>0.93880946856443048</v>
      </c>
      <c r="L94" s="19">
        <f t="shared" si="11"/>
        <v>3.2875979982469081E-7</v>
      </c>
      <c r="N94" s="24">
        <v>374.22039999999998</v>
      </c>
      <c r="O94" s="24">
        <v>5.1619770000000002E-2</v>
      </c>
      <c r="P94" s="23">
        <f t="shared" si="12"/>
        <v>-0.65332508464175776</v>
      </c>
      <c r="Q94" s="24">
        <v>-37.432769999999998</v>
      </c>
      <c r="R94" s="25"/>
      <c r="S94" s="26">
        <v>2.2160499999999999E-5</v>
      </c>
      <c r="T94" s="23">
        <f t="shared" si="13"/>
        <v>1.2769013812491228</v>
      </c>
      <c r="U94" s="24">
        <v>73.161060000000006</v>
      </c>
      <c r="V94" s="5"/>
      <c r="W94" s="23">
        <f t="shared" si="14"/>
        <v>-110.59383</v>
      </c>
      <c r="X94" s="27">
        <f t="shared" si="15"/>
        <v>0.93609741901786381</v>
      </c>
      <c r="Y94" s="27">
        <f t="shared" si="16"/>
        <v>5.3541023910100378E-7</v>
      </c>
      <c r="Z94" s="28"/>
      <c r="AA94" s="29">
        <f t="shared" si="17"/>
        <v>40.741256170775543</v>
      </c>
      <c r="AB94" s="29">
        <f t="shared" si="17"/>
        <v>2.712049546566675E-3</v>
      </c>
      <c r="AC94" s="30">
        <f t="shared" si="17"/>
        <v>-2.0665043927631297E-7</v>
      </c>
      <c r="AD94" s="31">
        <f t="shared" si="18"/>
        <v>-4.7376771912925698E-5</v>
      </c>
      <c r="AE94" s="13"/>
    </row>
    <row r="95" spans="1:31" x14ac:dyDescent="0.25">
      <c r="A95" s="16">
        <v>379.166666666666</v>
      </c>
      <c r="B95" s="17">
        <v>8.3186630041226103E-2</v>
      </c>
      <c r="C95" s="17">
        <v>-2.0635384579385398</v>
      </c>
      <c r="D95" s="19">
        <v>-118.23204450281249</v>
      </c>
      <c r="E95" s="10"/>
      <c r="F95" s="18">
        <v>1.08363231966889E-5</v>
      </c>
      <c r="G95" s="17">
        <v>0.139397783559741</v>
      </c>
      <c r="H95" s="19">
        <v>7.9869046714512919</v>
      </c>
      <c r="I95" s="21"/>
      <c r="J95" s="22">
        <f>D95-H95</f>
        <v>-126.21894917426377</v>
      </c>
      <c r="K95" s="19">
        <f t="shared" si="10"/>
        <v>0.80676493967120544</v>
      </c>
      <c r="L95" s="19">
        <f t="shared" si="11"/>
        <v>3.6362396767540127E-7</v>
      </c>
      <c r="N95" s="24">
        <v>378.3784</v>
      </c>
      <c r="O95" s="24">
        <v>0.1086618</v>
      </c>
      <c r="P95" s="23">
        <f t="shared" si="12"/>
        <v>-2.4335666812625054</v>
      </c>
      <c r="Q95" s="24">
        <v>-139.4331</v>
      </c>
      <c r="R95" s="25"/>
      <c r="S95" s="26">
        <v>1.894221E-5</v>
      </c>
      <c r="T95" s="23">
        <f t="shared" si="13"/>
        <v>-0.50638180065907556</v>
      </c>
      <c r="U95" s="24">
        <v>-29.013539999999999</v>
      </c>
      <c r="V95" s="5"/>
      <c r="W95" s="23">
        <f t="shared" si="14"/>
        <v>-110.41955999999999</v>
      </c>
      <c r="X95" s="27">
        <f t="shared" si="15"/>
        <v>0.93716293711962606</v>
      </c>
      <c r="Y95" s="27">
        <f t="shared" si="16"/>
        <v>9.6447872259934308E-7</v>
      </c>
      <c r="Z95" s="28"/>
      <c r="AA95" s="29">
        <f t="shared" si="17"/>
        <v>-15.79938917426378</v>
      </c>
      <c r="AB95" s="29">
        <f t="shared" si="17"/>
        <v>-0.13039799744842062</v>
      </c>
      <c r="AC95" s="30">
        <f t="shared" si="17"/>
        <v>-6.0085475492394187E-7</v>
      </c>
      <c r="AD95" s="31">
        <f t="shared" si="18"/>
        <v>-1.3775222920656721E-4</v>
      </c>
      <c r="AE95" s="13"/>
    </row>
    <row r="96" spans="1:31" x14ac:dyDescent="0.25">
      <c r="A96" s="16">
        <v>383.33333333333297</v>
      </c>
      <c r="B96" s="17">
        <v>2.8198624659051701E-2</v>
      </c>
      <c r="C96" s="17">
        <v>-3.0463870617801398</v>
      </c>
      <c r="D96" s="19">
        <v>-174.54512140326159</v>
      </c>
      <c r="E96" s="10"/>
      <c r="F96" s="18">
        <v>9.4332339691661993E-6</v>
      </c>
      <c r="G96" s="17">
        <v>0.253735950207299</v>
      </c>
      <c r="H96" s="19">
        <v>14.537999057619839</v>
      </c>
      <c r="I96" s="21"/>
      <c r="J96" s="22">
        <f>D96-H96</f>
        <v>-189.08312046088142</v>
      </c>
      <c r="K96" s="19">
        <f t="shared" si="10"/>
        <v>0.15786716479849416</v>
      </c>
      <c r="L96" s="19">
        <f t="shared" si="11"/>
        <v>2.0996666335035811E-8</v>
      </c>
      <c r="N96" s="24">
        <v>382.53640000000001</v>
      </c>
      <c r="O96" s="24">
        <v>2.7684340000000002E-2</v>
      </c>
      <c r="P96" s="23">
        <f t="shared" si="12"/>
        <v>-2.9571061156662366</v>
      </c>
      <c r="Q96" s="24">
        <v>-169.4297</v>
      </c>
      <c r="R96" s="25"/>
      <c r="S96" s="26">
        <v>1.288862E-5</v>
      </c>
      <c r="T96" s="23">
        <f t="shared" si="13"/>
        <v>-0.4220813505901983</v>
      </c>
      <c r="U96" s="24">
        <v>-24.183479999999999</v>
      </c>
      <c r="V96" s="5"/>
      <c r="W96" s="23">
        <f t="shared" si="14"/>
        <v>-145.24621999999999</v>
      </c>
      <c r="X96" s="27">
        <f t="shared" si="15"/>
        <v>0.57005096823547552</v>
      </c>
      <c r="Y96" s="27">
        <f t="shared" si="16"/>
        <v>1.0170078045300573E-7</v>
      </c>
      <c r="Z96" s="28"/>
      <c r="AA96" s="29">
        <f t="shared" si="17"/>
        <v>-43.836900460881424</v>
      </c>
      <c r="AB96" s="29">
        <f t="shared" si="17"/>
        <v>-0.41218380343698136</v>
      </c>
      <c r="AC96" s="30">
        <f t="shared" si="17"/>
        <v>-8.0704114117969914E-8</v>
      </c>
      <c r="AD96" s="31">
        <f t="shared" si="18"/>
        <v>-1.8502261211694656E-5</v>
      </c>
      <c r="AE96" s="13"/>
    </row>
    <row r="97" spans="1:31" x14ac:dyDescent="0.25">
      <c r="A97" s="16">
        <v>387.5</v>
      </c>
      <c r="B97" s="17">
        <v>7.4201463131054302E-2</v>
      </c>
      <c r="C97" s="17">
        <v>3.0462227082435298</v>
      </c>
      <c r="D97" s="19">
        <v>174.53570463926579</v>
      </c>
      <c r="E97" s="10"/>
      <c r="F97" s="18">
        <v>8.8751096108052199E-6</v>
      </c>
      <c r="G97" s="17">
        <v>-1.53320197079364</v>
      </c>
      <c r="H97" s="19">
        <v>-87.846002067615672</v>
      </c>
      <c r="I97" s="21"/>
      <c r="J97" s="22">
        <f>D97-H97</f>
        <v>262.38170670688146</v>
      </c>
      <c r="K97" s="19">
        <f t="shared" si="10"/>
        <v>0.99117326314902976</v>
      </c>
      <c r="L97" s="19">
        <f t="shared" si="11"/>
        <v>3.2636665263869096E-7</v>
      </c>
      <c r="N97" s="24">
        <v>386.69439999999997</v>
      </c>
      <c r="O97" s="24">
        <v>6.1785039999999999E-2</v>
      </c>
      <c r="P97" s="23">
        <f t="shared" si="12"/>
        <v>2.8315279306559926</v>
      </c>
      <c r="Q97" s="24">
        <v>162.2346</v>
      </c>
      <c r="R97" s="25"/>
      <c r="S97" s="26">
        <v>7.9140499999999992E-6</v>
      </c>
      <c r="T97" s="23">
        <f t="shared" si="13"/>
        <v>-1.7290933266276522</v>
      </c>
      <c r="U97" s="24">
        <v>-99.069749999999999</v>
      </c>
      <c r="V97" s="5"/>
      <c r="W97" s="23">
        <f t="shared" si="14"/>
        <v>261.30435</v>
      </c>
      <c r="X97" s="27">
        <f t="shared" si="15"/>
        <v>0.98850536795691246</v>
      </c>
      <c r="Y97" s="27">
        <f t="shared" si="16"/>
        <v>2.4167468338974708E-7</v>
      </c>
      <c r="Z97" s="28"/>
      <c r="AA97" s="29">
        <f t="shared" si="17"/>
        <v>1.07735670688146</v>
      </c>
      <c r="AB97" s="29">
        <f t="shared" si="17"/>
        <v>2.6678951921172978E-3</v>
      </c>
      <c r="AC97" s="30">
        <f t="shared" si="17"/>
        <v>8.4691969248943878E-8</v>
      </c>
      <c r="AD97" s="31">
        <f t="shared" si="18"/>
        <v>1.9416518658345047E-5</v>
      </c>
      <c r="AE97" s="13"/>
    </row>
    <row r="98" spans="1:31" x14ac:dyDescent="0.25">
      <c r="A98" s="16">
        <v>391.666666666666</v>
      </c>
      <c r="B98" s="17">
        <v>2.60906141592369E-2</v>
      </c>
      <c r="C98" s="17">
        <v>2.7138987425359802</v>
      </c>
      <c r="D98" s="19">
        <v>155.49494397317289</v>
      </c>
      <c r="E98" s="10"/>
      <c r="F98" s="18">
        <v>1.58512294052097E-6</v>
      </c>
      <c r="G98" s="17">
        <v>-2.6678665202961902</v>
      </c>
      <c r="H98" s="19">
        <v>-152.85749191722468</v>
      </c>
      <c r="I98" s="21"/>
      <c r="J98" s="22">
        <f>D98-H98</f>
        <v>308.3524358903976</v>
      </c>
      <c r="K98" s="19">
        <f t="shared" si="10"/>
        <v>0.78420883325316715</v>
      </c>
      <c r="L98" s="19">
        <f t="shared" si="11"/>
        <v>1.6216196106929334E-8</v>
      </c>
      <c r="N98" s="24">
        <v>390.85239999999999</v>
      </c>
      <c r="O98" s="24">
        <v>1.9148889999999998E-2</v>
      </c>
      <c r="P98" s="23">
        <f t="shared" si="12"/>
        <v>-2.4996535733892711</v>
      </c>
      <c r="Q98" s="24">
        <v>-143.21960000000001</v>
      </c>
      <c r="R98" s="25"/>
      <c r="S98" s="26">
        <v>4.8015389999999997E-6</v>
      </c>
      <c r="T98" s="23">
        <f t="shared" si="13"/>
        <v>0.12159799655765598</v>
      </c>
      <c r="U98" s="24">
        <v>6.9670519999999998</v>
      </c>
      <c r="V98" s="5"/>
      <c r="W98" s="23">
        <f t="shared" si="14"/>
        <v>-150.18665200000001</v>
      </c>
      <c r="X98" s="27">
        <f t="shared" si="15"/>
        <v>0.4971761078621178</v>
      </c>
      <c r="Y98" s="27">
        <f t="shared" si="16"/>
        <v>2.2856215365368345E-8</v>
      </c>
      <c r="Z98" s="28"/>
      <c r="AA98" s="29">
        <f t="shared" si="17"/>
        <v>458.53908789039758</v>
      </c>
      <c r="AB98" s="29">
        <f t="shared" si="17"/>
        <v>0.28703272539104935</v>
      </c>
      <c r="AC98" s="30">
        <f t="shared" si="17"/>
        <v>-6.6400192584390113E-9</v>
      </c>
      <c r="AD98" s="31">
        <f t="shared" si="18"/>
        <v>-1.5222937778703172E-6</v>
      </c>
      <c r="AE98" s="13"/>
    </row>
    <row r="99" spans="1:31" x14ac:dyDescent="0.25">
      <c r="A99" s="16">
        <v>395.83333333333297</v>
      </c>
      <c r="B99" s="17">
        <v>6.8299367562932103E-2</v>
      </c>
      <c r="C99" s="17">
        <v>2.5454667278566498</v>
      </c>
      <c r="D99" s="19">
        <v>145.84450039716174</v>
      </c>
      <c r="E99" s="10"/>
      <c r="F99" s="18">
        <v>5.5913905025165199E-6</v>
      </c>
      <c r="G99" s="17">
        <v>1.4893773126086201</v>
      </c>
      <c r="H99" s="19">
        <v>85.335034115010586</v>
      </c>
      <c r="I99" s="21"/>
      <c r="J99" s="22">
        <f>D99-H99</f>
        <v>60.509466282151152</v>
      </c>
      <c r="K99" s="19">
        <f t="shared" si="10"/>
        <v>0.87043704119357868</v>
      </c>
      <c r="L99" s="19">
        <f t="shared" si="11"/>
        <v>1.6620491976562879E-7</v>
      </c>
      <c r="N99" s="24">
        <v>395.0104</v>
      </c>
      <c r="O99" s="24">
        <v>3.9943260000000001E-2</v>
      </c>
      <c r="P99" s="23">
        <f t="shared" si="12"/>
        <v>2.5762124410280021</v>
      </c>
      <c r="Q99" s="24">
        <v>147.6061</v>
      </c>
      <c r="R99" s="25"/>
      <c r="S99" s="26">
        <v>9.5860329999999996E-6</v>
      </c>
      <c r="T99" s="23">
        <f t="shared" si="13"/>
        <v>0.21064692901584922</v>
      </c>
      <c r="U99" s="24">
        <v>12.069179999999999</v>
      </c>
      <c r="V99" s="5"/>
      <c r="W99" s="23">
        <f t="shared" si="14"/>
        <v>135.53692000000001</v>
      </c>
      <c r="X99" s="27">
        <f t="shared" si="15"/>
        <v>0.70044951765846064</v>
      </c>
      <c r="Y99" s="27">
        <f t="shared" si="16"/>
        <v>1.3410015254389998E-7</v>
      </c>
      <c r="Z99" s="28"/>
      <c r="AA99" s="29">
        <f t="shared" si="17"/>
        <v>-75.027453717848857</v>
      </c>
      <c r="AB99" s="29">
        <f t="shared" si="17"/>
        <v>0.16998752353511803</v>
      </c>
      <c r="AC99" s="30">
        <f t="shared" si="17"/>
        <v>3.2104767221728804E-8</v>
      </c>
      <c r="AD99" s="31">
        <f t="shared" si="18"/>
        <v>7.3603532579364983E-6</v>
      </c>
      <c r="AE99" s="13"/>
    </row>
    <row r="100" spans="1:31" x14ac:dyDescent="0.25">
      <c r="A100" s="16">
        <v>400</v>
      </c>
      <c r="B100" s="17">
        <v>3.51419666063984E-2</v>
      </c>
      <c r="C100" s="17">
        <v>-2.6803180467935399</v>
      </c>
      <c r="D100" s="19">
        <v>-153.57091183401812</v>
      </c>
      <c r="E100" s="10"/>
      <c r="F100" s="18">
        <v>5.7143526812743002E-6</v>
      </c>
      <c r="G100" s="17">
        <v>-0.71697903133902696</v>
      </c>
      <c r="H100" s="19">
        <v>-41.079872495104233</v>
      </c>
      <c r="I100" s="21"/>
      <c r="J100" s="22">
        <f>D100-H100</f>
        <v>-112.49103933891388</v>
      </c>
      <c r="K100" s="19">
        <f t="shared" si="10"/>
        <v>0.92393937023756245</v>
      </c>
      <c r="L100" s="19">
        <f t="shared" si="11"/>
        <v>9.2769791449204984E-8</v>
      </c>
      <c r="N100" s="24">
        <v>399.16840000000002</v>
      </c>
      <c r="O100" s="24">
        <v>5.96502E-2</v>
      </c>
      <c r="P100" s="23">
        <f t="shared" si="12"/>
        <v>-2.3656943173109499</v>
      </c>
      <c r="Q100" s="24">
        <v>-135.54429999999999</v>
      </c>
      <c r="R100" s="25"/>
      <c r="S100" s="26">
        <v>9.9824770000000001E-6</v>
      </c>
      <c r="T100" s="23">
        <f t="shared" si="13"/>
        <v>-0.91142751601933292</v>
      </c>
      <c r="U100" s="24">
        <v>-52.220950000000002</v>
      </c>
      <c r="V100" s="5"/>
      <c r="W100" s="23">
        <f t="shared" si="14"/>
        <v>-83.323349999999991</v>
      </c>
      <c r="X100" s="27">
        <f t="shared" si="15"/>
        <v>0.993218114398707</v>
      </c>
      <c r="Y100" s="27">
        <f t="shared" si="16"/>
        <v>2.9570921499473268E-7</v>
      </c>
      <c r="Z100" s="28"/>
      <c r="AA100" s="29">
        <f t="shared" si="17"/>
        <v>-29.167689338913888</v>
      </c>
      <c r="AB100" s="29">
        <f t="shared" si="17"/>
        <v>-6.9278744161144545E-2</v>
      </c>
      <c r="AC100" s="30">
        <f t="shared" si="17"/>
        <v>-2.0293942354552769E-7</v>
      </c>
      <c r="AD100" s="31">
        <f t="shared" si="18"/>
        <v>-4.6525982790684303E-5</v>
      </c>
      <c r="AE100" s="13"/>
    </row>
    <row r="101" spans="1:31" x14ac:dyDescent="0.25">
      <c r="A101" s="16">
        <v>404.166666666666</v>
      </c>
      <c r="B101" s="17">
        <v>2.3116664614814798E-2</v>
      </c>
      <c r="C101" s="17">
        <v>-2.5285121915071098</v>
      </c>
      <c r="D101" s="19">
        <v>-144.87307702073196</v>
      </c>
      <c r="E101" s="10"/>
      <c r="F101" s="18">
        <v>1.73540978389982E-6</v>
      </c>
      <c r="G101" s="17">
        <v>-0.85019480231267297</v>
      </c>
      <c r="H101" s="19">
        <v>-48.712573936475522</v>
      </c>
      <c r="I101" s="21"/>
      <c r="J101" s="22">
        <f>D101-H101</f>
        <v>-96.160503084256433</v>
      </c>
      <c r="K101" s="19">
        <f t="shared" si="10"/>
        <v>0.99422517724167792</v>
      </c>
      <c r="L101" s="19">
        <f t="shared" si="11"/>
        <v>1.9942609018869895E-8</v>
      </c>
      <c r="N101" s="24">
        <v>403.32639999999998</v>
      </c>
      <c r="O101" s="24">
        <v>4.6332400000000003E-2</v>
      </c>
      <c r="P101" s="23">
        <f t="shared" si="12"/>
        <v>-2.2432524889665397</v>
      </c>
      <c r="Q101" s="24">
        <v>-128.52889999999999</v>
      </c>
      <c r="R101" s="25"/>
      <c r="S101" s="26">
        <v>6.164854E-6</v>
      </c>
      <c r="T101" s="23">
        <f t="shared" si="13"/>
        <v>-0.41960996436937431</v>
      </c>
      <c r="U101" s="24">
        <v>-24.041879999999999</v>
      </c>
      <c r="V101" s="5"/>
      <c r="W101" s="23">
        <f t="shared" si="14"/>
        <v>-104.48702</v>
      </c>
      <c r="X101" s="27">
        <f t="shared" si="15"/>
        <v>0.96820433755572055</v>
      </c>
      <c r="Y101" s="27">
        <f t="shared" si="16"/>
        <v>1.3827530375283537E-7</v>
      </c>
      <c r="Z101" s="28"/>
      <c r="AA101" s="29">
        <f t="shared" si="17"/>
        <v>8.3265169157435679</v>
      </c>
      <c r="AB101" s="29">
        <f t="shared" si="17"/>
        <v>2.6020839685957364E-2</v>
      </c>
      <c r="AC101" s="30">
        <f t="shared" si="17"/>
        <v>-1.1833269473396546E-7</v>
      </c>
      <c r="AD101" s="31">
        <f t="shared" si="18"/>
        <v>-2.7129006393046419E-5</v>
      </c>
      <c r="AE101" s="13"/>
    </row>
    <row r="102" spans="1:31" x14ac:dyDescent="0.25">
      <c r="A102" s="16">
        <v>408.33333333333297</v>
      </c>
      <c r="B102" s="17">
        <v>2.8215671735716E-2</v>
      </c>
      <c r="C102" s="17">
        <v>-1.42290120525898</v>
      </c>
      <c r="D102" s="19">
        <v>-81.526233725417612</v>
      </c>
      <c r="E102" s="10"/>
      <c r="F102" s="18">
        <v>6.19011681917248E-6</v>
      </c>
      <c r="G102" s="17">
        <v>0.51679623674358399</v>
      </c>
      <c r="H102" s="19">
        <v>29.610243233651083</v>
      </c>
      <c r="I102" s="21"/>
      <c r="J102" s="22">
        <f>D102-H102</f>
        <v>-111.13647695906869</v>
      </c>
      <c r="K102" s="19">
        <f t="shared" si="10"/>
        <v>0.93272415631006422</v>
      </c>
      <c r="L102" s="19">
        <f t="shared" si="11"/>
        <v>8.1454009702322307E-8</v>
      </c>
      <c r="N102" s="24">
        <v>407.48439999999999</v>
      </c>
      <c r="O102" s="24">
        <v>5.111011E-2</v>
      </c>
      <c r="P102" s="23">
        <f t="shared" si="12"/>
        <v>-2.0287305799454129</v>
      </c>
      <c r="Q102" s="24">
        <v>-116.2377</v>
      </c>
      <c r="R102" s="25"/>
      <c r="S102" s="26">
        <v>1.087274E-5</v>
      </c>
      <c r="T102" s="23">
        <f t="shared" si="13"/>
        <v>-0.17737048149732534</v>
      </c>
      <c r="U102" s="24">
        <v>-10.16258</v>
      </c>
      <c r="V102" s="5"/>
      <c r="W102" s="23">
        <f t="shared" si="14"/>
        <v>-106.07512</v>
      </c>
      <c r="X102" s="27">
        <f t="shared" si="15"/>
        <v>0.96089948410797033</v>
      </c>
      <c r="Y102" s="27">
        <f t="shared" si="16"/>
        <v>2.6698925473211274E-7</v>
      </c>
      <c r="Z102" s="28"/>
      <c r="AA102" s="29">
        <f t="shared" si="17"/>
        <v>-5.0613569590686893</v>
      </c>
      <c r="AB102" s="29">
        <f t="shared" si="17"/>
        <v>-2.8175327797906102E-2</v>
      </c>
      <c r="AC102" s="30">
        <f t="shared" si="17"/>
        <v>-1.8553524502979043E-7</v>
      </c>
      <c r="AD102" s="31">
        <f t="shared" si="18"/>
        <v>-4.2535893058673553E-5</v>
      </c>
      <c r="AE102" s="13"/>
    </row>
    <row r="103" spans="1:31" x14ac:dyDescent="0.25">
      <c r="A103" s="16">
        <v>412.5</v>
      </c>
      <c r="B103" s="17">
        <v>4.8785470046575699E-2</v>
      </c>
      <c r="C103" s="17">
        <v>2.6692337176240599</v>
      </c>
      <c r="D103" s="19">
        <v>152.93582655387317</v>
      </c>
      <c r="E103" s="10"/>
      <c r="F103" s="18">
        <v>3.8426460064931998E-6</v>
      </c>
      <c r="G103" s="17">
        <v>0.35813900971014401</v>
      </c>
      <c r="H103" s="19">
        <v>20.519853735386061</v>
      </c>
      <c r="I103" s="21"/>
      <c r="J103" s="22">
        <f>D103-H103</f>
        <v>132.41597281848712</v>
      </c>
      <c r="K103" s="19">
        <f t="shared" si="10"/>
        <v>0.7382673310775556</v>
      </c>
      <c r="L103" s="19">
        <f t="shared" si="11"/>
        <v>6.919975026782715E-8</v>
      </c>
      <c r="N103" s="24">
        <v>411.64240000000001</v>
      </c>
      <c r="O103" s="24">
        <v>3.9512980000000003E-2</v>
      </c>
      <c r="P103" s="23">
        <f t="shared" si="12"/>
        <v>2.5108306619190426</v>
      </c>
      <c r="Q103" s="24">
        <v>143.86000000000001</v>
      </c>
      <c r="R103" s="25"/>
      <c r="S103" s="26">
        <v>6.8690309999999996E-6</v>
      </c>
      <c r="T103" s="23">
        <f t="shared" si="13"/>
        <v>-0.35677915849512964</v>
      </c>
      <c r="U103" s="24">
        <v>-20.441939999999999</v>
      </c>
      <c r="V103" s="5"/>
      <c r="W103" s="23">
        <f t="shared" si="14"/>
        <v>164.30194</v>
      </c>
      <c r="X103" s="27">
        <f t="shared" si="15"/>
        <v>0.27056784966787956</v>
      </c>
      <c r="Y103" s="27">
        <f t="shared" si="16"/>
        <v>3.6718206120462939E-8</v>
      </c>
      <c r="Z103" s="28"/>
      <c r="AA103" s="29">
        <f t="shared" si="17"/>
        <v>-31.885967181512882</v>
      </c>
      <c r="AB103" s="29">
        <f t="shared" si="17"/>
        <v>0.46769948140967604</v>
      </c>
      <c r="AC103" s="30">
        <f t="shared" si="17"/>
        <v>3.2481544147364211E-8</v>
      </c>
      <c r="AD103" s="31">
        <f t="shared" si="18"/>
        <v>7.446733304020089E-6</v>
      </c>
      <c r="AE103" s="13"/>
    </row>
    <row r="104" spans="1:31" x14ac:dyDescent="0.25">
      <c r="A104" s="16">
        <v>416.666666666666</v>
      </c>
      <c r="B104" s="17">
        <v>1.61815385862044E-2</v>
      </c>
      <c r="C104" s="17">
        <v>2.7854729560629101</v>
      </c>
      <c r="D104" s="19">
        <v>159.59584433023414</v>
      </c>
      <c r="E104" s="10"/>
      <c r="F104" s="18">
        <v>3.77927318994009E-7</v>
      </c>
      <c r="G104" s="17">
        <v>-1.37527241561414</v>
      </c>
      <c r="H104" s="19">
        <v>-78.79730509545189</v>
      </c>
      <c r="I104" s="21"/>
      <c r="J104" s="22">
        <f>D104-H104</f>
        <v>238.39314942568603</v>
      </c>
      <c r="K104" s="19">
        <f t="shared" si="10"/>
        <v>0.85166427763971442</v>
      </c>
      <c r="L104" s="19">
        <f t="shared" si="11"/>
        <v>2.6041532350071716E-9</v>
      </c>
      <c r="N104" s="24">
        <v>415.80040000000002</v>
      </c>
      <c r="O104" s="24">
        <v>2.6401069999999999E-2</v>
      </c>
      <c r="P104" s="23">
        <f t="shared" si="12"/>
        <v>-2.5120593737124461</v>
      </c>
      <c r="Q104" s="24">
        <v>-143.93039999999999</v>
      </c>
      <c r="R104" s="25"/>
      <c r="S104" s="26">
        <v>3.4592490000000001E-6</v>
      </c>
      <c r="T104" s="23">
        <f t="shared" si="13"/>
        <v>-0.5307972115652243</v>
      </c>
      <c r="U104" s="24">
        <v>-30.41244</v>
      </c>
      <c r="V104" s="5"/>
      <c r="W104" s="23">
        <f t="shared" si="14"/>
        <v>-113.51795999999999</v>
      </c>
      <c r="X104" s="27">
        <f t="shared" si="15"/>
        <v>0.91693503699779055</v>
      </c>
      <c r="Y104" s="27">
        <f t="shared" si="16"/>
        <v>4.1870864219390567E-8</v>
      </c>
      <c r="Z104" s="28"/>
      <c r="AA104" s="29">
        <f t="shared" si="17"/>
        <v>351.91110942568605</v>
      </c>
      <c r="AB104" s="29">
        <f t="shared" si="17"/>
        <v>-6.5270759358076136E-2</v>
      </c>
      <c r="AC104" s="30">
        <f t="shared" si="17"/>
        <v>-3.9266710984383393E-8</v>
      </c>
      <c r="AD104" s="31">
        <f t="shared" si="18"/>
        <v>-9.0023036805184468E-6</v>
      </c>
      <c r="AE104" s="13"/>
    </row>
    <row r="105" spans="1:31" x14ac:dyDescent="0.25">
      <c r="A105" s="16">
        <v>420.83333333333297</v>
      </c>
      <c r="B105" s="17">
        <v>2.04216852211257E-2</v>
      </c>
      <c r="C105" s="17">
        <v>-2.9631861221538398</v>
      </c>
      <c r="D105" s="19">
        <v>-169.77805871115183</v>
      </c>
      <c r="E105" s="10"/>
      <c r="F105" s="18">
        <v>2.9869291233344099E-6</v>
      </c>
      <c r="G105" s="17">
        <v>0.46127125882311998</v>
      </c>
      <c r="H105" s="19">
        <v>26.428896341251413</v>
      </c>
      <c r="I105" s="21"/>
      <c r="J105" s="22">
        <f>D105-H105</f>
        <v>-196.20695505240323</v>
      </c>
      <c r="K105" s="19">
        <f t="shared" si="10"/>
        <v>0.2791076726550546</v>
      </c>
      <c r="L105" s="19">
        <f t="shared" si="11"/>
        <v>8.5125225387773799E-9</v>
      </c>
      <c r="N105" s="24">
        <v>419.95839999999998</v>
      </c>
      <c r="O105" s="24">
        <v>3.6286039999999999E-2</v>
      </c>
      <c r="P105" s="23">
        <f t="shared" si="12"/>
        <v>-2.7697729457326772</v>
      </c>
      <c r="Q105" s="24">
        <v>-158.69630000000001</v>
      </c>
      <c r="R105" s="25"/>
      <c r="S105" s="26">
        <v>6.4998E-6</v>
      </c>
      <c r="T105" s="23">
        <f t="shared" si="13"/>
        <v>-0.33956445248393397</v>
      </c>
      <c r="U105" s="24">
        <v>-19.45561</v>
      </c>
      <c r="V105" s="5"/>
      <c r="W105" s="23">
        <f t="shared" si="14"/>
        <v>-139.24069</v>
      </c>
      <c r="X105" s="27">
        <f t="shared" si="15"/>
        <v>0.65288284069524993</v>
      </c>
      <c r="Y105" s="27">
        <f t="shared" si="16"/>
        <v>7.6991862783252486E-8</v>
      </c>
      <c r="Z105" s="28"/>
      <c r="AA105" s="29">
        <f t="shared" si="17"/>
        <v>-56.96626505240323</v>
      </c>
      <c r="AB105" s="29">
        <f t="shared" si="17"/>
        <v>-0.37377516804019534</v>
      </c>
      <c r="AC105" s="30">
        <f t="shared" si="17"/>
        <v>-6.8479340244475099E-8</v>
      </c>
      <c r="AD105" s="31">
        <f t="shared" si="18"/>
        <v>-1.5699604098939881E-5</v>
      </c>
      <c r="AE105" s="13"/>
    </row>
    <row r="106" spans="1:31" x14ac:dyDescent="0.25">
      <c r="A106" s="16">
        <v>425</v>
      </c>
      <c r="B106" s="17">
        <v>3.6153721342465202E-2</v>
      </c>
      <c r="C106" s="17">
        <v>-2.9085147927703998</v>
      </c>
      <c r="D106" s="19">
        <v>-166.64562227711116</v>
      </c>
      <c r="E106" s="10"/>
      <c r="F106" s="18">
        <v>1.35107248850616E-6</v>
      </c>
      <c r="G106" s="17">
        <v>-0.235631043712447</v>
      </c>
      <c r="H106" s="19">
        <v>-13.500664326985826</v>
      </c>
      <c r="I106" s="21"/>
      <c r="J106" s="22">
        <f>D106-H106</f>
        <v>-153.14495795012533</v>
      </c>
      <c r="K106" s="19">
        <f t="shared" si="10"/>
        <v>0.4517348084581731</v>
      </c>
      <c r="L106" s="19">
        <f t="shared" si="11"/>
        <v>1.1032786594846096E-8</v>
      </c>
      <c r="N106" s="24">
        <v>424.1164</v>
      </c>
      <c r="O106" s="24">
        <v>4.254525E-2</v>
      </c>
      <c r="P106" s="23">
        <f t="shared" si="12"/>
        <v>-3.1128523167972024</v>
      </c>
      <c r="Q106" s="24">
        <v>-178.35329999999999</v>
      </c>
      <c r="R106" s="25"/>
      <c r="S106" s="26">
        <v>4.1513329999999998E-6</v>
      </c>
      <c r="T106" s="23">
        <f t="shared" si="13"/>
        <v>-0.59263789215481255</v>
      </c>
      <c r="U106" s="24">
        <v>-33.955649999999999</v>
      </c>
      <c r="V106" s="5"/>
      <c r="W106" s="23">
        <f t="shared" si="14"/>
        <v>-144.39765</v>
      </c>
      <c r="X106" s="27">
        <f t="shared" si="15"/>
        <v>0.58215631918840438</v>
      </c>
      <c r="Y106" s="27">
        <f t="shared" si="16"/>
        <v>5.1410079101083817E-8</v>
      </c>
      <c r="Z106" s="28"/>
      <c r="AA106" s="29">
        <f t="shared" si="17"/>
        <v>-8.7473079501253324</v>
      </c>
      <c r="AB106" s="29">
        <f t="shared" si="17"/>
        <v>-0.13042151073023128</v>
      </c>
      <c r="AC106" s="30">
        <f t="shared" si="17"/>
        <v>-4.0377292506237723E-8</v>
      </c>
      <c r="AD106" s="31">
        <f t="shared" si="18"/>
        <v>-9.2569160957441878E-6</v>
      </c>
      <c r="AE106" s="13"/>
    </row>
    <row r="107" spans="1:31" x14ac:dyDescent="0.25">
      <c r="A107" s="16">
        <v>429.166666666666</v>
      </c>
      <c r="B107" s="17">
        <v>6.0415434778260599E-2</v>
      </c>
      <c r="C107" s="17">
        <v>2.0790572021476299</v>
      </c>
      <c r="D107" s="19">
        <v>119.12120304933643</v>
      </c>
      <c r="E107" s="10"/>
      <c r="F107" s="18">
        <v>4.1691038316379603E-6</v>
      </c>
      <c r="G107" s="17">
        <v>2.1956206422152</v>
      </c>
      <c r="H107" s="19">
        <v>125.79979621073431</v>
      </c>
      <c r="I107" s="21"/>
      <c r="J107" s="22">
        <f>D107-H107</f>
        <v>-6.6785931613978846</v>
      </c>
      <c r="K107" s="19">
        <f t="shared" si="10"/>
        <v>0.11629966072944234</v>
      </c>
      <c r="L107" s="19">
        <f t="shared" si="11"/>
        <v>1.4646675801860365E-8</v>
      </c>
      <c r="N107" s="24">
        <v>428.27440000000001</v>
      </c>
      <c r="O107" s="24">
        <v>3.4901950000000001E-2</v>
      </c>
      <c r="P107" s="23">
        <f t="shared" si="12"/>
        <v>1.7174258005780703</v>
      </c>
      <c r="Q107" s="24">
        <v>98.401250000000005</v>
      </c>
      <c r="R107" s="25"/>
      <c r="S107" s="26">
        <v>3.3441540000000001E-6</v>
      </c>
      <c r="T107" s="23">
        <f t="shared" si="13"/>
        <v>0.4879608976018267</v>
      </c>
      <c r="U107" s="24">
        <v>27.958100000000002</v>
      </c>
      <c r="V107" s="5"/>
      <c r="W107" s="23">
        <f t="shared" si="14"/>
        <v>70.443150000000003</v>
      </c>
      <c r="X107" s="27">
        <f t="shared" si="15"/>
        <v>0.94230981739636877</v>
      </c>
      <c r="Y107" s="27">
        <f t="shared" si="16"/>
        <v>5.4992021030155581E-8</v>
      </c>
      <c r="Z107" s="28"/>
      <c r="AA107" s="29">
        <f t="shared" si="17"/>
        <v>-77.121743161397887</v>
      </c>
      <c r="AB107" s="29">
        <f t="shared" si="17"/>
        <v>-0.82601015666692645</v>
      </c>
      <c r="AC107" s="30">
        <f t="shared" si="17"/>
        <v>-4.0345345228295214E-8</v>
      </c>
      <c r="AD107" s="31">
        <f t="shared" si="18"/>
        <v>-9.2495918485486762E-6</v>
      </c>
      <c r="AE107" s="13"/>
    </row>
    <row r="108" spans="1:31" x14ac:dyDescent="0.25">
      <c r="A108" s="16">
        <v>433.33333333333297</v>
      </c>
      <c r="B108" s="17">
        <v>4.6813943478792801E-2</v>
      </c>
      <c r="C108" s="17">
        <v>-2.9748502486246799</v>
      </c>
      <c r="D108" s="19">
        <v>-170.44636392963778</v>
      </c>
      <c r="E108" s="10"/>
      <c r="F108" s="18">
        <v>3.1370734003422302E-6</v>
      </c>
      <c r="G108" s="17">
        <v>-1.30533962342879</v>
      </c>
      <c r="H108" s="19">
        <v>-74.790451253665864</v>
      </c>
      <c r="I108" s="21"/>
      <c r="J108" s="22">
        <f>D108-H108</f>
        <v>-95.655912675971919</v>
      </c>
      <c r="K108" s="19">
        <f t="shared" si="10"/>
        <v>0.99513169884102148</v>
      </c>
      <c r="L108" s="19">
        <f t="shared" si="11"/>
        <v>7.3071912049444284E-8</v>
      </c>
      <c r="N108" s="24">
        <v>432.43239999999997</v>
      </c>
      <c r="O108" s="24">
        <v>5.7670279999999997E-2</v>
      </c>
      <c r="P108" s="23">
        <f t="shared" si="12"/>
        <v>-3.0014985651907122</v>
      </c>
      <c r="Q108" s="24">
        <v>-171.97319999999999</v>
      </c>
      <c r="R108" s="25"/>
      <c r="S108" s="26">
        <v>6.4156869999999997E-6</v>
      </c>
      <c r="T108" s="23">
        <f t="shared" si="13"/>
        <v>-1.2594932927568061</v>
      </c>
      <c r="U108" s="24">
        <v>-72.163650000000004</v>
      </c>
      <c r="V108" s="5"/>
      <c r="W108" s="23">
        <f t="shared" si="14"/>
        <v>-99.809549999999987</v>
      </c>
      <c r="X108" s="27">
        <f t="shared" si="15"/>
        <v>0.98537951445587857</v>
      </c>
      <c r="Y108" s="27">
        <f t="shared" si="16"/>
        <v>1.8229248347272303E-7</v>
      </c>
      <c r="Z108" s="28"/>
      <c r="AA108" s="29">
        <f t="shared" si="17"/>
        <v>4.1536373240280682</v>
      </c>
      <c r="AB108" s="29">
        <f t="shared" si="17"/>
        <v>9.7521843851429146E-3</v>
      </c>
      <c r="AC108" s="30">
        <f t="shared" si="17"/>
        <v>-1.0922057142327875E-7</v>
      </c>
      <c r="AD108" s="31">
        <f t="shared" si="18"/>
        <v>-2.5039956937140709E-5</v>
      </c>
      <c r="AE108" s="13"/>
    </row>
    <row r="109" spans="1:31" x14ac:dyDescent="0.25">
      <c r="A109" s="16">
        <v>437.5</v>
      </c>
      <c r="B109" s="17">
        <v>5.8211760812970602E-2</v>
      </c>
      <c r="C109" s="17">
        <v>2.6657086409424902</v>
      </c>
      <c r="D109" s="19">
        <v>152.73385453755924</v>
      </c>
      <c r="E109" s="10"/>
      <c r="F109" s="18">
        <v>5.0028968680549598E-6</v>
      </c>
      <c r="G109" s="17">
        <v>-0.92305883270677203</v>
      </c>
      <c r="H109" s="19">
        <v>-52.887375356370349</v>
      </c>
      <c r="I109" s="21"/>
      <c r="J109" s="22">
        <f>D109-H109</f>
        <v>205.62122989392958</v>
      </c>
      <c r="K109" s="19">
        <f t="shared" si="10"/>
        <v>0.43241987653590169</v>
      </c>
      <c r="L109" s="19">
        <f t="shared" si="11"/>
        <v>6.2966265928181011E-8</v>
      </c>
      <c r="N109" s="24">
        <v>436.59039999999999</v>
      </c>
      <c r="O109" s="24">
        <v>3.5064230000000002E-2</v>
      </c>
      <c r="P109" s="23">
        <f t="shared" si="12"/>
        <v>2.5488753489540152</v>
      </c>
      <c r="Q109" s="24">
        <v>146.03980000000001</v>
      </c>
      <c r="R109" s="25"/>
      <c r="S109" s="26">
        <v>6.8092479999999996E-6</v>
      </c>
      <c r="T109" s="23">
        <f t="shared" si="13"/>
        <v>-1.0327155071952496</v>
      </c>
      <c r="U109" s="24">
        <v>-59.17024</v>
      </c>
      <c r="V109" s="5"/>
      <c r="W109" s="23">
        <f t="shared" si="14"/>
        <v>205.21004000000002</v>
      </c>
      <c r="X109" s="27">
        <f t="shared" si="15"/>
        <v>0.42593783882800373</v>
      </c>
      <c r="Y109" s="27">
        <f t="shared" si="16"/>
        <v>5.0848680260820991E-8</v>
      </c>
      <c r="Z109" s="28"/>
      <c r="AA109" s="29">
        <f t="shared" si="17"/>
        <v>0.41118989392955996</v>
      </c>
      <c r="AB109" s="29">
        <f t="shared" si="17"/>
        <v>6.4820377078979585E-3</v>
      </c>
      <c r="AC109" s="30">
        <f t="shared" si="17"/>
        <v>1.211758566736002E-8</v>
      </c>
      <c r="AD109" s="31">
        <f t="shared" si="18"/>
        <v>2.7780830967904831E-6</v>
      </c>
      <c r="AE109" s="13"/>
    </row>
    <row r="110" spans="1:31" x14ac:dyDescent="0.25">
      <c r="A110" s="16">
        <v>441.666666666666</v>
      </c>
      <c r="B110" s="17">
        <v>2.3665592716674899E-2</v>
      </c>
      <c r="C110" s="17">
        <v>2.3305117785193699</v>
      </c>
      <c r="D110" s="19">
        <v>133.52848901468715</v>
      </c>
      <c r="E110" s="10"/>
      <c r="F110" s="18">
        <v>5.7907214055444803E-6</v>
      </c>
      <c r="G110" s="17">
        <v>1.68586037250957</v>
      </c>
      <c r="H110" s="19">
        <v>96.592684193151158</v>
      </c>
      <c r="I110" s="21"/>
      <c r="J110" s="22">
        <f>D110-H110</f>
        <v>36.935804821535996</v>
      </c>
      <c r="K110" s="19">
        <f t="shared" si="10"/>
        <v>0.60091984061520953</v>
      </c>
      <c r="L110" s="19">
        <f t="shared" si="11"/>
        <v>4.1175284167677042E-8</v>
      </c>
      <c r="N110" s="24">
        <v>440.7484</v>
      </c>
      <c r="O110" s="24">
        <v>1.920227E-2</v>
      </c>
      <c r="P110" s="23">
        <f t="shared" si="12"/>
        <v>-2.2714465377032562</v>
      </c>
      <c r="Q110" s="24">
        <v>-130.14429999999999</v>
      </c>
      <c r="R110" s="25"/>
      <c r="S110" s="26">
        <v>6.3697589999999999E-6</v>
      </c>
      <c r="T110" s="23">
        <f t="shared" si="13"/>
        <v>0.47977547794289843</v>
      </c>
      <c r="U110" s="24">
        <v>27.48911</v>
      </c>
      <c r="V110" s="5"/>
      <c r="W110" s="23">
        <f t="shared" si="14"/>
        <v>-157.63341</v>
      </c>
      <c r="X110" s="27">
        <f t="shared" si="15"/>
        <v>0.3805311953935977</v>
      </c>
      <c r="Y110" s="27">
        <f t="shared" si="16"/>
        <v>2.3272114381163157E-8</v>
      </c>
      <c r="Z110" s="28"/>
      <c r="AA110" s="29">
        <f t="shared" si="17"/>
        <v>194.56921482153598</v>
      </c>
      <c r="AB110" s="29">
        <f t="shared" si="17"/>
        <v>0.22038864522161183</v>
      </c>
      <c r="AC110" s="30">
        <f t="shared" si="17"/>
        <v>1.7903169786513885E-8</v>
      </c>
      <c r="AD110" s="31">
        <f t="shared" si="18"/>
        <v>4.1044886933916822E-6</v>
      </c>
      <c r="AE110" s="13"/>
    </row>
    <row r="111" spans="1:31" x14ac:dyDescent="0.25">
      <c r="A111" s="16">
        <v>445.83333333333297</v>
      </c>
      <c r="B111" s="17">
        <v>3.3550316761170297E-2</v>
      </c>
      <c r="C111" s="17">
        <v>2.7057206915353098</v>
      </c>
      <c r="D111" s="19">
        <v>155.02637616619174</v>
      </c>
      <c r="E111" s="10"/>
      <c r="F111" s="18">
        <v>5.8970501845054004E-6</v>
      </c>
      <c r="G111" s="17">
        <v>-1.2039612624850999</v>
      </c>
      <c r="H111" s="19">
        <v>-68.981899037638513</v>
      </c>
      <c r="I111" s="21"/>
      <c r="J111" s="22">
        <f>D111-H111</f>
        <v>224.00827520383024</v>
      </c>
      <c r="K111" s="19">
        <f t="shared" si="10"/>
        <v>0.69476225713928341</v>
      </c>
      <c r="L111" s="19">
        <f t="shared" si="11"/>
        <v>6.872862735915706E-8</v>
      </c>
      <c r="N111" s="24">
        <v>444.90640000000002</v>
      </c>
      <c r="O111" s="24">
        <v>3.015721E-2</v>
      </c>
      <c r="P111" s="23">
        <f t="shared" si="12"/>
        <v>-2.9394887621966057</v>
      </c>
      <c r="Q111" s="24">
        <v>-168.4203</v>
      </c>
      <c r="R111" s="25"/>
      <c r="S111" s="26">
        <v>7.9053149999999997E-6</v>
      </c>
      <c r="T111" s="23">
        <f t="shared" si="13"/>
        <v>-1.5648067058679025</v>
      </c>
      <c r="U111" s="24">
        <v>-89.656819999999996</v>
      </c>
      <c r="V111" s="5"/>
      <c r="W111" s="23">
        <f t="shared" si="14"/>
        <v>-78.763480000000001</v>
      </c>
      <c r="X111" s="27">
        <f t="shared" si="15"/>
        <v>0.98083115223333184</v>
      </c>
      <c r="Y111" s="27">
        <f t="shared" si="16"/>
        <v>1.1691617411886682E-7</v>
      </c>
      <c r="Z111" s="28"/>
      <c r="AA111" s="29">
        <f t="shared" si="17"/>
        <v>302.77175520383025</v>
      </c>
      <c r="AB111" s="29">
        <f t="shared" si="17"/>
        <v>-0.28606889509404843</v>
      </c>
      <c r="AC111" s="30">
        <f t="shared" si="17"/>
        <v>-4.8187546759709755E-8</v>
      </c>
      <c r="AD111" s="31">
        <f t="shared" si="18"/>
        <v>-1.1047498470717712E-5</v>
      </c>
      <c r="AE111" s="13"/>
    </row>
    <row r="112" spans="1:31" x14ac:dyDescent="0.25">
      <c r="A112" s="16">
        <v>450</v>
      </c>
      <c r="B112" s="17">
        <v>2.48759017732266E-2</v>
      </c>
      <c r="C112" s="17">
        <v>-2.9991841384374198</v>
      </c>
      <c r="D112" s="19">
        <v>-171.84059311504419</v>
      </c>
      <c r="E112" s="10"/>
      <c r="F112" s="18">
        <v>2.4396091996908099E-6</v>
      </c>
      <c r="G112" s="17">
        <v>-1.8056747564334901</v>
      </c>
      <c r="H112" s="19">
        <v>-103.45754271695188</v>
      </c>
      <c r="I112" s="21"/>
      <c r="J112" s="22">
        <f>D112-H112</f>
        <v>-68.383050398092308</v>
      </c>
      <c r="K112" s="19">
        <f t="shared" si="10"/>
        <v>0.92966754425944809</v>
      </c>
      <c r="L112" s="19">
        <f t="shared" si="11"/>
        <v>2.8209589699348277E-8</v>
      </c>
      <c r="N112" s="24">
        <v>449.06439999999998</v>
      </c>
      <c r="O112" s="24">
        <v>3.899739E-2</v>
      </c>
      <c r="P112" s="23">
        <f t="shared" si="12"/>
        <v>-2.5523276102144594</v>
      </c>
      <c r="Q112" s="24">
        <v>-146.23759999999999</v>
      </c>
      <c r="R112" s="25"/>
      <c r="S112" s="26">
        <v>2.1068540000000001E-6</v>
      </c>
      <c r="T112" s="23">
        <f t="shared" si="13"/>
        <v>-1.1216686559840934</v>
      </c>
      <c r="U112" s="24">
        <v>-64.26688</v>
      </c>
      <c r="V112" s="5"/>
      <c r="W112" s="23">
        <f t="shared" si="14"/>
        <v>-81.970719999999986</v>
      </c>
      <c r="X112" s="27">
        <f t="shared" si="15"/>
        <v>0.99019681747388355</v>
      </c>
      <c r="Y112" s="27">
        <f t="shared" si="16"/>
        <v>4.0678179959637351E-8</v>
      </c>
      <c r="Z112" s="28"/>
      <c r="AA112" s="29">
        <f t="shared" si="17"/>
        <v>13.587669601907677</v>
      </c>
      <c r="AB112" s="29">
        <f t="shared" si="17"/>
        <v>-6.0529273214435464E-2</v>
      </c>
      <c r="AC112" s="30">
        <f t="shared" si="17"/>
        <v>-1.2468590260289075E-8</v>
      </c>
      <c r="AD112" s="31">
        <f t="shared" si="18"/>
        <v>-2.8585545663785722E-6</v>
      </c>
      <c r="AE112" s="13"/>
    </row>
    <row r="113" spans="1:31" x14ac:dyDescent="0.25">
      <c r="A113" s="16">
        <v>454.166666666666</v>
      </c>
      <c r="B113" s="17">
        <v>7.8298109665706495E-3</v>
      </c>
      <c r="C113" s="17">
        <v>2.7338141479403002</v>
      </c>
      <c r="D113" s="19">
        <v>156.63601265013247</v>
      </c>
      <c r="E113" s="10"/>
      <c r="F113" s="18">
        <v>2.5184057513599701E-6</v>
      </c>
      <c r="G113" s="17">
        <v>-2.4034479541169</v>
      </c>
      <c r="H113" s="19">
        <v>-137.70742405025069</v>
      </c>
      <c r="I113" s="21"/>
      <c r="J113" s="22">
        <f>D113-H113</f>
        <v>294.34343670038317</v>
      </c>
      <c r="K113" s="19">
        <f t="shared" si="10"/>
        <v>0.9110910401920691</v>
      </c>
      <c r="L113" s="19">
        <f t="shared" si="11"/>
        <v>8.9827385563899391E-9</v>
      </c>
      <c r="N113" s="24">
        <v>453.22250000000003</v>
      </c>
      <c r="O113" s="24">
        <v>2.4675599999999999E-2</v>
      </c>
      <c r="P113" s="23">
        <f t="shared" si="12"/>
        <v>-2.2004273451103549</v>
      </c>
      <c r="Q113" s="24">
        <v>-126.0752</v>
      </c>
      <c r="R113" s="25"/>
      <c r="S113" s="26">
        <v>1.2155780000000001E-6</v>
      </c>
      <c r="T113" s="23">
        <f t="shared" si="13"/>
        <v>-0.81316896979055608</v>
      </c>
      <c r="U113" s="24">
        <v>-46.591149999999999</v>
      </c>
      <c r="V113" s="5"/>
      <c r="W113" s="23">
        <f t="shared" si="14"/>
        <v>-79.484049999999996</v>
      </c>
      <c r="X113" s="27">
        <f t="shared" si="15"/>
        <v>0.9832041387372813</v>
      </c>
      <c r="Y113" s="27">
        <f t="shared" si="16"/>
        <v>1.4745661340780331E-8</v>
      </c>
      <c r="Z113" s="28"/>
      <c r="AA113" s="29">
        <f t="shared" si="17"/>
        <v>373.82748670038313</v>
      </c>
      <c r="AB113" s="29">
        <f t="shared" si="17"/>
        <v>-7.2113098545212195E-2</v>
      </c>
      <c r="AC113" s="30">
        <f t="shared" si="17"/>
        <v>-5.7629227843903924E-9</v>
      </c>
      <c r="AD113" s="31">
        <f t="shared" si="18"/>
        <v>-1.3212102488821656E-6</v>
      </c>
      <c r="AE113" s="13"/>
    </row>
    <row r="114" spans="1:31" x14ac:dyDescent="0.25">
      <c r="A114" s="16">
        <v>458.33333333333297</v>
      </c>
      <c r="B114" s="17">
        <v>3.17149754810832E-2</v>
      </c>
      <c r="C114" s="17">
        <v>1.8381848343610201</v>
      </c>
      <c r="D114" s="19">
        <v>105.32023297384076</v>
      </c>
      <c r="E114" s="10"/>
      <c r="F114" s="18">
        <v>2.5682194156199901E-6</v>
      </c>
      <c r="G114" s="17">
        <v>-3.05774238677306</v>
      </c>
      <c r="H114" s="19">
        <v>-175.19573360035534</v>
      </c>
      <c r="I114" s="21"/>
      <c r="J114" s="22">
        <f>D114-H114</f>
        <v>280.51596657419611</v>
      </c>
      <c r="K114" s="19">
        <f t="shared" si="10"/>
        <v>0.9832040859420097</v>
      </c>
      <c r="L114" s="19">
        <f t="shared" si="11"/>
        <v>4.0041485767588477E-8</v>
      </c>
      <c r="N114" s="24">
        <v>457.38049999999998</v>
      </c>
      <c r="O114" s="24">
        <v>8.5223750000000004E-3</v>
      </c>
      <c r="P114" s="23">
        <f t="shared" si="12"/>
        <v>2.8566484545799469</v>
      </c>
      <c r="Q114" s="24">
        <v>163.6739</v>
      </c>
      <c r="R114" s="25"/>
      <c r="S114" s="26">
        <v>1.5058860000000001E-6</v>
      </c>
      <c r="T114" s="23">
        <f t="shared" si="13"/>
        <v>-1.6831175144057672E-2</v>
      </c>
      <c r="U114" s="24">
        <v>-0.96435530000000003</v>
      </c>
      <c r="V114" s="5"/>
      <c r="W114" s="23">
        <f t="shared" si="14"/>
        <v>164.6382553</v>
      </c>
      <c r="X114" s="27">
        <f t="shared" si="15"/>
        <v>0.26491235021542775</v>
      </c>
      <c r="Y114" s="27">
        <f t="shared" si="16"/>
        <v>1.6999061522761384E-9</v>
      </c>
      <c r="Z114" s="28"/>
      <c r="AA114" s="29">
        <f t="shared" si="17"/>
        <v>115.87771127419612</v>
      </c>
      <c r="AB114" s="29">
        <f t="shared" si="17"/>
        <v>0.71829173572658189</v>
      </c>
      <c r="AC114" s="30">
        <f t="shared" si="17"/>
        <v>3.8341579615312336E-8</v>
      </c>
      <c r="AD114" s="31">
        <f t="shared" si="18"/>
        <v>8.7902076500649748E-6</v>
      </c>
      <c r="AE114" s="13"/>
    </row>
    <row r="115" spans="1:31" x14ac:dyDescent="0.25">
      <c r="A115" s="16">
        <v>462.5</v>
      </c>
      <c r="B115" s="17">
        <v>3.3931516405665198E-2</v>
      </c>
      <c r="C115" s="17">
        <v>2.5410419823654702</v>
      </c>
      <c r="D115" s="19">
        <v>145.59098115509761</v>
      </c>
      <c r="E115" s="10"/>
      <c r="F115" s="18">
        <v>5.5821082528938596E-6</v>
      </c>
      <c r="G115" s="17">
        <v>-2.8941253157319702</v>
      </c>
      <c r="H115" s="19">
        <v>-165.82116597340874</v>
      </c>
      <c r="I115" s="21"/>
      <c r="J115" s="22">
        <f>D115-H115</f>
        <v>311.41214712850638</v>
      </c>
      <c r="K115" s="19">
        <f t="shared" si="10"/>
        <v>0.74997084977321404</v>
      </c>
      <c r="L115" s="19">
        <f t="shared" si="11"/>
        <v>7.1025763497025094E-8</v>
      </c>
      <c r="N115" s="24">
        <v>461.5385</v>
      </c>
      <c r="O115" s="24">
        <v>3.8252139999999997E-2</v>
      </c>
      <c r="P115" s="23">
        <f t="shared" si="12"/>
        <v>-3.1193344696391097</v>
      </c>
      <c r="Q115" s="24">
        <v>-178.72470000000001</v>
      </c>
      <c r="R115" s="25"/>
      <c r="S115" s="26">
        <v>4.2725670000000002E-7</v>
      </c>
      <c r="T115" s="23">
        <f t="shared" si="13"/>
        <v>-2.2250766301362708</v>
      </c>
      <c r="U115" s="24">
        <v>-127.4875</v>
      </c>
      <c r="V115" s="5"/>
      <c r="W115" s="23">
        <f t="shared" si="14"/>
        <v>-51.237200000000016</v>
      </c>
      <c r="X115" s="27">
        <f t="shared" si="15"/>
        <v>0.77974463098678015</v>
      </c>
      <c r="Y115" s="27">
        <f t="shared" si="16"/>
        <v>6.371871601115355E-9</v>
      </c>
      <c r="Z115" s="28"/>
      <c r="AA115" s="29">
        <f t="shared" si="17"/>
        <v>362.64934712850641</v>
      </c>
      <c r="AB115" s="29">
        <f t="shared" si="17"/>
        <v>-2.9773781213566108E-2</v>
      </c>
      <c r="AC115" s="30">
        <f t="shared" si="17"/>
        <v>6.4653891895909732E-8</v>
      </c>
      <c r="AD115" s="31">
        <f t="shared" si="18"/>
        <v>1.4822580103688042E-5</v>
      </c>
      <c r="AE115" s="13"/>
    </row>
    <row r="116" spans="1:31" x14ac:dyDescent="0.25">
      <c r="A116" s="16">
        <v>466.666666666666</v>
      </c>
      <c r="B116" s="17">
        <v>3.27801005243539E-2</v>
      </c>
      <c r="C116" s="17">
        <v>-2.7562114763402898</v>
      </c>
      <c r="D116" s="19">
        <v>-157.91928503982035</v>
      </c>
      <c r="E116" s="10"/>
      <c r="F116" s="18">
        <v>2.12136359543737E-6</v>
      </c>
      <c r="G116" s="17">
        <v>-0.13231075335638801</v>
      </c>
      <c r="H116" s="19">
        <v>-7.5808477515174237</v>
      </c>
      <c r="I116" s="21"/>
      <c r="J116" s="22">
        <f>D116-H116</f>
        <v>-150.33843728830294</v>
      </c>
      <c r="K116" s="19">
        <f t="shared" si="10"/>
        <v>0.49487582924842771</v>
      </c>
      <c r="L116" s="19">
        <f t="shared" si="11"/>
        <v>1.7206464372374233E-8</v>
      </c>
      <c r="N116" s="24">
        <v>465.69650000000001</v>
      </c>
      <c r="O116" s="24">
        <v>6.0364319999999999E-2</v>
      </c>
      <c r="P116" s="23">
        <f t="shared" si="12"/>
        <v>-2.7566218898188999</v>
      </c>
      <c r="Q116" s="24">
        <v>-157.94280000000001</v>
      </c>
      <c r="R116" s="25"/>
      <c r="S116" s="26">
        <v>7.4600550000000002E-6</v>
      </c>
      <c r="T116" s="23">
        <f t="shared" si="13"/>
        <v>-0.67769232446055139</v>
      </c>
      <c r="U116" s="24">
        <v>-38.82891</v>
      </c>
      <c r="V116" s="5"/>
      <c r="W116" s="23">
        <f t="shared" si="14"/>
        <v>-119.11389</v>
      </c>
      <c r="X116" s="27">
        <f t="shared" si="15"/>
        <v>0.87365429690631402</v>
      </c>
      <c r="Y116" s="27">
        <f t="shared" si="16"/>
        <v>1.9671250263595508E-7</v>
      </c>
      <c r="Z116" s="28"/>
      <c r="AA116" s="29">
        <f t="shared" si="17"/>
        <v>-31.224547288302944</v>
      </c>
      <c r="AB116" s="29">
        <f t="shared" si="17"/>
        <v>-0.37877846765788631</v>
      </c>
      <c r="AC116" s="30">
        <f t="shared" si="17"/>
        <v>-1.7950603826358085E-7</v>
      </c>
      <c r="AD116" s="31">
        <f t="shared" si="18"/>
        <v>-4.1153634425307459E-5</v>
      </c>
      <c r="AE116" s="13"/>
    </row>
    <row r="117" spans="1:31" x14ac:dyDescent="0.25">
      <c r="A117" s="16">
        <v>470.83333333333297</v>
      </c>
      <c r="B117" s="17">
        <v>4.5555423687564101E-2</v>
      </c>
      <c r="C117" s="17">
        <v>-2.8484124881800001</v>
      </c>
      <c r="D117" s="19">
        <v>-163.20201388507149</v>
      </c>
      <c r="E117" s="10"/>
      <c r="F117" s="18">
        <v>4.8105982325991103E-6</v>
      </c>
      <c r="G117" s="17">
        <v>-1.91925272716435</v>
      </c>
      <c r="H117" s="19">
        <v>-109.96508108549054</v>
      </c>
      <c r="I117" s="21"/>
      <c r="J117" s="22">
        <f>D117-H117</f>
        <v>-53.236932799580956</v>
      </c>
      <c r="K117" s="19">
        <f t="shared" si="10"/>
        <v>0.80111733455235301</v>
      </c>
      <c r="L117" s="19">
        <f t="shared" si="11"/>
        <v>8.7781967556577896E-8</v>
      </c>
      <c r="N117" s="24">
        <v>469.85449999999997</v>
      </c>
      <c r="O117" s="24">
        <v>5.699771E-2</v>
      </c>
      <c r="P117" s="23">
        <f t="shared" si="12"/>
        <v>-2.9172672301602138</v>
      </c>
      <c r="Q117" s="24">
        <v>-167.14709999999999</v>
      </c>
      <c r="R117" s="25"/>
      <c r="S117" s="26">
        <v>4.0240989999999999E-6</v>
      </c>
      <c r="T117" s="23">
        <f t="shared" si="13"/>
        <v>-1.5472534059818199</v>
      </c>
      <c r="U117" s="24">
        <v>-88.651089999999996</v>
      </c>
      <c r="V117" s="5"/>
      <c r="W117" s="23">
        <f t="shared" si="14"/>
        <v>-78.496009999999998</v>
      </c>
      <c r="X117" s="27">
        <f t="shared" si="15"/>
        <v>0.97991081853350381</v>
      </c>
      <c r="Y117" s="27">
        <f t="shared" si="16"/>
        <v>1.1237834210049487E-7</v>
      </c>
      <c r="Z117" s="28"/>
      <c r="AA117" s="29">
        <f t="shared" si="17"/>
        <v>25.259077200419043</v>
      </c>
      <c r="AB117" s="29">
        <f t="shared" si="17"/>
        <v>-0.1787934839811508</v>
      </c>
      <c r="AC117" s="30">
        <f t="shared" si="17"/>
        <v>-2.4596374543916977E-8</v>
      </c>
      <c r="AD117" s="31">
        <f t="shared" si="18"/>
        <v>-5.6389758024851049E-6</v>
      </c>
      <c r="AE117" s="13"/>
    </row>
    <row r="118" spans="1:31" x14ac:dyDescent="0.25">
      <c r="A118" s="16">
        <v>475</v>
      </c>
      <c r="B118" s="17">
        <v>3.2685121571733901E-2</v>
      </c>
      <c r="C118" s="17">
        <v>-1.94877393992298</v>
      </c>
      <c r="D118" s="19">
        <v>-111.6565219826678</v>
      </c>
      <c r="E118" s="10"/>
      <c r="F118" s="18">
        <v>1.5652291465644E-6</v>
      </c>
      <c r="G118" s="17">
        <v>1.81036269881158</v>
      </c>
      <c r="H118" s="19">
        <v>103.72614202981694</v>
      </c>
      <c r="I118" s="21"/>
      <c r="J118" s="22">
        <f>D118-H118</f>
        <v>-215.38266401248472</v>
      </c>
      <c r="K118" s="19">
        <f t="shared" si="10"/>
        <v>0.57903451256317917</v>
      </c>
      <c r="L118" s="19">
        <f t="shared" si="11"/>
        <v>1.4811617407295827E-8</v>
      </c>
      <c r="N118" s="24">
        <v>474.01249999999999</v>
      </c>
      <c r="O118" s="24">
        <v>5.3783190000000002E-2</v>
      </c>
      <c r="P118" s="23">
        <f t="shared" si="12"/>
        <v>-2.356555773347508</v>
      </c>
      <c r="Q118" s="24">
        <v>-135.02070000000001</v>
      </c>
      <c r="R118" s="25"/>
      <c r="S118" s="26">
        <v>5.660697E-6</v>
      </c>
      <c r="T118" s="23">
        <f t="shared" si="13"/>
        <v>-0.13262498677175616</v>
      </c>
      <c r="U118" s="24">
        <v>-7.5988519999999999</v>
      </c>
      <c r="V118" s="5"/>
      <c r="W118" s="23">
        <f t="shared" si="14"/>
        <v>-127.42184800000001</v>
      </c>
      <c r="X118" s="27">
        <f t="shared" si="15"/>
        <v>0.79418295851250742</v>
      </c>
      <c r="Y118" s="27">
        <f t="shared" si="16"/>
        <v>1.2089463677739998E-7</v>
      </c>
      <c r="Z118" s="28"/>
      <c r="AA118" s="29">
        <f t="shared" si="17"/>
        <v>-87.960816012484713</v>
      </c>
      <c r="AB118" s="29">
        <f t="shared" si="17"/>
        <v>-0.21514844594932825</v>
      </c>
      <c r="AC118" s="30">
        <f t="shared" si="17"/>
        <v>-1.0608301937010416E-7</v>
      </c>
      <c r="AD118" s="31">
        <f t="shared" si="18"/>
        <v>-2.4320640353499539E-5</v>
      </c>
      <c r="AE118" s="13"/>
    </row>
    <row r="119" spans="1:31" x14ac:dyDescent="0.25">
      <c r="A119" s="16">
        <v>479.166666666666</v>
      </c>
      <c r="B119" s="17">
        <v>3.3481003738788997E-2</v>
      </c>
      <c r="C119" s="17">
        <v>-3.09232551722608</v>
      </c>
      <c r="D119" s="19">
        <v>-177.17720101766372</v>
      </c>
      <c r="E119" s="10"/>
      <c r="F119" s="18">
        <v>1.2478179100314801E-6</v>
      </c>
      <c r="G119" s="17">
        <v>-0.18036561047663899</v>
      </c>
      <c r="H119" s="19">
        <v>-10.334188249611998</v>
      </c>
      <c r="I119" s="21"/>
      <c r="J119" s="22">
        <f>D119-H119</f>
        <v>-166.84301276805172</v>
      </c>
      <c r="K119" s="19">
        <f t="shared" si="10"/>
        <v>0.22761992610899737</v>
      </c>
      <c r="L119" s="19">
        <f t="shared" si="11"/>
        <v>4.7547749558869655E-9</v>
      </c>
      <c r="N119" s="24">
        <v>478.1705</v>
      </c>
      <c r="O119" s="24">
        <v>3.485166E-2</v>
      </c>
      <c r="P119" s="23">
        <f t="shared" si="12"/>
        <v>3.0464809360023621</v>
      </c>
      <c r="Q119" s="24">
        <v>174.5505</v>
      </c>
      <c r="R119" s="25"/>
      <c r="S119" s="26">
        <v>5.8254530000000001E-6</v>
      </c>
      <c r="T119" s="23">
        <f t="shared" si="13"/>
        <v>-0.71872606237248926</v>
      </c>
      <c r="U119" s="24">
        <v>-41.179969999999997</v>
      </c>
      <c r="V119" s="5"/>
      <c r="W119" s="23">
        <f t="shared" si="14"/>
        <v>215.73047</v>
      </c>
      <c r="X119" s="27">
        <f t="shared" si="15"/>
        <v>0.5839729963192869</v>
      </c>
      <c r="Y119" s="27">
        <f t="shared" si="16"/>
        <v>5.9281057297988052E-8</v>
      </c>
      <c r="Z119" s="28"/>
      <c r="AA119" s="29">
        <f t="shared" si="17"/>
        <v>-382.57348276805169</v>
      </c>
      <c r="AB119" s="29">
        <f t="shared" si="17"/>
        <v>-0.3563530702102895</v>
      </c>
      <c r="AC119" s="30">
        <f t="shared" si="17"/>
        <v>-5.4526282342101088E-8</v>
      </c>
      <c r="AD119" s="31">
        <f t="shared" si="18"/>
        <v>-1.2500719818588918E-5</v>
      </c>
      <c r="AE119" s="13"/>
    </row>
    <row r="120" spans="1:31" x14ac:dyDescent="0.25">
      <c r="A120" s="16">
        <v>483.33333333333297</v>
      </c>
      <c r="B120" s="17">
        <v>4.7683150054690197E-2</v>
      </c>
      <c r="C120" s="17">
        <v>-2.6230633191095598</v>
      </c>
      <c r="D120" s="19">
        <v>-150.29045758055523</v>
      </c>
      <c r="E120" s="10"/>
      <c r="F120" s="18">
        <v>3.1860863535683098E-6</v>
      </c>
      <c r="G120" s="17">
        <v>-0.55671151272312802</v>
      </c>
      <c r="H120" s="19">
        <v>-31.897220085378866</v>
      </c>
      <c r="I120" s="21"/>
      <c r="J120" s="22">
        <f>D120-H120</f>
        <v>-118.39323749517636</v>
      </c>
      <c r="K120" s="19">
        <f t="shared" si="10"/>
        <v>0.87970470370165699</v>
      </c>
      <c r="L120" s="19">
        <f t="shared" si="11"/>
        <v>6.6823527725454544E-8</v>
      </c>
      <c r="N120" s="24">
        <v>482.32850000000002</v>
      </c>
      <c r="O120" s="24">
        <v>4.8247379999999999E-2</v>
      </c>
      <c r="P120" s="23">
        <f t="shared" si="12"/>
        <v>-2.928967917465584</v>
      </c>
      <c r="Q120" s="24">
        <v>-167.8175</v>
      </c>
      <c r="R120" s="25"/>
      <c r="S120" s="26">
        <v>6.163909E-6</v>
      </c>
      <c r="T120" s="23">
        <f t="shared" si="13"/>
        <v>-0.92368915214629377</v>
      </c>
      <c r="U120" s="24">
        <v>-52.923490000000001</v>
      </c>
      <c r="V120" s="5"/>
      <c r="W120" s="23">
        <f t="shared" si="14"/>
        <v>-114.89400999999999</v>
      </c>
      <c r="X120" s="27">
        <f t="shared" si="15"/>
        <v>0.90708802661718402</v>
      </c>
      <c r="Y120" s="27">
        <f t="shared" si="16"/>
        <v>1.3488056974922497E-7</v>
      </c>
      <c r="Z120" s="28"/>
      <c r="AA120" s="29">
        <f t="shared" si="17"/>
        <v>-3.4992274951763704</v>
      </c>
      <c r="AB120" s="29">
        <f t="shared" si="17"/>
        <v>-2.7383322915527031E-2</v>
      </c>
      <c r="AC120" s="30">
        <f t="shared" si="17"/>
        <v>-6.8057042023770423E-8</v>
      </c>
      <c r="AD120" s="31">
        <f t="shared" si="18"/>
        <v>-1.5602787820437766E-5</v>
      </c>
      <c r="AE120" s="13"/>
    </row>
    <row r="121" spans="1:31" x14ac:dyDescent="0.25">
      <c r="A121" s="16">
        <v>487.5</v>
      </c>
      <c r="B121" s="17">
        <v>2.2453907321216601E-2</v>
      </c>
      <c r="C121" s="17">
        <v>2.2683198267556102</v>
      </c>
      <c r="D121" s="19">
        <v>129.96515265894254</v>
      </c>
      <c r="E121" s="10"/>
      <c r="F121" s="18">
        <v>4.6168658951073102E-7</v>
      </c>
      <c r="G121" s="17">
        <v>-2.1717070451610301</v>
      </c>
      <c r="H121" s="19">
        <v>-124.42964802655389</v>
      </c>
      <c r="I121" s="21"/>
      <c r="J121" s="22">
        <f>D121-H121</f>
        <v>254.39480068549642</v>
      </c>
      <c r="K121" s="19">
        <f t="shared" si="10"/>
        <v>0.9631381596606976</v>
      </c>
      <c r="L121" s="19">
        <f t="shared" si="11"/>
        <v>4.9922667178125801E-9</v>
      </c>
      <c r="N121" s="24">
        <v>486.48649999999998</v>
      </c>
      <c r="O121" s="24">
        <v>1.1658479999999999E-3</v>
      </c>
      <c r="P121" s="23">
        <f t="shared" si="12"/>
        <v>2.4769084425772809</v>
      </c>
      <c r="Q121" s="24">
        <v>141.91640000000001</v>
      </c>
      <c r="R121" s="25"/>
      <c r="S121" s="26">
        <v>2.7009869999999999E-6</v>
      </c>
      <c r="T121" s="23">
        <f t="shared" si="13"/>
        <v>-0.6754890208128338</v>
      </c>
      <c r="U121" s="24">
        <v>-38.702669999999998</v>
      </c>
      <c r="V121" s="5"/>
      <c r="W121" s="23">
        <f t="shared" si="14"/>
        <v>180.61907000000002</v>
      </c>
      <c r="X121" s="27">
        <f t="shared" si="15"/>
        <v>1.080459956891627E-2</v>
      </c>
      <c r="Y121" s="27">
        <f t="shared" si="16"/>
        <v>1.7011519460613478E-11</v>
      </c>
      <c r="Z121" s="28"/>
      <c r="AA121" s="29">
        <f t="shared" si="17"/>
        <v>73.775730685496399</v>
      </c>
      <c r="AB121" s="29">
        <f t="shared" si="17"/>
        <v>0.95233356009178138</v>
      </c>
      <c r="AC121" s="30">
        <f t="shared" si="17"/>
        <v>4.9752551983519669E-9</v>
      </c>
      <c r="AD121" s="31">
        <f t="shared" si="18"/>
        <v>1.1406292266611076E-6</v>
      </c>
      <c r="AE121" s="13"/>
    </row>
    <row r="122" spans="1:31" x14ac:dyDescent="0.25">
      <c r="A122" s="16">
        <v>491.666666666666</v>
      </c>
      <c r="B122" s="17">
        <v>2.7668877985697098E-2</v>
      </c>
      <c r="C122" s="17">
        <v>-3.0855455697169401</v>
      </c>
      <c r="D122" s="19">
        <v>-176.78873864006977</v>
      </c>
      <c r="E122" s="10"/>
      <c r="F122" s="18">
        <v>1.48165583817747E-6</v>
      </c>
      <c r="G122" s="17">
        <v>-1.53830387604261</v>
      </c>
      <c r="H122" s="19">
        <v>-88.138319705857299</v>
      </c>
      <c r="I122" s="21"/>
      <c r="J122" s="22">
        <f>D122-H122</f>
        <v>-88.650418934212468</v>
      </c>
      <c r="K122" s="19">
        <f t="shared" si="10"/>
        <v>0.99972260245512623</v>
      </c>
      <c r="L122" s="19">
        <f t="shared" si="11"/>
        <v>2.0492191240825486E-8</v>
      </c>
      <c r="N122" s="24">
        <v>490.64449999999999</v>
      </c>
      <c r="O122" s="24">
        <v>3.1654410000000001E-2</v>
      </c>
      <c r="P122" s="23">
        <f t="shared" si="12"/>
        <v>-2.9841709363769127</v>
      </c>
      <c r="Q122" s="24">
        <v>-170.9804</v>
      </c>
      <c r="R122" s="25"/>
      <c r="S122" s="26">
        <v>3.5511440000000001E-6</v>
      </c>
      <c r="T122" s="23">
        <f t="shared" si="13"/>
        <v>-1.13222859609036</v>
      </c>
      <c r="U122" s="24">
        <v>-64.871920000000003</v>
      </c>
      <c r="V122" s="5"/>
      <c r="W122" s="23">
        <f t="shared" si="14"/>
        <v>-106.10848</v>
      </c>
      <c r="X122" s="27">
        <f t="shared" si="15"/>
        <v>0.96073809997881321</v>
      </c>
      <c r="Y122" s="27">
        <f t="shared" si="16"/>
        <v>5.3997981385742333E-8</v>
      </c>
      <c r="Z122" s="28"/>
      <c r="AA122" s="29">
        <f t="shared" si="17"/>
        <v>17.458061065787533</v>
      </c>
      <c r="AB122" s="29">
        <f t="shared" si="17"/>
        <v>3.8984502476313021E-2</v>
      </c>
      <c r="AC122" s="30">
        <f t="shared" si="17"/>
        <v>-3.3505790144916844E-8</v>
      </c>
      <c r="AD122" s="31">
        <f t="shared" si="18"/>
        <v>-7.6815523984227598E-6</v>
      </c>
      <c r="AE122" s="13"/>
    </row>
    <row r="123" spans="1:31" x14ac:dyDescent="0.25">
      <c r="A123" s="16">
        <v>495.83333333333297</v>
      </c>
      <c r="B123" s="17">
        <v>3.2124528388350497E-2</v>
      </c>
      <c r="C123" s="17">
        <v>2.9996701474941498</v>
      </c>
      <c r="D123" s="19">
        <v>171.86843938279995</v>
      </c>
      <c r="E123" s="10"/>
      <c r="F123" s="18">
        <v>3.87084635752788E-6</v>
      </c>
      <c r="G123" s="17">
        <v>-1.75100766656925</v>
      </c>
      <c r="H123" s="19">
        <v>-100.32534918946851</v>
      </c>
      <c r="I123" s="21"/>
      <c r="J123" s="22">
        <f>D123-H123</f>
        <v>272.19378857226843</v>
      </c>
      <c r="K123" s="19">
        <f t="shared" si="10"/>
        <v>0.99926707215580213</v>
      </c>
      <c r="L123" s="19">
        <f t="shared" si="11"/>
        <v>6.2128987385757961E-8</v>
      </c>
      <c r="N123" s="24">
        <v>494.80250000000001</v>
      </c>
      <c r="O123" s="24">
        <v>2.6558450000000001E-2</v>
      </c>
      <c r="P123" s="23">
        <f t="shared" si="12"/>
        <v>3.0776263365042014</v>
      </c>
      <c r="Q123" s="24">
        <v>176.33500000000001</v>
      </c>
      <c r="R123" s="25"/>
      <c r="S123" s="26">
        <v>3.9013089999999999E-6</v>
      </c>
      <c r="T123" s="23">
        <f t="shared" si="13"/>
        <v>-1.6323076637546334</v>
      </c>
      <c r="U123" s="24">
        <v>-93.524339999999995</v>
      </c>
      <c r="V123" s="5"/>
      <c r="W123" s="23">
        <f t="shared" si="14"/>
        <v>269.85933999999997</v>
      </c>
      <c r="X123" s="27">
        <f t="shared" si="15"/>
        <v>0.99999698653780433</v>
      </c>
      <c r="Y123" s="27">
        <f t="shared" si="16"/>
        <v>5.1806203889017627E-8</v>
      </c>
      <c r="Z123" s="28"/>
      <c r="AA123" s="29">
        <f t="shared" si="17"/>
        <v>2.3344485722684567</v>
      </c>
      <c r="AB123" s="29">
        <f t="shared" si="17"/>
        <v>-7.2991438200220582E-4</v>
      </c>
      <c r="AC123" s="30">
        <f t="shared" si="17"/>
        <v>1.0322783496740334E-8</v>
      </c>
      <c r="AD123" s="31">
        <f t="shared" si="18"/>
        <v>2.366605950339435E-6</v>
      </c>
      <c r="AE123" s="13"/>
    </row>
    <row r="124" spans="1:31" x14ac:dyDescent="0.25">
      <c r="A124" s="16">
        <v>500</v>
      </c>
      <c r="B124" s="17">
        <v>4.82075155560674E-2</v>
      </c>
      <c r="C124" s="17">
        <v>2.7804622784784101</v>
      </c>
      <c r="D124" s="19">
        <v>159.30875365214149</v>
      </c>
      <c r="E124" s="10"/>
      <c r="F124" s="18">
        <v>6.4853639182816304E-6</v>
      </c>
      <c r="G124" s="17">
        <v>-2.1721582875991299</v>
      </c>
      <c r="H124" s="19">
        <v>-124.45550231379421</v>
      </c>
      <c r="I124" s="21"/>
      <c r="J124" s="22">
        <f>D124-H124</f>
        <v>283.76425596593572</v>
      </c>
      <c r="K124" s="19">
        <f t="shared" si="10"/>
        <v>0.97128290027772146</v>
      </c>
      <c r="L124" s="19">
        <f t="shared" si="11"/>
        <v>1.5183253683563839E-7</v>
      </c>
      <c r="N124" s="24">
        <v>498.96050000000002</v>
      </c>
      <c r="O124" s="24">
        <v>2.6384879999999999E-2</v>
      </c>
      <c r="P124" s="23">
        <f t="shared" si="12"/>
        <v>2.7869173149750175</v>
      </c>
      <c r="Q124" s="24">
        <v>159.67859999999999</v>
      </c>
      <c r="R124" s="25"/>
      <c r="S124" s="26">
        <v>2.864497E-6</v>
      </c>
      <c r="T124" s="23">
        <f t="shared" si="13"/>
        <v>-2.0463461880857916</v>
      </c>
      <c r="U124" s="24">
        <v>-117.247</v>
      </c>
      <c r="V124" s="5"/>
      <c r="W124" s="23">
        <f t="shared" si="14"/>
        <v>276.92559999999997</v>
      </c>
      <c r="X124" s="27">
        <f t="shared" si="15"/>
        <v>0.99270356518233838</v>
      </c>
      <c r="Y124" s="27">
        <f t="shared" si="16"/>
        <v>3.7513974684808574E-8</v>
      </c>
      <c r="Z124" s="28"/>
      <c r="AA124" s="29">
        <f t="shared" si="17"/>
        <v>6.8386559659357431</v>
      </c>
      <c r="AB124" s="29">
        <f t="shared" si="17"/>
        <v>-2.1420664904616915E-2</v>
      </c>
      <c r="AC124" s="30">
        <f t="shared" si="17"/>
        <v>1.1431856215082981E-7</v>
      </c>
      <c r="AD124" s="31">
        <f t="shared" si="18"/>
        <v>2.6208724565988819E-5</v>
      </c>
      <c r="AE124" s="13"/>
    </row>
    <row r="125" spans="1:31" x14ac:dyDescent="0.25">
      <c r="A125" s="16">
        <v>504.166666666666</v>
      </c>
      <c r="B125" s="17">
        <v>3.35553723488958E-3</v>
      </c>
      <c r="C125" s="17">
        <v>2.6193947043674601</v>
      </c>
      <c r="D125" s="19">
        <v>150.08026143917346</v>
      </c>
      <c r="E125" s="10"/>
      <c r="F125" s="18">
        <v>1.3152257197998599E-6</v>
      </c>
      <c r="G125" s="17">
        <v>-0.576133354586567</v>
      </c>
      <c r="H125" s="19">
        <v>-33.010009654524417</v>
      </c>
      <c r="I125" s="21"/>
      <c r="J125" s="22">
        <f t="shared" ref="J125:J188" si="19">D125-H125</f>
        <v>183.09027109369788</v>
      </c>
      <c r="K125" s="19">
        <f t="shared" ref="K125:K188" si="20">ABS(SIN(RADIANS(J125)))</f>
        <v>5.3909259233882345E-2</v>
      </c>
      <c r="L125" s="19">
        <f t="shared" ref="L125:L188" si="21">0.5*B125*F125*K125</f>
        <v>1.1895856702015643E-10</v>
      </c>
      <c r="N125" s="24">
        <v>503.11849999999998</v>
      </c>
      <c r="O125" s="24">
        <v>3.5104469999999999E-2</v>
      </c>
      <c r="P125" s="23">
        <f t="shared" si="12"/>
        <v>-1.8663608543031285</v>
      </c>
      <c r="Q125" s="24">
        <v>-106.9346</v>
      </c>
      <c r="R125" s="25"/>
      <c r="S125" s="26">
        <v>6.3481369999999998E-6</v>
      </c>
      <c r="T125" s="23">
        <f t="shared" si="13"/>
        <v>-0.4336205949397588</v>
      </c>
      <c r="U125" s="24">
        <v>-24.844629999999999</v>
      </c>
      <c r="V125" s="5"/>
      <c r="W125" s="23">
        <f t="shared" ref="W125:W188" si="22">Q125-U125</f>
        <v>-82.089970000000008</v>
      </c>
      <c r="X125" s="27">
        <f t="shared" ref="X125:X188" si="23">ABS(SIN(RADIANS(W125)))</f>
        <v>0.99048538749698767</v>
      </c>
      <c r="Y125" s="27">
        <f t="shared" ref="Y125:Y188" si="24">0.5*O125*S125*X125</f>
        <v>1.1036383632462602E-7</v>
      </c>
      <c r="Z125" s="28"/>
      <c r="AA125" s="29">
        <f t="shared" ref="AA125:AA188" si="25">J125-W125</f>
        <v>265.18024109369787</v>
      </c>
      <c r="AB125" s="29">
        <f t="shared" ref="AB125:AB188" si="26">K125-X125</f>
        <v>-0.93657612826310532</v>
      </c>
      <c r="AC125" s="30">
        <f t="shared" ref="AC125:AC188" si="27">L125-Y125</f>
        <v>-1.1024487775760586E-7</v>
      </c>
      <c r="AD125" s="31">
        <f t="shared" ref="AD125:AD188" si="28">(L125-Y125)/MAX($L$4:$L$124,$Y$4:$Y$124)</f>
        <v>-2.527478986437922E-5</v>
      </c>
    </row>
    <row r="126" spans="1:31" x14ac:dyDescent="0.25">
      <c r="A126" s="16">
        <v>508.33333333333297</v>
      </c>
      <c r="B126" s="17">
        <v>1.50969424834374E-2</v>
      </c>
      <c r="C126" s="17">
        <v>-1.9279039085637599</v>
      </c>
      <c r="D126" s="19">
        <v>-110.46075726747881</v>
      </c>
      <c r="E126" s="10"/>
      <c r="F126" s="18">
        <v>1.0168478024216599E-6</v>
      </c>
      <c r="G126" s="17">
        <v>-1.95497867348117</v>
      </c>
      <c r="H126" s="19">
        <v>-112.01202702855528</v>
      </c>
      <c r="I126" s="21"/>
      <c r="J126" s="22">
        <f t="shared" si="19"/>
        <v>1.551269761076469</v>
      </c>
      <c r="K126" s="19">
        <f t="shared" si="20"/>
        <v>2.7071457211302757E-2</v>
      </c>
      <c r="L126" s="19">
        <f t="shared" si="21"/>
        <v>2.0779093291843441E-10</v>
      </c>
      <c r="N126" s="24">
        <v>507.2765</v>
      </c>
      <c r="O126" s="24">
        <v>4.08245E-2</v>
      </c>
      <c r="P126" s="23">
        <f t="shared" si="12"/>
        <v>-2.3564091656903403</v>
      </c>
      <c r="Q126" s="24">
        <v>-135.01230000000001</v>
      </c>
      <c r="R126" s="25"/>
      <c r="S126" s="26">
        <v>3.8758350000000001E-6</v>
      </c>
      <c r="T126" s="23">
        <f t="shared" si="13"/>
        <v>-0.5281223199536178</v>
      </c>
      <c r="U126" s="24">
        <v>-30.259180000000001</v>
      </c>
      <c r="V126" s="5"/>
      <c r="W126" s="23">
        <f t="shared" si="22"/>
        <v>-104.75312000000001</v>
      </c>
      <c r="X126" s="27">
        <f t="shared" si="23"/>
        <v>0.96703207331626695</v>
      </c>
      <c r="Y126" s="27">
        <f t="shared" si="24"/>
        <v>7.6506271515247323E-8</v>
      </c>
      <c r="Z126" s="28"/>
      <c r="AA126" s="29">
        <f t="shared" si="25"/>
        <v>106.30438976107648</v>
      </c>
      <c r="AB126" s="29">
        <f t="shared" si="26"/>
        <v>-0.93996061610496418</v>
      </c>
      <c r="AC126" s="30">
        <f t="shared" si="27"/>
        <v>-7.6298480582328885E-8</v>
      </c>
      <c r="AD126" s="31">
        <f t="shared" si="28"/>
        <v>-1.7492223701583609E-5</v>
      </c>
    </row>
    <row r="127" spans="1:31" x14ac:dyDescent="0.25">
      <c r="A127" s="16">
        <v>512.5</v>
      </c>
      <c r="B127" s="17">
        <v>3.7909551449038202E-2</v>
      </c>
      <c r="C127" s="17">
        <v>-2.91573305658995</v>
      </c>
      <c r="D127" s="19">
        <v>-167.05919832938335</v>
      </c>
      <c r="E127" s="10"/>
      <c r="F127" s="18">
        <v>1.4604466436298801E-6</v>
      </c>
      <c r="G127" s="17">
        <v>-1.4852142799900401</v>
      </c>
      <c r="H127" s="19">
        <v>-85.096509915990652</v>
      </c>
      <c r="I127" s="21"/>
      <c r="J127" s="22">
        <f t="shared" si="19"/>
        <v>-81.962688413392698</v>
      </c>
      <c r="K127" s="19">
        <f t="shared" si="20"/>
        <v>0.99017722785425177</v>
      </c>
      <c r="L127" s="19">
        <f t="shared" si="21"/>
        <v>2.741052030094608E-8</v>
      </c>
      <c r="N127" s="24">
        <v>511.43450000000001</v>
      </c>
      <c r="O127" s="24">
        <v>4.0224620000000003E-2</v>
      </c>
      <c r="P127" s="23">
        <f t="shared" si="12"/>
        <v>-3.1203031273739663</v>
      </c>
      <c r="Q127" s="24">
        <v>-178.78020000000001</v>
      </c>
      <c r="R127" s="25"/>
      <c r="S127" s="26">
        <v>4.3970340000000001E-6</v>
      </c>
      <c r="T127" s="23">
        <f t="shared" si="13"/>
        <v>-0.69480824483608417</v>
      </c>
      <c r="U127" s="24">
        <v>-39.809579999999997</v>
      </c>
      <c r="V127" s="5"/>
      <c r="W127" s="23">
        <f t="shared" si="22"/>
        <v>-138.97062</v>
      </c>
      <c r="X127" s="27">
        <f t="shared" si="23"/>
        <v>0.65644594098969244</v>
      </c>
      <c r="Y127" s="27">
        <f t="shared" si="24"/>
        <v>5.8052475716190847E-8</v>
      </c>
      <c r="Z127" s="28"/>
      <c r="AA127" s="29">
        <f t="shared" si="25"/>
        <v>57.007931586607299</v>
      </c>
      <c r="AB127" s="29">
        <f t="shared" si="26"/>
        <v>0.33373128686455933</v>
      </c>
      <c r="AC127" s="30">
        <f t="shared" si="27"/>
        <v>-3.0641955415244766E-8</v>
      </c>
      <c r="AD127" s="31">
        <f t="shared" si="28"/>
        <v>-7.0249883704964897E-6</v>
      </c>
    </row>
    <row r="128" spans="1:31" x14ac:dyDescent="0.25">
      <c r="A128" s="16">
        <v>516.66666666666595</v>
      </c>
      <c r="B128" s="17">
        <v>1.7817024663450701E-2</v>
      </c>
      <c r="C128" s="17">
        <v>-2.6129219263852499</v>
      </c>
      <c r="D128" s="19">
        <v>-149.7093985790676</v>
      </c>
      <c r="E128" s="10"/>
      <c r="F128" s="18">
        <v>8.4339993563713196E-7</v>
      </c>
      <c r="G128" s="17">
        <v>-0.505164629718026</v>
      </c>
      <c r="H128" s="19">
        <v>-28.94380124213189</v>
      </c>
      <c r="I128" s="21"/>
      <c r="J128" s="22">
        <f t="shared" si="19"/>
        <v>-120.76559733693571</v>
      </c>
      <c r="K128" s="19">
        <f t="shared" si="20"/>
        <v>0.85926719295833609</v>
      </c>
      <c r="L128" s="19">
        <f t="shared" si="21"/>
        <v>6.4560514045853888E-9</v>
      </c>
      <c r="N128" s="24">
        <v>515.59249999999997</v>
      </c>
      <c r="O128" s="24">
        <v>2.830388E-2</v>
      </c>
      <c r="P128" s="23">
        <f t="shared" si="12"/>
        <v>-2.397026468042752</v>
      </c>
      <c r="Q128" s="24">
        <v>-137.33949999999999</v>
      </c>
      <c r="R128" s="25"/>
      <c r="S128" s="26">
        <v>4.8807669999999996E-6</v>
      </c>
      <c r="T128" s="23">
        <f t="shared" si="13"/>
        <v>-0.53072879465854605</v>
      </c>
      <c r="U128" s="24">
        <v>-30.408519999999999</v>
      </c>
      <c r="V128" s="5"/>
      <c r="W128" s="23">
        <f t="shared" si="22"/>
        <v>-106.93097999999999</v>
      </c>
      <c r="X128" s="27">
        <f t="shared" si="23"/>
        <v>0.95665626064954168</v>
      </c>
      <c r="Y128" s="27">
        <f t="shared" si="24"/>
        <v>6.6078469028237999E-8</v>
      </c>
      <c r="Z128" s="28"/>
      <c r="AA128" s="29">
        <f t="shared" si="25"/>
        <v>-13.834617336935722</v>
      </c>
      <c r="AB128" s="29">
        <f t="shared" si="26"/>
        <v>-9.7389067691205589E-2</v>
      </c>
      <c r="AC128" s="30">
        <f t="shared" si="27"/>
        <v>-5.9622417623652604E-8</v>
      </c>
      <c r="AD128" s="31">
        <f t="shared" si="28"/>
        <v>-1.3669062067059299E-5</v>
      </c>
    </row>
    <row r="129" spans="1:30" x14ac:dyDescent="0.25">
      <c r="A129" s="16">
        <v>520.83333333333303</v>
      </c>
      <c r="B129" s="17">
        <v>1.7667166878151501E-2</v>
      </c>
      <c r="C129" s="17">
        <v>-2.8908107712682698</v>
      </c>
      <c r="D129" s="19">
        <v>-165.63125656463023</v>
      </c>
      <c r="E129" s="10"/>
      <c r="F129" s="18">
        <v>1.1306747557597299E-6</v>
      </c>
      <c r="G129" s="17">
        <v>-1.2541710804108701</v>
      </c>
      <c r="H129" s="19">
        <v>-71.858709694905457</v>
      </c>
      <c r="I129" s="21"/>
      <c r="J129" s="22">
        <f t="shared" si="19"/>
        <v>-93.772546869724778</v>
      </c>
      <c r="K129" s="19">
        <f t="shared" si="20"/>
        <v>0.99783310872661157</v>
      </c>
      <c r="L129" s="19">
        <f t="shared" si="21"/>
        <v>9.9662670828806622E-9</v>
      </c>
      <c r="N129" s="24">
        <v>519.75049999999999</v>
      </c>
      <c r="O129" s="24">
        <v>2.4435620000000002E-2</v>
      </c>
      <c r="P129" s="23">
        <f t="shared" si="12"/>
        <v>-2.6178525063220826</v>
      </c>
      <c r="Q129" s="24">
        <v>-149.99189999999999</v>
      </c>
      <c r="R129" s="25"/>
      <c r="S129" s="26">
        <v>4.0983740000000001E-6</v>
      </c>
      <c r="T129" s="23">
        <f t="shared" si="13"/>
        <v>-0.70563591844960671</v>
      </c>
      <c r="U129" s="24">
        <v>-40.429960000000001</v>
      </c>
      <c r="V129" s="5"/>
      <c r="W129" s="23">
        <f t="shared" si="22"/>
        <v>-109.56193999999999</v>
      </c>
      <c r="X129" s="27">
        <f t="shared" si="23"/>
        <v>0.94228007611610254</v>
      </c>
      <c r="Y129" s="27">
        <f t="shared" si="24"/>
        <v>4.7182936154894333E-8</v>
      </c>
      <c r="Z129" s="28"/>
      <c r="AA129" s="29">
        <f t="shared" si="25"/>
        <v>15.789393130275215</v>
      </c>
      <c r="AB129" s="29">
        <f t="shared" si="26"/>
        <v>5.5553032610509034E-2</v>
      </c>
      <c r="AC129" s="30">
        <f t="shared" si="27"/>
        <v>-3.7216669072013668E-8</v>
      </c>
      <c r="AD129" s="31">
        <f t="shared" si="28"/>
        <v>-8.5323101569895018E-6</v>
      </c>
    </row>
    <row r="130" spans="1:30" x14ac:dyDescent="0.25">
      <c r="A130" s="16">
        <v>525</v>
      </c>
      <c r="B130" s="17">
        <v>2.7228262224368902E-2</v>
      </c>
      <c r="C130" s="17">
        <v>-1.9274866456008599</v>
      </c>
      <c r="D130" s="19">
        <v>-110.43684986075752</v>
      </c>
      <c r="E130" s="10"/>
      <c r="F130" s="18">
        <v>6.5894848054886099E-7</v>
      </c>
      <c r="G130" s="17">
        <v>-1.4279353619634101</v>
      </c>
      <c r="H130" s="19">
        <v>-81.814669657988944</v>
      </c>
      <c r="I130" s="21"/>
      <c r="J130" s="22">
        <f t="shared" si="19"/>
        <v>-28.622180202768575</v>
      </c>
      <c r="K130" s="19">
        <f t="shared" si="20"/>
        <v>0.47903170469711254</v>
      </c>
      <c r="L130" s="19">
        <f t="shared" si="21"/>
        <v>4.297398697152631E-9</v>
      </c>
      <c r="N130" s="24">
        <v>523.9085</v>
      </c>
      <c r="O130" s="24">
        <v>3.71393E-2</v>
      </c>
      <c r="P130" s="23">
        <f t="shared" si="12"/>
        <v>-2.4427017345674438</v>
      </c>
      <c r="Q130" s="24">
        <v>-139.95650000000001</v>
      </c>
      <c r="R130" s="25"/>
      <c r="S130" s="26">
        <v>3.9935699999999998E-6</v>
      </c>
      <c r="T130" s="23">
        <f t="shared" si="13"/>
        <v>-0.62426884325455612</v>
      </c>
      <c r="U130" s="24">
        <v>-35.767969999999998</v>
      </c>
      <c r="V130" s="5"/>
      <c r="W130" s="23">
        <f t="shared" si="22"/>
        <v>-104.18853000000001</v>
      </c>
      <c r="X130" s="27">
        <f t="shared" si="23"/>
        <v>0.96949443837451821</v>
      </c>
      <c r="Y130" s="27">
        <f t="shared" si="24"/>
        <v>7.1896929191729169E-8</v>
      </c>
      <c r="Z130" s="28"/>
      <c r="AA130" s="29">
        <f t="shared" si="25"/>
        <v>75.566349797231439</v>
      </c>
      <c r="AB130" s="29">
        <f t="shared" si="26"/>
        <v>-0.49046273367740567</v>
      </c>
      <c r="AC130" s="30">
        <f t="shared" si="27"/>
        <v>-6.7599530494576541E-8</v>
      </c>
      <c r="AD130" s="31">
        <f t="shared" si="28"/>
        <v>-1.5497898523119749E-5</v>
      </c>
    </row>
    <row r="131" spans="1:30" x14ac:dyDescent="0.25">
      <c r="A131" s="16">
        <v>529.16666666666595</v>
      </c>
      <c r="B131" s="17">
        <v>3.20365711802875E-2</v>
      </c>
      <c r="C131" s="17">
        <v>2.5339094653563299</v>
      </c>
      <c r="D131" s="19">
        <v>145.1823180331686</v>
      </c>
      <c r="E131" s="10"/>
      <c r="F131" s="18">
        <v>2.18554038685132E-6</v>
      </c>
      <c r="G131" s="17">
        <v>-1.2784132935110799</v>
      </c>
      <c r="H131" s="19">
        <v>-73.247686191604231</v>
      </c>
      <c r="I131" s="21"/>
      <c r="J131" s="22">
        <f t="shared" si="19"/>
        <v>218.43000422477283</v>
      </c>
      <c r="K131" s="19">
        <f t="shared" si="20"/>
        <v>0.62155809381125104</v>
      </c>
      <c r="L131" s="19">
        <f t="shared" si="21"/>
        <v>2.17598849516487E-8</v>
      </c>
      <c r="N131" s="24">
        <v>528.06650000000002</v>
      </c>
      <c r="O131" s="24">
        <v>1.9093260000000001E-2</v>
      </c>
      <c r="P131" s="23">
        <f t="shared" si="12"/>
        <v>2.0717215300805374</v>
      </c>
      <c r="Q131" s="24">
        <v>118.7009</v>
      </c>
      <c r="R131" s="25"/>
      <c r="S131" s="26">
        <v>4.4421670000000002E-6</v>
      </c>
      <c r="T131" s="23">
        <f t="shared" si="13"/>
        <v>-0.89655835798989236</v>
      </c>
      <c r="U131" s="24">
        <v>-51.369010000000003</v>
      </c>
      <c r="V131" s="5"/>
      <c r="W131" s="23">
        <f t="shared" si="22"/>
        <v>170.06990999999999</v>
      </c>
      <c r="X131" s="27">
        <f t="shared" si="23"/>
        <v>0.17244642598945747</v>
      </c>
      <c r="Y131" s="27">
        <f t="shared" si="24"/>
        <v>7.3130605670010342E-9</v>
      </c>
      <c r="Z131" s="28"/>
      <c r="AA131" s="29">
        <f t="shared" si="25"/>
        <v>48.360094224772837</v>
      </c>
      <c r="AB131" s="29">
        <f t="shared" si="26"/>
        <v>0.44911166782179357</v>
      </c>
      <c r="AC131" s="30">
        <f t="shared" si="27"/>
        <v>1.4446824384647666E-8</v>
      </c>
      <c r="AD131" s="31">
        <f t="shared" si="28"/>
        <v>3.3120854043884874E-6</v>
      </c>
    </row>
    <row r="132" spans="1:30" x14ac:dyDescent="0.25">
      <c r="A132" s="16">
        <v>533.33333333333303</v>
      </c>
      <c r="B132" s="17">
        <v>3.32174333012899E-2</v>
      </c>
      <c r="C132" s="17">
        <v>-2.5972388796508299</v>
      </c>
      <c r="D132" s="19">
        <v>-148.81082619127889</v>
      </c>
      <c r="E132" s="10"/>
      <c r="F132" s="18">
        <v>1.3519804302146399E-6</v>
      </c>
      <c r="G132" s="17">
        <v>0.33764372049625302</v>
      </c>
      <c r="H132" s="19">
        <v>19.345560163530109</v>
      </c>
      <c r="I132" s="21"/>
      <c r="J132" s="22">
        <f t="shared" si="19"/>
        <v>-168.156386354809</v>
      </c>
      <c r="K132" s="19">
        <f t="shared" si="20"/>
        <v>0.20524110805208687</v>
      </c>
      <c r="L132" s="19">
        <f t="shared" si="21"/>
        <v>4.6086192752482426E-9</v>
      </c>
      <c r="N132" s="24">
        <v>532.22450000000003</v>
      </c>
      <c r="O132" s="24">
        <v>3.5824519999999999E-2</v>
      </c>
      <c r="P132" s="23">
        <f t="shared" si="12"/>
        <v>-2.8014052930958226</v>
      </c>
      <c r="Q132" s="24">
        <v>-160.5087</v>
      </c>
      <c r="R132" s="25"/>
      <c r="S132" s="26">
        <v>5.0602380000000001E-6</v>
      </c>
      <c r="T132" s="23">
        <f t="shared" si="13"/>
        <v>-0.40620618477990827</v>
      </c>
      <c r="U132" s="24">
        <v>-23.273900000000001</v>
      </c>
      <c r="V132" s="5"/>
      <c r="W132" s="23">
        <f t="shared" si="22"/>
        <v>-137.23480000000001</v>
      </c>
      <c r="X132" s="27">
        <f t="shared" si="23"/>
        <v>0.67899553009659241</v>
      </c>
      <c r="Y132" s="27">
        <f t="shared" si="24"/>
        <v>6.1544357676060415E-8</v>
      </c>
      <c r="Z132" s="28"/>
      <c r="AA132" s="29">
        <f t="shared" si="25"/>
        <v>-30.921586354808994</v>
      </c>
      <c r="AB132" s="29">
        <f t="shared" si="26"/>
        <v>-0.47375442204450557</v>
      </c>
      <c r="AC132" s="30">
        <f t="shared" si="27"/>
        <v>-5.6935738400812169E-8</v>
      </c>
      <c r="AD132" s="31">
        <f t="shared" si="28"/>
        <v>-1.3053112789673477E-5</v>
      </c>
    </row>
    <row r="133" spans="1:30" x14ac:dyDescent="0.25">
      <c r="A133" s="16">
        <v>537.5</v>
      </c>
      <c r="B133" s="17">
        <v>2.0038585567597401E-2</v>
      </c>
      <c r="C133" s="17">
        <v>2.3656359816395498</v>
      </c>
      <c r="D133" s="19">
        <v>135.54095761223371</v>
      </c>
      <c r="E133" s="10"/>
      <c r="F133" s="18">
        <v>8.2399262788078902E-7</v>
      </c>
      <c r="G133" s="17">
        <v>-1.76062891249618</v>
      </c>
      <c r="H133" s="19">
        <v>-100.87660597473904</v>
      </c>
      <c r="I133" s="21"/>
      <c r="J133" s="22">
        <f t="shared" si="19"/>
        <v>236.41756358697273</v>
      </c>
      <c r="K133" s="19">
        <f t="shared" si="20"/>
        <v>0.83309083955870544</v>
      </c>
      <c r="L133" s="19">
        <f t="shared" si="21"/>
        <v>6.877850839581159E-9</v>
      </c>
      <c r="N133" s="24">
        <v>536.38250000000005</v>
      </c>
      <c r="O133" s="24">
        <v>8.0515420000000005E-4</v>
      </c>
      <c r="P133" s="23">
        <f t="shared" ref="P133:P196" si="29">RADIANS(Q133)</f>
        <v>-0.18714746690114717</v>
      </c>
      <c r="Q133" s="24">
        <v>-10.722759999999999</v>
      </c>
      <c r="R133" s="25"/>
      <c r="S133" s="26">
        <v>3.1128070000000001E-6</v>
      </c>
      <c r="T133" s="23">
        <f t="shared" ref="T133:T196" si="30">RADIANS(U133)</f>
        <v>-0.73433855613035415</v>
      </c>
      <c r="U133" s="24">
        <v>-42.0745</v>
      </c>
      <c r="V133" s="5"/>
      <c r="W133" s="23">
        <f t="shared" si="22"/>
        <v>31.351739999999999</v>
      </c>
      <c r="X133" s="27">
        <f t="shared" si="23"/>
        <v>0.5202905047727947</v>
      </c>
      <c r="Y133" s="27">
        <f t="shared" si="24"/>
        <v>6.5199934830798119E-10</v>
      </c>
      <c r="Z133" s="28"/>
      <c r="AA133" s="29">
        <f t="shared" si="25"/>
        <v>205.06582358697273</v>
      </c>
      <c r="AB133" s="29">
        <f t="shared" si="26"/>
        <v>0.31280033478591074</v>
      </c>
      <c r="AC133" s="30">
        <f t="shared" si="27"/>
        <v>6.225851491273178E-9</v>
      </c>
      <c r="AD133" s="31">
        <f t="shared" si="28"/>
        <v>1.4273414907742087E-6</v>
      </c>
    </row>
    <row r="134" spans="1:30" x14ac:dyDescent="0.25">
      <c r="A134" s="16">
        <v>541.66666666666595</v>
      </c>
      <c r="B134" s="17">
        <v>2.6515185757026299E-2</v>
      </c>
      <c r="C134" s="17">
        <v>2.8193445295775601</v>
      </c>
      <c r="D134" s="19">
        <v>161.53654253809069</v>
      </c>
      <c r="E134" s="10"/>
      <c r="F134" s="18">
        <v>7.1357061971974896E-7</v>
      </c>
      <c r="G134" s="17">
        <v>-1.3550407480181299</v>
      </c>
      <c r="H134" s="19">
        <v>-77.638115929688908</v>
      </c>
      <c r="I134" s="21"/>
      <c r="J134" s="22">
        <f t="shared" si="19"/>
        <v>239.17465846777958</v>
      </c>
      <c r="K134" s="19">
        <f t="shared" si="20"/>
        <v>0.85873333985747524</v>
      </c>
      <c r="L134" s="19">
        <f t="shared" si="21"/>
        <v>8.1238138443115185E-9</v>
      </c>
      <c r="N134" s="24">
        <v>540.54049999999995</v>
      </c>
      <c r="O134" s="24">
        <v>1.5146099999999999E-2</v>
      </c>
      <c r="P134" s="23">
        <f t="shared" si="29"/>
        <v>-3.0006136832599513</v>
      </c>
      <c r="Q134" s="24">
        <v>-171.92250000000001</v>
      </c>
      <c r="R134" s="25"/>
      <c r="S134" s="26">
        <v>3.7015110000000001E-6</v>
      </c>
      <c r="T134" s="23">
        <f t="shared" si="30"/>
        <v>-0.67862310855064001</v>
      </c>
      <c r="U134" s="24">
        <v>-38.882240000000003</v>
      </c>
      <c r="V134" s="5"/>
      <c r="W134" s="23">
        <f t="shared" si="22"/>
        <v>-133.04026000000002</v>
      </c>
      <c r="X134" s="27">
        <f t="shared" si="23"/>
        <v>0.73087430162223732</v>
      </c>
      <c r="Y134" s="27">
        <f t="shared" si="24"/>
        <v>2.0487669536499831E-8</v>
      </c>
      <c r="Z134" s="28"/>
      <c r="AA134" s="29">
        <f t="shared" si="25"/>
        <v>372.21491846777963</v>
      </c>
      <c r="AB134" s="29">
        <f t="shared" si="26"/>
        <v>0.12785903823523792</v>
      </c>
      <c r="AC134" s="30">
        <f t="shared" si="27"/>
        <v>-1.2363855692188312E-8</v>
      </c>
      <c r="AD134" s="31">
        <f t="shared" si="28"/>
        <v>-2.8345430725647415E-6</v>
      </c>
    </row>
    <row r="135" spans="1:30" x14ac:dyDescent="0.25">
      <c r="A135" s="16">
        <v>545.83333333333303</v>
      </c>
      <c r="B135" s="17">
        <v>2.2700459088206601E-2</v>
      </c>
      <c r="C135" s="17">
        <v>0.73179098733160197</v>
      </c>
      <c r="D135" s="19">
        <v>41.928535059812283</v>
      </c>
      <c r="E135" s="10"/>
      <c r="F135" s="18">
        <v>6.4264076572118096E-7</v>
      </c>
      <c r="G135" s="17">
        <v>2.3577758418548198</v>
      </c>
      <c r="H135" s="19">
        <v>135.09060477618581</v>
      </c>
      <c r="I135" s="21"/>
      <c r="J135" s="22">
        <f t="shared" si="19"/>
        <v>-93.162069716373537</v>
      </c>
      <c r="K135" s="19">
        <f t="shared" si="20"/>
        <v>0.99847749969504851</v>
      </c>
      <c r="L135" s="19">
        <f t="shared" si="21"/>
        <v>7.2830149050967424E-9</v>
      </c>
      <c r="N135" s="24">
        <v>544.69849999999997</v>
      </c>
      <c r="O135" s="24">
        <v>2.6643509999999999E-2</v>
      </c>
      <c r="P135" s="23">
        <f t="shared" si="29"/>
        <v>-1.2846628604327415</v>
      </c>
      <c r="Q135" s="24">
        <v>-73.605760000000004</v>
      </c>
      <c r="R135" s="25"/>
      <c r="S135" s="26">
        <v>3.4887109999999998E-6</v>
      </c>
      <c r="T135" s="23">
        <f t="shared" si="30"/>
        <v>-0.44111730767585</v>
      </c>
      <c r="U135" s="24">
        <v>-25.274159999999998</v>
      </c>
      <c r="V135" s="5"/>
      <c r="W135" s="23">
        <f t="shared" si="22"/>
        <v>-48.331600000000009</v>
      </c>
      <c r="X135" s="27">
        <f t="shared" si="23"/>
        <v>0.74700495924619659</v>
      </c>
      <c r="Y135" s="27">
        <f t="shared" si="24"/>
        <v>3.4717618130932663E-8</v>
      </c>
      <c r="Z135" s="28"/>
      <c r="AA135" s="29">
        <f t="shared" si="25"/>
        <v>-44.830469716373528</v>
      </c>
      <c r="AB135" s="29">
        <f t="shared" si="26"/>
        <v>0.25147254044885192</v>
      </c>
      <c r="AC135" s="30">
        <f t="shared" si="27"/>
        <v>-2.7434603225835921E-8</v>
      </c>
      <c r="AD135" s="31">
        <f t="shared" si="28"/>
        <v>-6.289669376478444E-6</v>
      </c>
    </row>
    <row r="136" spans="1:30" x14ac:dyDescent="0.25">
      <c r="A136" s="16">
        <v>550</v>
      </c>
      <c r="B136" s="17">
        <v>1.5010978483878499E-2</v>
      </c>
      <c r="C136" s="17">
        <v>-3.0111823935935802</v>
      </c>
      <c r="D136" s="19">
        <v>-172.52804249701325</v>
      </c>
      <c r="E136" s="10"/>
      <c r="F136" s="18">
        <v>2.3455481626492201E-6</v>
      </c>
      <c r="G136" s="17">
        <v>2.1188741300420801</v>
      </c>
      <c r="H136" s="19">
        <v>121.40254497086515</v>
      </c>
      <c r="I136" s="21"/>
      <c r="J136" s="22">
        <f t="shared" si="19"/>
        <v>-293.93058746787841</v>
      </c>
      <c r="K136" s="19">
        <f t="shared" si="20"/>
        <v>0.91403753930803222</v>
      </c>
      <c r="L136" s="19">
        <f t="shared" si="21"/>
        <v>1.60911615223512E-8</v>
      </c>
      <c r="N136" s="24">
        <v>548.85649999999998</v>
      </c>
      <c r="O136" s="24">
        <v>3.5254050000000002E-2</v>
      </c>
      <c r="P136" s="23">
        <f t="shared" si="29"/>
        <v>-3.0069858803589824</v>
      </c>
      <c r="Q136" s="24">
        <v>-172.2876</v>
      </c>
      <c r="R136" s="25"/>
      <c r="S136" s="26">
        <v>3.4172629999999999E-6</v>
      </c>
      <c r="T136" s="23">
        <f t="shared" si="30"/>
        <v>-0.43487269414513952</v>
      </c>
      <c r="U136" s="24">
        <v>-24.916370000000001</v>
      </c>
      <c r="V136" s="5"/>
      <c r="W136" s="23">
        <f t="shared" si="22"/>
        <v>-147.37123</v>
      </c>
      <c r="X136" s="27">
        <f t="shared" si="23"/>
        <v>0.53919373872218157</v>
      </c>
      <c r="Y136" s="27">
        <f t="shared" si="24"/>
        <v>3.2478971279864659E-8</v>
      </c>
      <c r="Z136" s="28"/>
      <c r="AA136" s="29">
        <f t="shared" si="25"/>
        <v>-146.55935746787841</v>
      </c>
      <c r="AB136" s="29">
        <f t="shared" si="26"/>
        <v>0.37484380058585065</v>
      </c>
      <c r="AC136" s="30">
        <f t="shared" si="27"/>
        <v>-1.6387809757513459E-8</v>
      </c>
      <c r="AD136" s="31">
        <f t="shared" si="28"/>
        <v>-3.7570765770113092E-6</v>
      </c>
    </row>
    <row r="137" spans="1:30" x14ac:dyDescent="0.25">
      <c r="A137" s="16">
        <v>554.16666666666595</v>
      </c>
      <c r="B137" s="17">
        <v>3.6624914491286402E-2</v>
      </c>
      <c r="C137" s="17">
        <v>2.9383006170332799</v>
      </c>
      <c r="D137" s="19">
        <v>168.35222429669255</v>
      </c>
      <c r="E137" s="10"/>
      <c r="F137" s="18">
        <v>3.3239827972125401E-6</v>
      </c>
      <c r="G137" s="17">
        <v>-1.8623617789659701</v>
      </c>
      <c r="H137" s="19">
        <v>-106.70546986122598</v>
      </c>
      <c r="I137" s="21"/>
      <c r="J137" s="22">
        <f t="shared" si="19"/>
        <v>275.05769415791855</v>
      </c>
      <c r="K137" s="19">
        <f t="shared" si="20"/>
        <v>0.99610643132071275</v>
      </c>
      <c r="L137" s="19">
        <f t="shared" si="21"/>
        <v>6.0633290193432485E-8</v>
      </c>
      <c r="N137" s="24">
        <v>553.01459999999997</v>
      </c>
      <c r="O137" s="24">
        <v>3.732332E-2</v>
      </c>
      <c r="P137" s="23">
        <f t="shared" si="29"/>
        <v>2.9026256630652334</v>
      </c>
      <c r="Q137" s="24">
        <v>166.3082</v>
      </c>
      <c r="R137" s="25"/>
      <c r="S137" s="26">
        <v>5.8178670000000004E-6</v>
      </c>
      <c r="T137" s="23">
        <f t="shared" si="30"/>
        <v>-1.5826722451571669</v>
      </c>
      <c r="U137" s="24">
        <v>-90.680440000000004</v>
      </c>
      <c r="V137" s="5"/>
      <c r="W137" s="23">
        <f t="shared" si="22"/>
        <v>256.98864000000003</v>
      </c>
      <c r="X137" s="27">
        <f t="shared" si="23"/>
        <v>0.97432544472266069</v>
      </c>
      <c r="Y137" s="27">
        <f t="shared" si="24"/>
        <v>1.0578354230352987E-7</v>
      </c>
      <c r="Z137" s="28"/>
      <c r="AA137" s="29">
        <f t="shared" si="25"/>
        <v>18.069054157918515</v>
      </c>
      <c r="AB137" s="29">
        <f t="shared" si="26"/>
        <v>2.1780986598052055E-2</v>
      </c>
      <c r="AC137" s="30">
        <f t="shared" si="27"/>
        <v>-4.5150252110097387E-8</v>
      </c>
      <c r="AD137" s="31">
        <f t="shared" si="28"/>
        <v>-1.0351166944150622E-5</v>
      </c>
    </row>
    <row r="138" spans="1:30" x14ac:dyDescent="0.25">
      <c r="A138" s="16">
        <v>558.33333333333303</v>
      </c>
      <c r="B138" s="17">
        <v>5.1020393743716398E-2</v>
      </c>
      <c r="C138" s="17">
        <v>-2.5627454268393799</v>
      </c>
      <c r="D138" s="19">
        <v>-146.83449692434917</v>
      </c>
      <c r="E138" s="10"/>
      <c r="F138" s="18">
        <v>5.1293472286136499E-6</v>
      </c>
      <c r="G138" s="17">
        <v>-0.542800033546743</v>
      </c>
      <c r="H138" s="19">
        <v>-31.100151041787875</v>
      </c>
      <c r="I138" s="21"/>
      <c r="J138" s="22">
        <f t="shared" si="19"/>
        <v>-115.73434588256129</v>
      </c>
      <c r="K138" s="19">
        <f t="shared" si="20"/>
        <v>0.90081690305194062</v>
      </c>
      <c r="L138" s="19">
        <f t="shared" si="21"/>
        <v>1.1787248416501216E-7</v>
      </c>
      <c r="N138" s="24">
        <v>557.17259999999999</v>
      </c>
      <c r="O138" s="24">
        <v>5.6589149999999998E-2</v>
      </c>
      <c r="P138" s="23">
        <f t="shared" si="29"/>
        <v>-2.837535353941357</v>
      </c>
      <c r="Q138" s="24">
        <v>-162.5788</v>
      </c>
      <c r="R138" s="25"/>
      <c r="S138" s="26">
        <v>8.9275000000000005E-6</v>
      </c>
      <c r="T138" s="23">
        <f t="shared" si="30"/>
        <v>-1.1163530812142195</v>
      </c>
      <c r="U138" s="24">
        <v>-63.962319999999998</v>
      </c>
      <c r="V138" s="5"/>
      <c r="W138" s="23">
        <f t="shared" si="22"/>
        <v>-98.616479999999996</v>
      </c>
      <c r="X138" s="27">
        <f t="shared" si="23"/>
        <v>0.98871332925729172</v>
      </c>
      <c r="Y138" s="27">
        <f t="shared" si="24"/>
        <v>2.4974880733353885E-7</v>
      </c>
      <c r="Z138" s="28"/>
      <c r="AA138" s="29">
        <f t="shared" si="25"/>
        <v>-17.11786588256129</v>
      </c>
      <c r="AB138" s="29">
        <f t="shared" si="26"/>
        <v>-8.7896426205351097E-2</v>
      </c>
      <c r="AC138" s="30">
        <f t="shared" si="27"/>
        <v>-1.3187632316852667E-7</v>
      </c>
      <c r="AD138" s="31">
        <f t="shared" si="28"/>
        <v>-3.0234024690925112E-5</v>
      </c>
    </row>
    <row r="139" spans="1:30" x14ac:dyDescent="0.25">
      <c r="A139" s="16">
        <v>562.5</v>
      </c>
      <c r="B139" s="17">
        <v>4.8757510475270098E-2</v>
      </c>
      <c r="C139" s="17">
        <v>-1.8672554915450701</v>
      </c>
      <c r="D139" s="19">
        <v>-106.98585893815849</v>
      </c>
      <c r="E139" s="10"/>
      <c r="F139" s="18">
        <v>4.1686412707785598E-6</v>
      </c>
      <c r="G139" s="17">
        <v>-0.77608441552716401</v>
      </c>
      <c r="H139" s="19">
        <v>-44.466361555583752</v>
      </c>
      <c r="I139" s="21"/>
      <c r="J139" s="22">
        <f t="shared" si="19"/>
        <v>-62.519497382574734</v>
      </c>
      <c r="K139" s="19">
        <f t="shared" si="20"/>
        <v>0.88716791187902644</v>
      </c>
      <c r="L139" s="19">
        <f t="shared" si="21"/>
        <v>9.0159579245162135E-8</v>
      </c>
      <c r="N139" s="24">
        <v>561.3306</v>
      </c>
      <c r="O139" s="24">
        <v>4.6858200000000003E-2</v>
      </c>
      <c r="P139" s="23">
        <f t="shared" si="29"/>
        <v>-2.2095449451227736</v>
      </c>
      <c r="Q139" s="24">
        <v>-126.5976</v>
      </c>
      <c r="R139" s="25"/>
      <c r="S139" s="26">
        <v>5.8978329999999999E-6</v>
      </c>
      <c r="T139" s="23">
        <f t="shared" si="30"/>
        <v>-1.3357893138101868</v>
      </c>
      <c r="U139" s="24">
        <v>-76.535089999999997</v>
      </c>
      <c r="V139" s="5"/>
      <c r="W139" s="23">
        <f t="shared" si="22"/>
        <v>-50.062510000000003</v>
      </c>
      <c r="X139" s="27">
        <f t="shared" si="23"/>
        <v>0.76674527177024088</v>
      </c>
      <c r="Y139" s="27">
        <f t="shared" si="24"/>
        <v>1.05949566399691E-7</v>
      </c>
      <c r="Z139" s="28"/>
      <c r="AA139" s="29">
        <f t="shared" si="25"/>
        <v>-12.456987382574731</v>
      </c>
      <c r="AB139" s="29">
        <f t="shared" si="26"/>
        <v>0.12042264010878556</v>
      </c>
      <c r="AC139" s="30">
        <f t="shared" si="27"/>
        <v>-1.578998715452887E-8</v>
      </c>
      <c r="AD139" s="31">
        <f t="shared" si="28"/>
        <v>-3.6200195003112601E-6</v>
      </c>
    </row>
    <row r="140" spans="1:30" x14ac:dyDescent="0.25">
      <c r="A140" s="16">
        <v>566.66666666666595</v>
      </c>
      <c r="B140" s="17">
        <v>4.7912486662345502E-2</v>
      </c>
      <c r="C140" s="17">
        <v>1.4757874709290799</v>
      </c>
      <c r="D140" s="19">
        <v>84.556393542521946</v>
      </c>
      <c r="E140" s="10"/>
      <c r="F140" s="18">
        <v>1.24668123936468E-5</v>
      </c>
      <c r="G140" s="17">
        <v>-1.51854442879064</v>
      </c>
      <c r="H140" s="19">
        <v>-87.00618677280805</v>
      </c>
      <c r="I140" s="21"/>
      <c r="J140" s="22">
        <f t="shared" si="19"/>
        <v>171.56258031533</v>
      </c>
      <c r="K140" s="19">
        <f t="shared" si="20"/>
        <v>0.14672908786027997</v>
      </c>
      <c r="L140" s="19">
        <f t="shared" si="21"/>
        <v>4.382181464068516E-8</v>
      </c>
      <c r="N140" s="24">
        <v>565.48860000000002</v>
      </c>
      <c r="O140" s="24">
        <v>4.0191900000000003E-2</v>
      </c>
      <c r="P140" s="23">
        <f t="shared" si="29"/>
        <v>0.19236722309508661</v>
      </c>
      <c r="Q140" s="24">
        <v>11.02183</v>
      </c>
      <c r="R140" s="25"/>
      <c r="S140" s="26">
        <v>8.8712099999999997E-6</v>
      </c>
      <c r="T140" s="23">
        <f t="shared" si="30"/>
        <v>-2.0860471925809065</v>
      </c>
      <c r="U140" s="24">
        <v>-119.5217</v>
      </c>
      <c r="V140" s="5"/>
      <c r="W140" s="23">
        <f t="shared" si="22"/>
        <v>130.54353</v>
      </c>
      <c r="X140" s="27">
        <f t="shared" si="23"/>
        <v>0.75991233334700514</v>
      </c>
      <c r="Y140" s="27">
        <f t="shared" si="24"/>
        <v>1.3547366956863945E-7</v>
      </c>
      <c r="Z140" s="28"/>
      <c r="AA140" s="29">
        <f t="shared" si="25"/>
        <v>41.019050315329991</v>
      </c>
      <c r="AB140" s="29">
        <f t="shared" si="26"/>
        <v>-0.6131832454867252</v>
      </c>
      <c r="AC140" s="30">
        <f t="shared" si="27"/>
        <v>-9.1651854927954298E-8</v>
      </c>
      <c r="AD140" s="31">
        <f t="shared" si="28"/>
        <v>-2.1012145154515338E-5</v>
      </c>
    </row>
    <row r="141" spans="1:30" x14ac:dyDescent="0.25">
      <c r="A141" s="16">
        <v>570.83333333333303</v>
      </c>
      <c r="B141" s="17">
        <v>4.8537016349268998E-2</v>
      </c>
      <c r="C141" s="17">
        <v>-1.66793538668634</v>
      </c>
      <c r="D141" s="19">
        <v>-95.565658157648244</v>
      </c>
      <c r="E141" s="10"/>
      <c r="F141" s="18">
        <v>2.9338925524503802E-6</v>
      </c>
      <c r="G141" s="17">
        <v>-2.14033361301406E-3</v>
      </c>
      <c r="H141" s="19">
        <v>-0.12263208277569244</v>
      </c>
      <c r="I141" s="21"/>
      <c r="J141" s="22">
        <f t="shared" si="19"/>
        <v>-95.443026074872549</v>
      </c>
      <c r="K141" s="19">
        <f t="shared" si="20"/>
        <v>0.99549101357605951</v>
      </c>
      <c r="L141" s="19">
        <f t="shared" si="21"/>
        <v>7.0880150169247571E-8</v>
      </c>
      <c r="N141" s="24">
        <v>569.64660000000003</v>
      </c>
      <c r="O141" s="24">
        <v>6.4268080000000005E-2</v>
      </c>
      <c r="P141" s="23">
        <f t="shared" si="29"/>
        <v>-2.4205936489324316</v>
      </c>
      <c r="Q141" s="24">
        <v>-138.68979999999999</v>
      </c>
      <c r="R141" s="25"/>
      <c r="S141" s="26">
        <v>8.0966339999999994E-6</v>
      </c>
      <c r="T141" s="23">
        <f t="shared" si="30"/>
        <v>-5.189188497420013E-2</v>
      </c>
      <c r="U141" s="24">
        <v>-2.9731860000000001</v>
      </c>
      <c r="V141" s="5"/>
      <c r="W141" s="23">
        <f t="shared" si="22"/>
        <v>-135.71661399999999</v>
      </c>
      <c r="X141" s="27">
        <f t="shared" si="23"/>
        <v>0.6982077273641516</v>
      </c>
      <c r="Y141" s="27">
        <f t="shared" si="24"/>
        <v>1.8165798345223009E-7</v>
      </c>
      <c r="Z141" s="28"/>
      <c r="AA141" s="29">
        <f t="shared" si="25"/>
        <v>40.273587925127444</v>
      </c>
      <c r="AB141" s="29">
        <f t="shared" si="26"/>
        <v>0.29728328621190792</v>
      </c>
      <c r="AC141" s="30">
        <f t="shared" si="27"/>
        <v>-1.1077783328298252E-7</v>
      </c>
      <c r="AD141" s="31">
        <f t="shared" si="28"/>
        <v>-2.5396975485924119E-5</v>
      </c>
    </row>
    <row r="142" spans="1:30" x14ac:dyDescent="0.25">
      <c r="A142" s="16">
        <v>575</v>
      </c>
      <c r="B142" s="17">
        <v>3.6830506934802297E-2</v>
      </c>
      <c r="C142" s="17">
        <v>0.67591543766964102</v>
      </c>
      <c r="D142" s="19">
        <v>38.727101886208288</v>
      </c>
      <c r="E142" s="10"/>
      <c r="F142" s="18">
        <v>2.76267680881661E-6</v>
      </c>
      <c r="G142" s="17">
        <v>0.91528552455923995</v>
      </c>
      <c r="H142" s="19">
        <v>52.441997606662106</v>
      </c>
      <c r="I142" s="21"/>
      <c r="J142" s="22">
        <f t="shared" si="19"/>
        <v>-13.714895720453818</v>
      </c>
      <c r="K142" s="19">
        <f t="shared" si="20"/>
        <v>0.23709072078353455</v>
      </c>
      <c r="L142" s="19">
        <f t="shared" si="21"/>
        <v>1.2062083758417448E-8</v>
      </c>
      <c r="N142" s="24">
        <v>573.80460000000005</v>
      </c>
      <c r="O142" s="24">
        <v>2.546402E-2</v>
      </c>
      <c r="P142" s="23">
        <f t="shared" si="29"/>
        <v>-0.24890838594391931</v>
      </c>
      <c r="Q142" s="24">
        <v>-14.2614</v>
      </c>
      <c r="R142" s="25"/>
      <c r="S142" s="26">
        <v>5.4599900000000004E-6</v>
      </c>
      <c r="T142" s="23">
        <f t="shared" si="30"/>
        <v>1.0690188792355072E-3</v>
      </c>
      <c r="U142" s="24">
        <v>6.1250270000000002E-2</v>
      </c>
      <c r="V142" s="5"/>
      <c r="W142" s="23">
        <f t="shared" si="22"/>
        <v>-14.32265027</v>
      </c>
      <c r="X142" s="27">
        <f t="shared" si="23"/>
        <v>0.24738206644385372</v>
      </c>
      <c r="Y142" s="27">
        <f t="shared" si="24"/>
        <v>1.7197171856350164E-8</v>
      </c>
      <c r="Z142" s="28"/>
      <c r="AA142" s="29">
        <f t="shared" si="25"/>
        <v>0.60775454954618269</v>
      </c>
      <c r="AB142" s="29">
        <f t="shared" si="26"/>
        <v>-1.0291345660319168E-2</v>
      </c>
      <c r="AC142" s="30">
        <f t="shared" si="27"/>
        <v>-5.1350880979327161E-9</v>
      </c>
      <c r="AD142" s="31">
        <f t="shared" si="28"/>
        <v>-1.1772725885341191E-6</v>
      </c>
    </row>
    <row r="143" spans="1:30" x14ac:dyDescent="0.25">
      <c r="A143" s="16">
        <v>579.16666666666595</v>
      </c>
      <c r="B143" s="17">
        <v>4.5558034612720698E-2</v>
      </c>
      <c r="C143" s="17">
        <v>-2.57678171903496</v>
      </c>
      <c r="D143" s="19">
        <v>-147.63871722716831</v>
      </c>
      <c r="E143" s="10"/>
      <c r="F143" s="18">
        <v>2.61483728379001E-6</v>
      </c>
      <c r="G143" s="17">
        <v>-1.31891103429596</v>
      </c>
      <c r="H143" s="19">
        <v>-75.568035818392687</v>
      </c>
      <c r="I143" s="21"/>
      <c r="J143" s="22">
        <f t="shared" si="19"/>
        <v>-72.070681408775627</v>
      </c>
      <c r="K143" s="19">
        <f t="shared" si="20"/>
        <v>0.95143700309238266</v>
      </c>
      <c r="L143" s="19">
        <f t="shared" si="21"/>
        <v>5.6670845377838864E-8</v>
      </c>
      <c r="N143" s="24">
        <v>577.96259999999995</v>
      </c>
      <c r="O143" s="24">
        <v>6.0327209999999999E-2</v>
      </c>
      <c r="P143" s="23">
        <f t="shared" si="29"/>
        <v>2.8901430682549698</v>
      </c>
      <c r="Q143" s="24">
        <v>165.59299999999999</v>
      </c>
      <c r="R143" s="25"/>
      <c r="S143" s="26">
        <v>2.8880569999999998E-6</v>
      </c>
      <c r="T143" s="23">
        <f t="shared" si="30"/>
        <v>-1.4289727916400146</v>
      </c>
      <c r="U143" s="24">
        <v>-81.874110000000002</v>
      </c>
      <c r="V143" s="5"/>
      <c r="W143" s="23">
        <f t="shared" si="22"/>
        <v>247.46710999999999</v>
      </c>
      <c r="X143" s="27">
        <f t="shared" si="23"/>
        <v>0.92365970516987395</v>
      </c>
      <c r="Y143" s="27">
        <f t="shared" si="24"/>
        <v>8.0463886047022182E-8</v>
      </c>
      <c r="Z143" s="28"/>
      <c r="AA143" s="29">
        <f t="shared" si="25"/>
        <v>-319.5377914087756</v>
      </c>
      <c r="AB143" s="29">
        <f t="shared" si="26"/>
        <v>2.7777297922508715E-2</v>
      </c>
      <c r="AC143" s="30">
        <f t="shared" si="27"/>
        <v>-2.3793040669183318E-8</v>
      </c>
      <c r="AD143" s="31">
        <f t="shared" si="28"/>
        <v>-5.4548031199277067E-6</v>
      </c>
    </row>
    <row r="144" spans="1:30" x14ac:dyDescent="0.25">
      <c r="A144" s="16">
        <v>583.33333333333303</v>
      </c>
      <c r="B144" s="17">
        <v>2.24804813043071E-2</v>
      </c>
      <c r="C144" s="17">
        <v>-3.1300362633658598</v>
      </c>
      <c r="D144" s="19">
        <v>-179.33786761376237</v>
      </c>
      <c r="E144" s="10"/>
      <c r="F144" s="18">
        <v>4.2679153114195401E-6</v>
      </c>
      <c r="G144" s="17">
        <v>-1.7932407410858</v>
      </c>
      <c r="H144" s="19">
        <v>-102.74512611512834</v>
      </c>
      <c r="I144" s="21"/>
      <c r="J144" s="22">
        <f t="shared" si="19"/>
        <v>-76.592741498634027</v>
      </c>
      <c r="K144" s="19">
        <f t="shared" si="20"/>
        <v>0.97274651147876257</v>
      </c>
      <c r="L144" s="19">
        <f t="shared" si="21"/>
        <v>4.6664980061900349E-8</v>
      </c>
      <c r="N144" s="24">
        <v>582.12059999999997</v>
      </c>
      <c r="O144" s="24">
        <v>1.6719560000000001E-2</v>
      </c>
      <c r="P144" s="23">
        <f t="shared" si="29"/>
        <v>2.4020844322150317</v>
      </c>
      <c r="Q144" s="24">
        <v>137.6293</v>
      </c>
      <c r="R144" s="25"/>
      <c r="S144" s="26">
        <v>2.3081489999999998E-6</v>
      </c>
      <c r="T144" s="23">
        <f t="shared" si="30"/>
        <v>-1.5903843315229542</v>
      </c>
      <c r="U144" s="24">
        <v>-91.122309999999999</v>
      </c>
      <c r="V144" s="5"/>
      <c r="W144" s="23">
        <f t="shared" si="22"/>
        <v>228.75161</v>
      </c>
      <c r="X144" s="27">
        <f t="shared" si="23"/>
        <v>0.7518583346683152</v>
      </c>
      <c r="Y144" s="27">
        <f t="shared" si="24"/>
        <v>1.450757110100705E-8</v>
      </c>
      <c r="Z144" s="28"/>
      <c r="AA144" s="29">
        <f t="shared" si="25"/>
        <v>-305.34435149863401</v>
      </c>
      <c r="AB144" s="29">
        <f t="shared" si="26"/>
        <v>0.22088817681044737</v>
      </c>
      <c r="AC144" s="30">
        <f t="shared" si="27"/>
        <v>3.2157408960893299E-8</v>
      </c>
      <c r="AD144" s="31">
        <f t="shared" si="28"/>
        <v>7.3724219265453334E-6</v>
      </c>
    </row>
    <row r="145" spans="1:30" x14ac:dyDescent="0.25">
      <c r="A145" s="16">
        <v>587.5</v>
      </c>
      <c r="B145" s="17">
        <v>4.0881118332565497E-2</v>
      </c>
      <c r="C145" s="17">
        <v>2.8969094244854499</v>
      </c>
      <c r="D145" s="19">
        <v>165.98068365468853</v>
      </c>
      <c r="E145" s="10"/>
      <c r="F145" s="18">
        <v>2.5521262878117501E-6</v>
      </c>
      <c r="G145" s="17">
        <v>-1.27601454990944</v>
      </c>
      <c r="H145" s="19">
        <v>-73.110248307096256</v>
      </c>
      <c r="I145" s="21"/>
      <c r="J145" s="22">
        <f t="shared" si="19"/>
        <v>239.0909319617848</v>
      </c>
      <c r="K145" s="19">
        <f t="shared" si="20"/>
        <v>0.85798361828058356</v>
      </c>
      <c r="L145" s="19">
        <f t="shared" si="21"/>
        <v>4.4758335651723753E-8</v>
      </c>
      <c r="N145" s="24">
        <v>586.27859999999998</v>
      </c>
      <c r="O145" s="24">
        <v>2.5166549999999999E-2</v>
      </c>
      <c r="P145" s="23">
        <f t="shared" si="29"/>
        <v>2.172639958089353</v>
      </c>
      <c r="Q145" s="24">
        <v>124.48309999999999</v>
      </c>
      <c r="R145" s="25"/>
      <c r="S145" s="26">
        <v>4.0869300000000002E-6</v>
      </c>
      <c r="T145" s="23">
        <f t="shared" si="30"/>
        <v>-0.64531175444707634</v>
      </c>
      <c r="U145" s="24">
        <v>-36.973640000000003</v>
      </c>
      <c r="V145" s="5"/>
      <c r="W145" s="23">
        <f t="shared" si="22"/>
        <v>161.45674</v>
      </c>
      <c r="X145" s="27">
        <f t="shared" si="23"/>
        <v>0.31802057816725277</v>
      </c>
      <c r="Y145" s="27">
        <f t="shared" si="24"/>
        <v>1.6354832855116966E-8</v>
      </c>
      <c r="Z145" s="28"/>
      <c r="AA145" s="29">
        <f t="shared" si="25"/>
        <v>77.634191961784808</v>
      </c>
      <c r="AB145" s="29">
        <f t="shared" si="26"/>
        <v>0.53996304011333085</v>
      </c>
      <c r="AC145" s="30">
        <f t="shared" si="27"/>
        <v>2.8403502796606787E-8</v>
      </c>
      <c r="AD145" s="31">
        <f t="shared" si="28"/>
        <v>6.5117997243823527E-6</v>
      </c>
    </row>
    <row r="146" spans="1:30" x14ac:dyDescent="0.25">
      <c r="A146" s="16">
        <v>591.66666666666595</v>
      </c>
      <c r="B146" s="17">
        <v>1.8867907233469702E-2</v>
      </c>
      <c r="C146" s="17">
        <v>0.94717750983850002</v>
      </c>
      <c r="D146" s="19">
        <v>54.269273763457058</v>
      </c>
      <c r="E146" s="10"/>
      <c r="F146" s="18">
        <v>1.02142274555143E-6</v>
      </c>
      <c r="G146" s="17">
        <v>-0.63638558515156196</v>
      </c>
      <c r="H146" s="19">
        <v>-36.462208172147768</v>
      </c>
      <c r="I146" s="21"/>
      <c r="J146" s="22">
        <f t="shared" si="19"/>
        <v>90.731481935604819</v>
      </c>
      <c r="K146" s="19">
        <f t="shared" si="20"/>
        <v>0.99991850592183029</v>
      </c>
      <c r="L146" s="19">
        <f t="shared" si="21"/>
        <v>9.6352695232066594E-9</v>
      </c>
      <c r="N146" s="24">
        <v>590.4366</v>
      </c>
      <c r="O146" s="24">
        <v>1.763033E-2</v>
      </c>
      <c r="P146" s="23">
        <f t="shared" si="29"/>
        <v>-0.95009929985454689</v>
      </c>
      <c r="Q146" s="24">
        <v>-54.436680000000003</v>
      </c>
      <c r="R146" s="25"/>
      <c r="S146" s="26">
        <v>4.2232270000000002E-6</v>
      </c>
      <c r="T146" s="23">
        <f t="shared" si="30"/>
        <v>-0.3817497586363377</v>
      </c>
      <c r="U146" s="24">
        <v>-21.87265</v>
      </c>
      <c r="V146" s="5"/>
      <c r="W146" s="23">
        <f t="shared" si="22"/>
        <v>-32.564030000000002</v>
      </c>
      <c r="X146" s="27">
        <f t="shared" si="23"/>
        <v>0.53824179152444862</v>
      </c>
      <c r="Y146" s="27">
        <f t="shared" si="24"/>
        <v>2.0037903768497306E-8</v>
      </c>
      <c r="Z146" s="28"/>
      <c r="AA146" s="29">
        <f t="shared" si="25"/>
        <v>123.29551193560482</v>
      </c>
      <c r="AB146" s="29">
        <f t="shared" si="26"/>
        <v>0.46167671439738167</v>
      </c>
      <c r="AC146" s="30">
        <f t="shared" si="27"/>
        <v>-1.0402634245290646E-8</v>
      </c>
      <c r="AD146" s="31">
        <f t="shared" si="28"/>
        <v>-2.384912568580329E-6</v>
      </c>
    </row>
    <row r="147" spans="1:30" x14ac:dyDescent="0.25">
      <c r="A147" s="16">
        <v>595.83333333333303</v>
      </c>
      <c r="B147" s="17">
        <v>4.2428701029817398E-2</v>
      </c>
      <c r="C147" s="17">
        <v>2.66380355637892</v>
      </c>
      <c r="D147" s="19">
        <v>152.62470123245114</v>
      </c>
      <c r="E147" s="10"/>
      <c r="F147" s="18">
        <v>2.3827722887682099E-6</v>
      </c>
      <c r="G147" s="17">
        <v>-2.0235389712553502</v>
      </c>
      <c r="H147" s="19">
        <v>-115.94024273317598</v>
      </c>
      <c r="I147" s="21"/>
      <c r="J147" s="22">
        <f t="shared" si="19"/>
        <v>268.56494396562709</v>
      </c>
      <c r="K147" s="19">
        <f t="shared" si="20"/>
        <v>0.9996863539993176</v>
      </c>
      <c r="L147" s="19">
        <f t="shared" si="21"/>
        <v>5.0533112049948927E-8</v>
      </c>
      <c r="N147" s="24">
        <v>594.59460000000001</v>
      </c>
      <c r="O147" s="24">
        <v>3.8096089999999999E-2</v>
      </c>
      <c r="P147" s="23">
        <f t="shared" si="29"/>
        <v>2.3287893302775298</v>
      </c>
      <c r="Q147" s="24">
        <v>133.4298</v>
      </c>
      <c r="R147" s="25"/>
      <c r="S147" s="26">
        <v>2.4775520000000002E-6</v>
      </c>
      <c r="T147" s="23">
        <f t="shared" si="30"/>
        <v>-0.84835742550463977</v>
      </c>
      <c r="U147" s="24">
        <v>-48.607300000000002</v>
      </c>
      <c r="V147" s="5"/>
      <c r="W147" s="23">
        <f t="shared" si="22"/>
        <v>182.03710000000001</v>
      </c>
      <c r="X147" s="27">
        <f t="shared" si="23"/>
        <v>3.5546612043512761E-2</v>
      </c>
      <c r="Y147" s="27">
        <f t="shared" si="24"/>
        <v>1.6775342703856011E-9</v>
      </c>
      <c r="Z147" s="28"/>
      <c r="AA147" s="29">
        <f t="shared" si="25"/>
        <v>86.527843965627085</v>
      </c>
      <c r="AB147" s="29">
        <f t="shared" si="26"/>
        <v>0.96413974195580487</v>
      </c>
      <c r="AC147" s="30">
        <f t="shared" si="27"/>
        <v>4.8855577779563324E-8</v>
      </c>
      <c r="AD147" s="31">
        <f t="shared" si="28"/>
        <v>1.1200651560395123E-5</v>
      </c>
    </row>
    <row r="148" spans="1:30" x14ac:dyDescent="0.25">
      <c r="A148" s="16">
        <v>600</v>
      </c>
      <c r="B148" s="17">
        <v>5.1759730643897203E-2</v>
      </c>
      <c r="C148" s="17">
        <v>3.0152651748277899</v>
      </c>
      <c r="D148" s="19">
        <v>172.76196863040866</v>
      </c>
      <c r="E148" s="10"/>
      <c r="F148" s="18">
        <v>3.8778271358920598E-6</v>
      </c>
      <c r="G148" s="17">
        <v>-0.82185791627192195</v>
      </c>
      <c r="H148" s="19">
        <v>-47.08898996179731</v>
      </c>
      <c r="I148" s="21"/>
      <c r="J148" s="22">
        <f t="shared" si="19"/>
        <v>219.85095859220598</v>
      </c>
      <c r="K148" s="19">
        <f t="shared" si="20"/>
        <v>0.64079275391441759</v>
      </c>
      <c r="L148" s="19">
        <f t="shared" si="21"/>
        <v>6.4308451087095412E-8</v>
      </c>
      <c r="N148" s="24">
        <v>598.75260000000003</v>
      </c>
      <c r="O148" s="24">
        <v>3.685824E-2</v>
      </c>
      <c r="P148" s="23">
        <f t="shared" si="29"/>
        <v>2.8236582410587503</v>
      </c>
      <c r="Q148" s="24">
        <v>161.78370000000001</v>
      </c>
      <c r="R148" s="25"/>
      <c r="S148" s="26">
        <v>6.0018639999999999E-6</v>
      </c>
      <c r="T148" s="23">
        <f t="shared" si="30"/>
        <v>-0.91254190874673113</v>
      </c>
      <c r="U148" s="24">
        <v>-52.284799999999997</v>
      </c>
      <c r="V148" s="5"/>
      <c r="W148" s="23">
        <f t="shared" si="22"/>
        <v>214.0685</v>
      </c>
      <c r="X148" s="27">
        <f t="shared" si="23"/>
        <v>0.56018365991155339</v>
      </c>
      <c r="Y148" s="27">
        <f t="shared" si="24"/>
        <v>6.196139470497923E-8</v>
      </c>
      <c r="Z148" s="28"/>
      <c r="AA148" s="29">
        <f t="shared" si="25"/>
        <v>5.7824585922059839</v>
      </c>
      <c r="AB148" s="29">
        <f t="shared" si="26"/>
        <v>8.0609094002864201E-2</v>
      </c>
      <c r="AC148" s="30">
        <f t="shared" si="27"/>
        <v>2.3470563821161823E-9</v>
      </c>
      <c r="AD148" s="31">
        <f t="shared" si="28"/>
        <v>5.3808719338657917E-7</v>
      </c>
    </row>
    <row r="149" spans="1:30" x14ac:dyDescent="0.25">
      <c r="A149" s="16">
        <v>604.16666666666595</v>
      </c>
      <c r="B149" s="17">
        <v>1.9251714884514898E-2</v>
      </c>
      <c r="C149" s="17">
        <v>3.0860715000464398</v>
      </c>
      <c r="D149" s="19">
        <v>176.81887222826805</v>
      </c>
      <c r="E149" s="10"/>
      <c r="F149" s="18">
        <v>2.4132857222185598E-6</v>
      </c>
      <c r="G149" s="17">
        <v>-1.0347963797709101</v>
      </c>
      <c r="H149" s="19">
        <v>-59.289465216289869</v>
      </c>
      <c r="I149" s="21"/>
      <c r="J149" s="22">
        <f t="shared" si="19"/>
        <v>236.10833744455792</v>
      </c>
      <c r="K149" s="19">
        <f t="shared" si="20"/>
        <v>0.83009343706587202</v>
      </c>
      <c r="L149" s="19">
        <f t="shared" si="21"/>
        <v>1.9283024331332788E-8</v>
      </c>
      <c r="N149" s="24">
        <v>602.91060000000004</v>
      </c>
      <c r="O149" s="24">
        <v>2.710278E-2</v>
      </c>
      <c r="P149" s="23">
        <f t="shared" si="29"/>
        <v>-2.1900199467807129</v>
      </c>
      <c r="Q149" s="24">
        <v>-125.4789</v>
      </c>
      <c r="R149" s="25"/>
      <c r="S149" s="26">
        <v>3.9971789999999997E-6</v>
      </c>
      <c r="T149" s="23">
        <f t="shared" si="30"/>
        <v>-0.60375197429858729</v>
      </c>
      <c r="U149" s="24">
        <v>-34.592440000000003</v>
      </c>
      <c r="V149" s="5"/>
      <c r="W149" s="23">
        <f t="shared" si="22"/>
        <v>-90.88646</v>
      </c>
      <c r="X149" s="27">
        <f t="shared" si="23"/>
        <v>0.99988031647729825</v>
      </c>
      <c r="Y149" s="27">
        <f t="shared" si="24"/>
        <v>5.4160848591757277E-8</v>
      </c>
      <c r="Z149" s="28"/>
      <c r="AA149" s="29">
        <f t="shared" si="25"/>
        <v>326.99479744455789</v>
      </c>
      <c r="AB149" s="29">
        <f t="shared" si="26"/>
        <v>-0.16978687941142623</v>
      </c>
      <c r="AC149" s="30">
        <f t="shared" si="27"/>
        <v>-3.4877824260424488E-8</v>
      </c>
      <c r="AD149" s="31">
        <f t="shared" si="28"/>
        <v>-7.9961055519258281E-6</v>
      </c>
    </row>
    <row r="150" spans="1:30" x14ac:dyDescent="0.25">
      <c r="A150" s="16">
        <v>608.33333333333303</v>
      </c>
      <c r="B150" s="17">
        <v>1.83740192494833E-2</v>
      </c>
      <c r="C150" s="17">
        <v>-1.52448326915593</v>
      </c>
      <c r="D150" s="19">
        <v>-87.346457260941094</v>
      </c>
      <c r="E150" s="10"/>
      <c r="F150" s="18">
        <v>2.4461961661603101E-6</v>
      </c>
      <c r="G150" s="17">
        <v>-0.31283095833493701</v>
      </c>
      <c r="H150" s="19">
        <v>-17.923893613624795</v>
      </c>
      <c r="I150" s="21"/>
      <c r="J150" s="22">
        <f t="shared" si="19"/>
        <v>-69.422563647316295</v>
      </c>
      <c r="K150" s="19">
        <f t="shared" si="20"/>
        <v>0.93619802188777046</v>
      </c>
      <c r="L150" s="19">
        <f t="shared" si="21"/>
        <v>2.1039391339257467E-8</v>
      </c>
      <c r="N150" s="24">
        <v>607.06859999999995</v>
      </c>
      <c r="O150" s="24">
        <v>3.936688E-2</v>
      </c>
      <c r="P150" s="23">
        <f t="shared" si="29"/>
        <v>-2.1548445810360191</v>
      </c>
      <c r="Q150" s="24">
        <v>-123.4635</v>
      </c>
      <c r="R150" s="25"/>
      <c r="S150" s="26">
        <v>5.0710560000000001E-6</v>
      </c>
      <c r="T150" s="23">
        <f t="shared" si="30"/>
        <v>-0.51449409102234522</v>
      </c>
      <c r="U150" s="24">
        <v>-29.478339999999999</v>
      </c>
      <c r="V150" s="5"/>
      <c r="W150" s="23">
        <f t="shared" si="22"/>
        <v>-93.985159999999993</v>
      </c>
      <c r="X150" s="27">
        <f t="shared" si="23"/>
        <v>0.99758208420435135</v>
      </c>
      <c r="Y150" s="27">
        <f t="shared" si="24"/>
        <v>9.9574480249059367E-8</v>
      </c>
      <c r="Z150" s="28"/>
      <c r="AA150" s="29">
        <f t="shared" si="25"/>
        <v>24.562596352683698</v>
      </c>
      <c r="AB150" s="29">
        <f t="shared" si="26"/>
        <v>-6.138406231658089E-2</v>
      </c>
      <c r="AC150" s="30">
        <f t="shared" si="27"/>
        <v>-7.8535088909801897E-8</v>
      </c>
      <c r="AD150" s="31">
        <f t="shared" si="28"/>
        <v>-1.8004989524682366E-5</v>
      </c>
    </row>
    <row r="151" spans="1:30" x14ac:dyDescent="0.25">
      <c r="A151" s="16">
        <v>612.5</v>
      </c>
      <c r="B151" s="17">
        <v>3.20824316461229E-2</v>
      </c>
      <c r="C151" s="17">
        <v>3.0357515777923001</v>
      </c>
      <c r="D151" s="19">
        <v>173.93575305767939</v>
      </c>
      <c r="E151" s="10"/>
      <c r="F151" s="18">
        <v>2.9087426580223699E-6</v>
      </c>
      <c r="G151" s="17">
        <v>-1.06151893920083</v>
      </c>
      <c r="H151" s="19">
        <v>-60.820555089411791</v>
      </c>
      <c r="I151" s="21"/>
      <c r="J151" s="22">
        <f t="shared" si="19"/>
        <v>234.75630814709118</v>
      </c>
      <c r="K151" s="19">
        <f t="shared" si="20"/>
        <v>0.8167050927065177</v>
      </c>
      <c r="L151" s="19">
        <f t="shared" si="21"/>
        <v>3.8107270763517317E-8</v>
      </c>
      <c r="N151" s="24">
        <v>611.22659999999996</v>
      </c>
      <c r="O151" s="24">
        <v>2.309222E-2</v>
      </c>
      <c r="P151" s="23">
        <f t="shared" si="29"/>
        <v>2.7725637272066161</v>
      </c>
      <c r="Q151" s="24">
        <v>158.8562</v>
      </c>
      <c r="R151" s="25"/>
      <c r="S151" s="26">
        <v>3.3858869999999999E-6</v>
      </c>
      <c r="T151" s="23">
        <f t="shared" si="30"/>
        <v>-0.83557079433867887</v>
      </c>
      <c r="U151" s="24">
        <v>-47.874679999999998</v>
      </c>
      <c r="V151" s="5"/>
      <c r="W151" s="23">
        <f t="shared" si="22"/>
        <v>206.73088000000001</v>
      </c>
      <c r="X151" s="27">
        <f t="shared" si="23"/>
        <v>0.44980042269912829</v>
      </c>
      <c r="Y151" s="27">
        <f t="shared" si="24"/>
        <v>1.7584418447481806E-8</v>
      </c>
      <c r="Z151" s="28"/>
      <c r="AA151" s="29">
        <f t="shared" si="25"/>
        <v>28.025428147091162</v>
      </c>
      <c r="AB151" s="29">
        <f t="shared" si="26"/>
        <v>0.36690467000738941</v>
      </c>
      <c r="AC151" s="30">
        <f t="shared" si="27"/>
        <v>2.052285231603551E-8</v>
      </c>
      <c r="AD151" s="31">
        <f t="shared" si="28"/>
        <v>4.7050782789742787E-6</v>
      </c>
    </row>
    <row r="152" spans="1:30" x14ac:dyDescent="0.25">
      <c r="A152" s="16">
        <v>616.66666666666595</v>
      </c>
      <c r="B152" s="17">
        <v>2.5056356333222E-2</v>
      </c>
      <c r="C152" s="17">
        <v>-1.87241694790095</v>
      </c>
      <c r="D152" s="19">
        <v>-107.28158860349139</v>
      </c>
      <c r="E152" s="10"/>
      <c r="F152" s="18">
        <v>2.7541017438852499E-6</v>
      </c>
      <c r="G152" s="17">
        <v>-0.14753032652133399</v>
      </c>
      <c r="H152" s="19">
        <v>-8.4528650598593931</v>
      </c>
      <c r="I152" s="21"/>
      <c r="J152" s="22">
        <f t="shared" si="19"/>
        <v>-98.828723543631995</v>
      </c>
      <c r="K152" s="19">
        <f t="shared" si="20"/>
        <v>0.98815156234587531</v>
      </c>
      <c r="L152" s="19">
        <f t="shared" si="21"/>
        <v>3.4095060296922941E-8</v>
      </c>
      <c r="N152" s="24">
        <v>615.38459999999998</v>
      </c>
      <c r="O152" s="24">
        <v>3.719451E-2</v>
      </c>
      <c r="P152" s="23">
        <f t="shared" si="29"/>
        <v>-2.3159402163243477</v>
      </c>
      <c r="Q152" s="24">
        <v>-132.6936</v>
      </c>
      <c r="R152" s="25"/>
      <c r="S152" s="26">
        <v>4.7744819999999997E-6</v>
      </c>
      <c r="T152" s="23">
        <f t="shared" si="30"/>
        <v>-0.42606122488352094</v>
      </c>
      <c r="U152" s="24">
        <v>-24.41151</v>
      </c>
      <c r="V152" s="5"/>
      <c r="W152" s="23">
        <f t="shared" si="22"/>
        <v>-108.28209000000001</v>
      </c>
      <c r="X152" s="27">
        <f t="shared" si="23"/>
        <v>0.94952358167648632</v>
      </c>
      <c r="Y152" s="27">
        <f t="shared" si="24"/>
        <v>8.431034402527309E-8</v>
      </c>
      <c r="Z152" s="28"/>
      <c r="AA152" s="29">
        <f t="shared" si="25"/>
        <v>9.4533664563680162</v>
      </c>
      <c r="AB152" s="29">
        <f t="shared" si="26"/>
        <v>3.8627980669388995E-2</v>
      </c>
      <c r="AC152" s="30">
        <f t="shared" si="27"/>
        <v>-5.0215283728350149E-8</v>
      </c>
      <c r="AD152" s="31">
        <f t="shared" si="28"/>
        <v>-1.1512378352895125E-5</v>
      </c>
    </row>
    <row r="153" spans="1:30" x14ac:dyDescent="0.25">
      <c r="A153" s="16">
        <v>620.83333333333303</v>
      </c>
      <c r="B153" s="17">
        <v>1.30258943931447E-2</v>
      </c>
      <c r="C153" s="17">
        <v>3.0119996982500599</v>
      </c>
      <c r="D153" s="19">
        <v>172.57487060440593</v>
      </c>
      <c r="E153" s="10"/>
      <c r="F153" s="18">
        <v>7.5953242240766401E-7</v>
      </c>
      <c r="G153" s="17">
        <v>-2.1981888268286101</v>
      </c>
      <c r="H153" s="19">
        <v>-125.94694235009314</v>
      </c>
      <c r="I153" s="21"/>
      <c r="J153" s="22">
        <f t="shared" si="19"/>
        <v>298.52181295449907</v>
      </c>
      <c r="K153" s="19">
        <f t="shared" si="20"/>
        <v>0.87863539088120268</v>
      </c>
      <c r="L153" s="19">
        <f t="shared" si="21"/>
        <v>4.3464287729116397E-9</v>
      </c>
      <c r="N153" s="24">
        <v>619.54259999999999</v>
      </c>
      <c r="O153" s="24">
        <v>8.6886580000000001E-3</v>
      </c>
      <c r="P153" s="23">
        <f t="shared" si="29"/>
        <v>3.0790243452350485</v>
      </c>
      <c r="Q153" s="24">
        <v>176.4151</v>
      </c>
      <c r="R153" s="25"/>
      <c r="S153" s="26">
        <v>1.553559E-6</v>
      </c>
      <c r="T153" s="23">
        <f t="shared" si="30"/>
        <v>-0.21805166290036035</v>
      </c>
      <c r="U153" s="24">
        <v>-12.49344</v>
      </c>
      <c r="V153" s="5"/>
      <c r="W153" s="23">
        <f t="shared" si="22"/>
        <v>188.90853999999999</v>
      </c>
      <c r="X153" s="27">
        <f t="shared" si="23"/>
        <v>0.15485764110303216</v>
      </c>
      <c r="Y153" s="27">
        <f t="shared" si="24"/>
        <v>1.0451607650228467E-9</v>
      </c>
      <c r="Z153" s="28"/>
      <c r="AA153" s="29">
        <f t="shared" si="25"/>
        <v>109.61327295449908</v>
      </c>
      <c r="AB153" s="29">
        <f t="shared" si="26"/>
        <v>0.72377774977817055</v>
      </c>
      <c r="AC153" s="30">
        <f t="shared" si="27"/>
        <v>3.3012680078887929E-9</v>
      </c>
      <c r="AD153" s="31">
        <f t="shared" si="28"/>
        <v>7.5685017646663893E-7</v>
      </c>
    </row>
    <row r="154" spans="1:30" x14ac:dyDescent="0.25">
      <c r="A154" s="16">
        <v>625</v>
      </c>
      <c r="B154" s="17">
        <v>4.3654150261482297E-2</v>
      </c>
      <c r="C154" s="17">
        <v>-2.82777250168383</v>
      </c>
      <c r="D154" s="19">
        <v>-162.01942976963394</v>
      </c>
      <c r="E154" s="10"/>
      <c r="F154" s="18">
        <v>7.2792885812016098E-6</v>
      </c>
      <c r="G154" s="17">
        <v>-1.49459433082702</v>
      </c>
      <c r="H154" s="19">
        <v>-85.63394724056775</v>
      </c>
      <c r="I154" s="21"/>
      <c r="J154" s="22">
        <f t="shared" si="19"/>
        <v>-76.385482529066195</v>
      </c>
      <c r="K154" s="19">
        <f t="shared" si="20"/>
        <v>0.97190138961912032</v>
      </c>
      <c r="L154" s="19">
        <f t="shared" si="21"/>
        <v>1.5442111478750932E-7</v>
      </c>
      <c r="N154" s="24">
        <v>623.70060000000001</v>
      </c>
      <c r="O154" s="24">
        <v>3.3182950000000003E-2</v>
      </c>
      <c r="P154" s="23">
        <f t="shared" si="29"/>
        <v>2.9356752177809979</v>
      </c>
      <c r="Q154" s="24">
        <v>168.20179999999999</v>
      </c>
      <c r="R154" s="25"/>
      <c r="S154" s="26">
        <v>4.5419870000000002E-6</v>
      </c>
      <c r="T154" s="23">
        <f t="shared" si="30"/>
        <v>-1.8187482723087229</v>
      </c>
      <c r="U154" s="24">
        <v>-104.20659999999999</v>
      </c>
      <c r="V154" s="5"/>
      <c r="W154" s="23">
        <f t="shared" si="22"/>
        <v>272.40839999999997</v>
      </c>
      <c r="X154" s="27">
        <f t="shared" si="23"/>
        <v>0.99911668006991905</v>
      </c>
      <c r="Y154" s="27">
        <f t="shared" si="24"/>
        <v>7.5291698304548777E-8</v>
      </c>
      <c r="Z154" s="28"/>
      <c r="AA154" s="29">
        <f t="shared" si="25"/>
        <v>-348.7938825290662</v>
      </c>
      <c r="AB154" s="29">
        <f t="shared" si="26"/>
        <v>-2.7215290450798735E-2</v>
      </c>
      <c r="AC154" s="30">
        <f t="shared" si="27"/>
        <v>7.9129416482960538E-8</v>
      </c>
      <c r="AD154" s="31">
        <f t="shared" si="28"/>
        <v>1.814124532928509E-5</v>
      </c>
    </row>
    <row r="155" spans="1:30" x14ac:dyDescent="0.25">
      <c r="A155" s="16">
        <v>629.16666666666595</v>
      </c>
      <c r="B155" s="17">
        <v>1.32757817746711E-2</v>
      </c>
      <c r="C155" s="17">
        <v>-3.0545906138567398</v>
      </c>
      <c r="D155" s="19">
        <v>-175.01515031426655</v>
      </c>
      <c r="E155" s="10"/>
      <c r="F155" s="18">
        <v>1.50316858456826E-6</v>
      </c>
      <c r="G155" s="17">
        <v>-0.77067777660849801</v>
      </c>
      <c r="H155" s="19">
        <v>-44.156583964193018</v>
      </c>
      <c r="I155" s="21"/>
      <c r="J155" s="22">
        <f t="shared" si="19"/>
        <v>-130.85856635007354</v>
      </c>
      <c r="K155" s="19">
        <f t="shared" si="20"/>
        <v>0.75632674967374414</v>
      </c>
      <c r="L155" s="19">
        <f t="shared" si="21"/>
        <v>7.546529266980487E-9</v>
      </c>
      <c r="N155" s="24">
        <v>627.85860000000002</v>
      </c>
      <c r="O155" s="24">
        <v>1.4307500000000001E-2</v>
      </c>
      <c r="P155" s="23">
        <f t="shared" si="29"/>
        <v>-1.6453306125013145</v>
      </c>
      <c r="Q155" s="24">
        <v>-94.270499999999998</v>
      </c>
      <c r="R155" s="25"/>
      <c r="S155" s="26">
        <v>5.6248010000000002E-6</v>
      </c>
      <c r="T155" s="23">
        <f t="shared" si="30"/>
        <v>-6.2749298998176536E-2</v>
      </c>
      <c r="U155" s="24">
        <v>-3.5952700000000002</v>
      </c>
      <c r="V155" s="5"/>
      <c r="W155" s="23">
        <f t="shared" si="22"/>
        <v>-90.675229999999999</v>
      </c>
      <c r="X155" s="27">
        <f t="shared" si="23"/>
        <v>0.99993055784786022</v>
      </c>
      <c r="Y155" s="27">
        <f t="shared" si="24"/>
        <v>4.0235625911255819E-8</v>
      </c>
      <c r="Z155" s="28"/>
      <c r="AA155" s="29">
        <f t="shared" si="25"/>
        <v>-40.183336350073546</v>
      </c>
      <c r="AB155" s="29">
        <f t="shared" si="26"/>
        <v>-0.24360380817411609</v>
      </c>
      <c r="AC155" s="30">
        <f t="shared" si="27"/>
        <v>-3.2689096644275335E-8</v>
      </c>
      <c r="AD155" s="31">
        <f t="shared" si="28"/>
        <v>-7.4943168820688566E-6</v>
      </c>
    </row>
    <row r="156" spans="1:30" x14ac:dyDescent="0.25">
      <c r="A156" s="16">
        <v>633.33333333333303</v>
      </c>
      <c r="B156" s="17">
        <v>1.4120194351196E-2</v>
      </c>
      <c r="C156" s="17">
        <v>-2.2692568887575799</v>
      </c>
      <c r="D156" s="19">
        <v>-130.01884235679748</v>
      </c>
      <c r="E156" s="10"/>
      <c r="F156" s="18">
        <v>8.6525825536510103E-7</v>
      </c>
      <c r="G156" s="17">
        <v>-0.227980980419841</v>
      </c>
      <c r="H156" s="19">
        <v>-13.062347987311547</v>
      </c>
      <c r="I156" s="21"/>
      <c r="J156" s="22">
        <f t="shared" si="19"/>
        <v>-116.95649436948594</v>
      </c>
      <c r="K156" s="19">
        <f t="shared" si="20"/>
        <v>0.89135098977051752</v>
      </c>
      <c r="L156" s="19">
        <f t="shared" si="21"/>
        <v>5.4450914909907387E-9</v>
      </c>
      <c r="N156" s="24">
        <v>632.01660000000004</v>
      </c>
      <c r="O156" s="24">
        <v>1.817999E-2</v>
      </c>
      <c r="P156" s="23">
        <f t="shared" si="29"/>
        <v>-2.1430479006217893</v>
      </c>
      <c r="Q156" s="24">
        <v>-122.7876</v>
      </c>
      <c r="R156" s="25"/>
      <c r="S156" s="26">
        <v>4.8316130000000002E-6</v>
      </c>
      <c r="T156" s="23">
        <f t="shared" si="30"/>
        <v>-0.10458918703831807</v>
      </c>
      <c r="U156" s="24">
        <v>-5.9925189999999997</v>
      </c>
      <c r="V156" s="5"/>
      <c r="W156" s="23">
        <f t="shared" si="22"/>
        <v>-116.795081</v>
      </c>
      <c r="X156" s="27">
        <f t="shared" si="23"/>
        <v>0.89262452423752481</v>
      </c>
      <c r="Y156" s="27">
        <f t="shared" si="24"/>
        <v>3.9203478197730521E-8</v>
      </c>
      <c r="Z156" s="28"/>
      <c r="AA156" s="29">
        <f t="shared" si="25"/>
        <v>-0.16141336948594187</v>
      </c>
      <c r="AB156" s="29">
        <f t="shared" si="26"/>
        <v>-1.2735344670072868E-3</v>
      </c>
      <c r="AC156" s="30">
        <f t="shared" si="27"/>
        <v>-3.3758386706739781E-8</v>
      </c>
      <c r="AD156" s="31">
        <f t="shared" si="28"/>
        <v>-7.7394627988912202E-6</v>
      </c>
    </row>
    <row r="157" spans="1:30" x14ac:dyDescent="0.25">
      <c r="A157" s="16">
        <v>637.5</v>
      </c>
      <c r="B157" s="17">
        <v>2.03421619361948E-2</v>
      </c>
      <c r="C157" s="17">
        <v>2.1722934882888798</v>
      </c>
      <c r="D157" s="19">
        <v>124.46324874270414</v>
      </c>
      <c r="E157" s="10"/>
      <c r="F157" s="18">
        <v>9.3189600329472398E-7</v>
      </c>
      <c r="G157" s="17">
        <v>-0.43752678159598501</v>
      </c>
      <c r="H157" s="19">
        <v>-25.068438009392082</v>
      </c>
      <c r="I157" s="21"/>
      <c r="J157" s="22">
        <f t="shared" si="19"/>
        <v>149.53168675209622</v>
      </c>
      <c r="K157" s="19">
        <f t="shared" si="20"/>
        <v>0.5070617715696315</v>
      </c>
      <c r="L157" s="19">
        <f t="shared" si="21"/>
        <v>4.8061290746115539E-9</v>
      </c>
      <c r="N157" s="24">
        <v>636.17460000000005</v>
      </c>
      <c r="O157" s="24">
        <v>5.6700559999999997E-3</v>
      </c>
      <c r="P157" s="23">
        <f t="shared" si="29"/>
        <v>0.30950499584268604</v>
      </c>
      <c r="Q157" s="24">
        <v>17.733329999999999</v>
      </c>
      <c r="R157" s="25"/>
      <c r="S157" s="26">
        <v>4.2856890000000002E-6</v>
      </c>
      <c r="T157" s="23">
        <f t="shared" si="30"/>
        <v>-0.25960777785742017</v>
      </c>
      <c r="U157" s="24">
        <v>-14.87443</v>
      </c>
      <c r="V157" s="5"/>
      <c r="W157" s="23">
        <f t="shared" si="22"/>
        <v>32.607759999999999</v>
      </c>
      <c r="X157" s="27">
        <f t="shared" si="23"/>
        <v>0.53888487975369326</v>
      </c>
      <c r="Y157" s="27">
        <f t="shared" si="24"/>
        <v>6.5474773248488081E-9</v>
      </c>
      <c r="Z157" s="28"/>
      <c r="AA157" s="29">
        <f t="shared" si="25"/>
        <v>116.92392675209622</v>
      </c>
      <c r="AB157" s="29">
        <f t="shared" si="26"/>
        <v>-3.1823108184061755E-2</v>
      </c>
      <c r="AC157" s="30">
        <f t="shared" si="27"/>
        <v>-1.7413482502372543E-9</v>
      </c>
      <c r="AD157" s="31">
        <f t="shared" si="28"/>
        <v>-3.9922227681380516E-7</v>
      </c>
    </row>
    <row r="158" spans="1:30" x14ac:dyDescent="0.25">
      <c r="A158" s="16">
        <v>641.66666666666595</v>
      </c>
      <c r="B158" s="17">
        <v>1.8994584896089101E-2</v>
      </c>
      <c r="C158" s="17">
        <v>-2.7219300974669198</v>
      </c>
      <c r="D158" s="19">
        <v>-155.95510671448733</v>
      </c>
      <c r="E158" s="10"/>
      <c r="F158" s="18">
        <v>1.6884626839106501E-6</v>
      </c>
      <c r="G158" s="17">
        <v>-0.23932580324566199</v>
      </c>
      <c r="H158" s="19">
        <v>-13.712358454554771</v>
      </c>
      <c r="I158" s="21"/>
      <c r="J158" s="22">
        <f t="shared" si="19"/>
        <v>-142.24274825993257</v>
      </c>
      <c r="K158" s="19">
        <f t="shared" si="20"/>
        <v>0.61231735013281985</v>
      </c>
      <c r="L158" s="19">
        <f t="shared" si="21"/>
        <v>9.8190131956298007E-9</v>
      </c>
      <c r="N158" s="24">
        <v>640.33259999999996</v>
      </c>
      <c r="O158" s="24">
        <v>2.3210060000000001E-2</v>
      </c>
      <c r="P158" s="23">
        <f t="shared" si="29"/>
        <v>-2.6850110306095725</v>
      </c>
      <c r="Q158" s="24">
        <v>-153.8398</v>
      </c>
      <c r="R158" s="25"/>
      <c r="S158" s="26">
        <v>4.6016600000000001E-6</v>
      </c>
      <c r="T158" s="23">
        <f t="shared" si="30"/>
        <v>-0.37825386414459311</v>
      </c>
      <c r="U158" s="24">
        <v>-21.672350000000002</v>
      </c>
      <c r="V158" s="5"/>
      <c r="W158" s="23">
        <f t="shared" si="22"/>
        <v>-132.16745</v>
      </c>
      <c r="X158" s="27">
        <f t="shared" si="23"/>
        <v>0.74118608432626121</v>
      </c>
      <c r="Y158" s="27">
        <f t="shared" si="24"/>
        <v>3.9581117491263793E-8</v>
      </c>
      <c r="Z158" s="28"/>
      <c r="AA158" s="29">
        <f t="shared" si="25"/>
        <v>-10.075298259932566</v>
      </c>
      <c r="AB158" s="29">
        <f t="shared" si="26"/>
        <v>-0.12886873419344136</v>
      </c>
      <c r="AC158" s="30">
        <f t="shared" si="27"/>
        <v>-2.9762104295633992E-8</v>
      </c>
      <c r="AD158" s="31">
        <f t="shared" si="28"/>
        <v>-6.8232733102376752E-6</v>
      </c>
    </row>
    <row r="159" spans="1:30" x14ac:dyDescent="0.25">
      <c r="A159" s="16">
        <v>645.83333333333303</v>
      </c>
      <c r="B159" s="17">
        <v>7.6578802457873303E-3</v>
      </c>
      <c r="C159" s="17">
        <v>2.1439505621364998</v>
      </c>
      <c r="D159" s="19">
        <v>122.83931869512179</v>
      </c>
      <c r="E159" s="10"/>
      <c r="F159" s="18">
        <v>1.16403971151031E-6</v>
      </c>
      <c r="G159" s="17">
        <v>0.22881363561475199</v>
      </c>
      <c r="H159" s="19">
        <v>13.110055615769591</v>
      </c>
      <c r="I159" s="21"/>
      <c r="J159" s="22">
        <f t="shared" si="19"/>
        <v>109.72926307935219</v>
      </c>
      <c r="K159" s="19">
        <f t="shared" si="20"/>
        <v>0.94129825497780817</v>
      </c>
      <c r="L159" s="19">
        <f t="shared" si="21"/>
        <v>4.1954024269128049E-9</v>
      </c>
      <c r="N159" s="24">
        <v>644.49059999999997</v>
      </c>
      <c r="O159" s="24">
        <v>1.107433E-2</v>
      </c>
      <c r="P159" s="23">
        <f t="shared" si="29"/>
        <v>-1.7552601754381774</v>
      </c>
      <c r="Q159" s="24">
        <v>-100.569</v>
      </c>
      <c r="R159" s="25"/>
      <c r="S159" s="26">
        <v>4.2503580000000001E-6</v>
      </c>
      <c r="T159" s="23">
        <f t="shared" si="30"/>
        <v>-0.23456387388762831</v>
      </c>
      <c r="U159" s="24">
        <v>-13.43952</v>
      </c>
      <c r="V159" s="5"/>
      <c r="W159" s="23">
        <f t="shared" si="22"/>
        <v>-87.129480000000001</v>
      </c>
      <c r="X159" s="27">
        <f t="shared" si="23"/>
        <v>0.99874525622008314</v>
      </c>
      <c r="Y159" s="27">
        <f t="shared" si="24"/>
        <v>2.350540324358102E-8</v>
      </c>
      <c r="Z159" s="28"/>
      <c r="AA159" s="29">
        <f t="shared" si="25"/>
        <v>196.85874307935219</v>
      </c>
      <c r="AB159" s="29">
        <f t="shared" si="26"/>
        <v>-5.7447001242274975E-2</v>
      </c>
      <c r="AC159" s="30">
        <f t="shared" si="27"/>
        <v>-1.9310000816668215E-8</v>
      </c>
      <c r="AD159" s="31">
        <f t="shared" si="28"/>
        <v>-4.4270194030725292E-6</v>
      </c>
    </row>
    <row r="160" spans="1:30" x14ac:dyDescent="0.25">
      <c r="A160" s="16">
        <v>650</v>
      </c>
      <c r="B160" s="17">
        <v>1.8790031905231701E-2</v>
      </c>
      <c r="C160" s="17">
        <v>-2.5368242876357998</v>
      </c>
      <c r="D160" s="19">
        <v>-145.34932504781293</v>
      </c>
      <c r="E160" s="10"/>
      <c r="F160" s="18">
        <v>2.69867147575459E-6</v>
      </c>
      <c r="G160" s="17">
        <v>8.8076157132632907E-2</v>
      </c>
      <c r="H160" s="19">
        <v>5.0463920794309276</v>
      </c>
      <c r="I160" s="21"/>
      <c r="J160" s="22">
        <f t="shared" si="19"/>
        <v>-150.39571712724384</v>
      </c>
      <c r="K160" s="19">
        <f t="shared" si="20"/>
        <v>0.49400686015106426</v>
      </c>
      <c r="L160" s="19">
        <f t="shared" si="21"/>
        <v>1.2525080346090795E-8</v>
      </c>
      <c r="N160" s="24">
        <v>648.64859999999999</v>
      </c>
      <c r="O160" s="24">
        <v>2.419344E-2</v>
      </c>
      <c r="P160" s="23">
        <f t="shared" si="29"/>
        <v>-2.8296220311128151</v>
      </c>
      <c r="Q160" s="24">
        <v>-162.12540000000001</v>
      </c>
      <c r="R160" s="25"/>
      <c r="S160" s="26">
        <v>4.5832389999999996E-6</v>
      </c>
      <c r="T160" s="23">
        <f t="shared" si="30"/>
        <v>-0.46895269125128158</v>
      </c>
      <c r="U160" s="24">
        <v>-26.869009999999999</v>
      </c>
      <c r="V160" s="5"/>
      <c r="W160" s="23">
        <f t="shared" si="22"/>
        <v>-135.25639000000001</v>
      </c>
      <c r="X160" s="27">
        <f t="shared" si="23"/>
        <v>0.70393551556067002</v>
      </c>
      <c r="Y160" s="27">
        <f t="shared" si="24"/>
        <v>3.9027704692229949E-8</v>
      </c>
      <c r="Z160" s="28"/>
      <c r="AA160" s="29">
        <f t="shared" si="25"/>
        <v>-15.139327127243831</v>
      </c>
      <c r="AB160" s="29">
        <f t="shared" si="26"/>
        <v>-0.20992865540960576</v>
      </c>
      <c r="AC160" s="30">
        <f t="shared" si="27"/>
        <v>-2.6502624346139155E-8</v>
      </c>
      <c r="AD160" s="31">
        <f t="shared" si="28"/>
        <v>-6.076003482683662E-6</v>
      </c>
    </row>
    <row r="161" spans="1:30" x14ac:dyDescent="0.25">
      <c r="A161" s="16">
        <v>654.16666666666595</v>
      </c>
      <c r="B161" s="17">
        <v>1.50361273678398E-2</v>
      </c>
      <c r="C161" s="17">
        <v>2.4374627144215499</v>
      </c>
      <c r="D161" s="19">
        <v>139.65632625685626</v>
      </c>
      <c r="E161" s="10"/>
      <c r="F161" s="18">
        <v>3.09140836140601E-7</v>
      </c>
      <c r="G161" s="17">
        <v>-1.69193881548908</v>
      </c>
      <c r="H161" s="19">
        <v>-96.940953321888003</v>
      </c>
      <c r="I161" s="21"/>
      <c r="J161" s="22">
        <f t="shared" si="19"/>
        <v>236.59727957874426</v>
      </c>
      <c r="K161" s="19">
        <f t="shared" si="20"/>
        <v>0.83482172532732235</v>
      </c>
      <c r="L161" s="19">
        <f t="shared" si="21"/>
        <v>1.9402429766076942E-9</v>
      </c>
      <c r="N161" s="24">
        <v>652.80669999999998</v>
      </c>
      <c r="O161" s="24">
        <v>5.3158670000000002E-3</v>
      </c>
      <c r="P161" s="23">
        <f t="shared" si="29"/>
        <v>-2.7961605786935797</v>
      </c>
      <c r="Q161" s="24">
        <v>-160.20820000000001</v>
      </c>
      <c r="R161" s="25"/>
      <c r="S161" s="26">
        <v>1.9881110000000002E-6</v>
      </c>
      <c r="T161" s="23">
        <f t="shared" si="30"/>
        <v>-6.2460132847706108E-2</v>
      </c>
      <c r="U161" s="24">
        <v>-3.5787019999999998</v>
      </c>
      <c r="V161" s="5"/>
      <c r="W161" s="23">
        <f t="shared" si="22"/>
        <v>-156.62949800000001</v>
      </c>
      <c r="X161" s="27">
        <f t="shared" si="23"/>
        <v>0.39667534377951141</v>
      </c>
      <c r="Y161" s="27">
        <f t="shared" si="24"/>
        <v>2.0961383608649123E-9</v>
      </c>
      <c r="Z161" s="28"/>
      <c r="AA161" s="29">
        <f t="shared" si="25"/>
        <v>393.2267775787443</v>
      </c>
      <c r="AB161" s="29">
        <f t="shared" si="26"/>
        <v>0.43814638154781094</v>
      </c>
      <c r="AC161" s="30">
        <f t="shared" si="27"/>
        <v>-1.5589538425721814E-10</v>
      </c>
      <c r="AD161" s="31">
        <f t="shared" si="28"/>
        <v>-3.5740645353076299E-8</v>
      </c>
    </row>
    <row r="162" spans="1:30" x14ac:dyDescent="0.25">
      <c r="A162" s="16">
        <v>658.33333333333303</v>
      </c>
      <c r="B162" s="17">
        <v>3.5644578692724499E-2</v>
      </c>
      <c r="C162" s="17">
        <v>-2.3968440435500402</v>
      </c>
      <c r="D162" s="19">
        <v>-137.32904784648778</v>
      </c>
      <c r="E162" s="10"/>
      <c r="F162" s="18">
        <v>6.7462045114155301E-7</v>
      </c>
      <c r="G162" s="17">
        <v>-0.52281152687701404</v>
      </c>
      <c r="H162" s="19">
        <v>-29.954893970843308</v>
      </c>
      <c r="I162" s="21"/>
      <c r="J162" s="22">
        <f t="shared" si="19"/>
        <v>-107.37415387564448</v>
      </c>
      <c r="K162" s="19">
        <f t="shared" si="20"/>
        <v>0.95437512871403896</v>
      </c>
      <c r="L162" s="19">
        <f t="shared" si="21"/>
        <v>1.1474720236668909E-8</v>
      </c>
      <c r="N162" s="24">
        <v>656.96469999999999</v>
      </c>
      <c r="O162" s="24">
        <v>3.694807E-2</v>
      </c>
      <c r="P162" s="23">
        <f t="shared" si="29"/>
        <v>-2.9097954756324262</v>
      </c>
      <c r="Q162" s="24">
        <v>-166.71899999999999</v>
      </c>
      <c r="R162" s="25"/>
      <c r="S162" s="26">
        <v>2.8852619999999999E-6</v>
      </c>
      <c r="T162" s="23">
        <f t="shared" si="30"/>
        <v>-0.50819223069216934</v>
      </c>
      <c r="U162" s="24">
        <v>-29.117270000000001</v>
      </c>
      <c r="V162" s="5"/>
      <c r="W162" s="23">
        <f t="shared" si="22"/>
        <v>-137.60173</v>
      </c>
      <c r="X162" s="27">
        <f t="shared" si="23"/>
        <v>0.67428009021101343</v>
      </c>
      <c r="Y162" s="27">
        <f t="shared" si="24"/>
        <v>3.5940768099237119E-8</v>
      </c>
      <c r="Z162" s="28"/>
      <c r="AA162" s="29">
        <f t="shared" si="25"/>
        <v>30.227576124355522</v>
      </c>
      <c r="AB162" s="29">
        <f t="shared" si="26"/>
        <v>0.28009503850302553</v>
      </c>
      <c r="AC162" s="30">
        <f t="shared" si="27"/>
        <v>-2.446604786256821E-8</v>
      </c>
      <c r="AD162" s="31">
        <f t="shared" si="28"/>
        <v>-5.6090970493692064E-6</v>
      </c>
    </row>
    <row r="163" spans="1:30" x14ac:dyDescent="0.25">
      <c r="A163" s="16">
        <v>662.5</v>
      </c>
      <c r="B163" s="17">
        <v>1.0052768865887801E-2</v>
      </c>
      <c r="C163" s="17">
        <v>-2.57910968199658</v>
      </c>
      <c r="D163" s="19">
        <v>-147.77209967973192</v>
      </c>
      <c r="E163" s="10"/>
      <c r="F163" s="18">
        <v>2.1341494455487102E-6</v>
      </c>
      <c r="G163" s="17">
        <v>-1.37257929794524</v>
      </c>
      <c r="H163" s="19">
        <v>-78.6430008192918</v>
      </c>
      <c r="I163" s="21"/>
      <c r="J163" s="22">
        <f t="shared" si="19"/>
        <v>-69.129098860440124</v>
      </c>
      <c r="K163" s="19">
        <f t="shared" si="20"/>
        <v>0.93438553068929653</v>
      </c>
      <c r="L163" s="19">
        <f t="shared" si="21"/>
        <v>1.0023205493457465E-8</v>
      </c>
      <c r="N163" s="24">
        <v>661.12270000000001</v>
      </c>
      <c r="O163" s="24">
        <v>1.0959E-2</v>
      </c>
      <c r="P163" s="23">
        <f t="shared" si="29"/>
        <v>-1.7812498733296247</v>
      </c>
      <c r="Q163" s="24">
        <v>-102.0581</v>
      </c>
      <c r="R163" s="25"/>
      <c r="S163" s="26">
        <v>2.4868340000000002E-6</v>
      </c>
      <c r="T163" s="23">
        <f t="shared" si="30"/>
        <v>-0.98152674556350794</v>
      </c>
      <c r="U163" s="24">
        <v>-56.237340000000003</v>
      </c>
      <c r="V163" s="5"/>
      <c r="W163" s="23">
        <f t="shared" si="22"/>
        <v>-45.820759999999993</v>
      </c>
      <c r="X163" s="27">
        <f t="shared" si="23"/>
        <v>0.7171631646633837</v>
      </c>
      <c r="Y163" s="27">
        <f t="shared" si="24"/>
        <v>9.7725005301793907E-9</v>
      </c>
      <c r="Z163" s="28"/>
      <c r="AA163" s="29">
        <f t="shared" si="25"/>
        <v>-23.308338860440131</v>
      </c>
      <c r="AB163" s="29">
        <f t="shared" si="26"/>
        <v>0.21722236602591283</v>
      </c>
      <c r="AC163" s="30">
        <f t="shared" si="27"/>
        <v>2.5070496327807473E-10</v>
      </c>
      <c r="AD163" s="31">
        <f t="shared" si="28"/>
        <v>5.7476731742061249E-8</v>
      </c>
    </row>
    <row r="164" spans="1:30" x14ac:dyDescent="0.25">
      <c r="A164" s="16">
        <v>666.66666666666595</v>
      </c>
      <c r="B164" s="17">
        <v>2.3018274247717699E-2</v>
      </c>
      <c r="C164" s="17">
        <v>-2.4690379326420602</v>
      </c>
      <c r="D164" s="19">
        <v>-141.46545299809608</v>
      </c>
      <c r="E164" s="10"/>
      <c r="F164" s="18">
        <v>2.3613139265412698E-6</v>
      </c>
      <c r="G164" s="17">
        <v>-1.0463030144451999</v>
      </c>
      <c r="H164" s="19">
        <v>-59.94874681952556</v>
      </c>
      <c r="I164" s="21"/>
      <c r="J164" s="22">
        <f t="shared" si="19"/>
        <v>-81.51670617857053</v>
      </c>
      <c r="K164" s="19">
        <f t="shared" si="20"/>
        <v>0.98905891926550771</v>
      </c>
      <c r="L164" s="19">
        <f t="shared" si="21"/>
        <v>2.6879343459902268E-8</v>
      </c>
      <c r="N164" s="24">
        <v>665.28070000000002</v>
      </c>
      <c r="O164" s="24">
        <v>1.424886E-2</v>
      </c>
      <c r="P164" s="23">
        <f t="shared" si="29"/>
        <v>-2.842809738940884</v>
      </c>
      <c r="Q164" s="24">
        <v>-162.881</v>
      </c>
      <c r="R164" s="25"/>
      <c r="S164" s="26">
        <v>3.3420200000000001E-6</v>
      </c>
      <c r="T164" s="23">
        <f t="shared" si="30"/>
        <v>-0.69603486223438582</v>
      </c>
      <c r="U164" s="24">
        <v>-39.879860000000001</v>
      </c>
      <c r="V164" s="5"/>
      <c r="W164" s="23">
        <f t="shared" si="22"/>
        <v>-123.00113999999999</v>
      </c>
      <c r="X164" s="27">
        <f t="shared" si="23"/>
        <v>0.83865973123080684</v>
      </c>
      <c r="Y164" s="27">
        <f t="shared" si="24"/>
        <v>1.9968477758117735E-8</v>
      </c>
      <c r="Z164" s="28"/>
      <c r="AA164" s="29">
        <f t="shared" si="25"/>
        <v>41.484433821429462</v>
      </c>
      <c r="AB164" s="29">
        <f t="shared" si="26"/>
        <v>0.15039918803470087</v>
      </c>
      <c r="AC164" s="30">
        <f t="shared" si="27"/>
        <v>6.910865701784533E-9</v>
      </c>
      <c r="AD164" s="31">
        <f t="shared" si="28"/>
        <v>1.5843881543194786E-6</v>
      </c>
    </row>
    <row r="165" spans="1:30" x14ac:dyDescent="0.25">
      <c r="A165" s="16">
        <v>670.83333333333303</v>
      </c>
      <c r="B165" s="17">
        <v>8.7346375864198692E-3</v>
      </c>
      <c r="C165" s="17">
        <v>1.7147837489831901</v>
      </c>
      <c r="D165" s="19">
        <v>98.249871594357558</v>
      </c>
      <c r="E165" s="10"/>
      <c r="F165" s="18">
        <v>9.0988479171830803E-7</v>
      </c>
      <c r="G165" s="17">
        <v>-0.32014960591561697</v>
      </c>
      <c r="H165" s="19">
        <v>-18.343221231741385</v>
      </c>
      <c r="I165" s="21"/>
      <c r="J165" s="22">
        <f t="shared" si="19"/>
        <v>116.59309282609894</v>
      </c>
      <c r="K165" s="19">
        <f t="shared" si="20"/>
        <v>0.8942082090103044</v>
      </c>
      <c r="L165" s="19">
        <f t="shared" si="21"/>
        <v>3.5533660857732422E-9</v>
      </c>
      <c r="N165" s="24">
        <v>669.43870000000004</v>
      </c>
      <c r="O165" s="24">
        <v>1.188547E-2</v>
      </c>
      <c r="P165" s="23">
        <f t="shared" si="29"/>
        <v>-0.36063860507006473</v>
      </c>
      <c r="Q165" s="24">
        <v>-20.663070000000001</v>
      </c>
      <c r="R165" s="25"/>
      <c r="S165" s="26">
        <v>3.6806439999999999E-6</v>
      </c>
      <c r="T165" s="23">
        <f t="shared" si="30"/>
        <v>-0.25687476678172222</v>
      </c>
      <c r="U165" s="24">
        <v>-14.717840000000001</v>
      </c>
      <c r="V165" s="5"/>
      <c r="W165" s="23">
        <f t="shared" si="22"/>
        <v>-5.9452300000000005</v>
      </c>
      <c r="X165" s="27">
        <f t="shared" si="23"/>
        <v>0.10357773543569376</v>
      </c>
      <c r="Y165" s="27">
        <f t="shared" si="24"/>
        <v>2.2655653281891653E-9</v>
      </c>
      <c r="Z165" s="28"/>
      <c r="AA165" s="29">
        <f t="shared" si="25"/>
        <v>122.53832282609893</v>
      </c>
      <c r="AB165" s="29">
        <f t="shared" si="26"/>
        <v>0.79063047357461058</v>
      </c>
      <c r="AC165" s="30">
        <f t="shared" si="27"/>
        <v>1.2878007575840769E-9</v>
      </c>
      <c r="AD165" s="31">
        <f t="shared" si="28"/>
        <v>2.9524177628180402E-7</v>
      </c>
    </row>
    <row r="166" spans="1:30" x14ac:dyDescent="0.25">
      <c r="A166" s="16">
        <v>675</v>
      </c>
      <c r="B166" s="17">
        <v>3.2613997328079201E-2</v>
      </c>
      <c r="C166" s="17">
        <v>3.0564149353466998</v>
      </c>
      <c r="D166" s="19">
        <v>175.11967623611628</v>
      </c>
      <c r="E166" s="10"/>
      <c r="F166" s="18">
        <v>1.69654961270717E-6</v>
      </c>
      <c r="G166" s="17">
        <v>-1.53301358336502</v>
      </c>
      <c r="H166" s="19">
        <v>-87.835208263042432</v>
      </c>
      <c r="I166" s="21"/>
      <c r="J166" s="22">
        <f t="shared" si="19"/>
        <v>262.95488449915871</v>
      </c>
      <c r="K166" s="19">
        <f t="shared" si="20"/>
        <v>0.99244988232036058</v>
      </c>
      <c r="L166" s="19">
        <f t="shared" si="21"/>
        <v>2.7456753488588502E-8</v>
      </c>
      <c r="N166" s="24">
        <v>673.59670000000006</v>
      </c>
      <c r="O166" s="24">
        <v>1.8657670000000001E-2</v>
      </c>
      <c r="P166" s="23">
        <f t="shared" si="29"/>
        <v>2.3186035887628913</v>
      </c>
      <c r="Q166" s="24">
        <v>132.84620000000001</v>
      </c>
      <c r="R166" s="25"/>
      <c r="S166" s="26">
        <v>2.420302E-6</v>
      </c>
      <c r="T166" s="23">
        <f t="shared" si="30"/>
        <v>-0.63746492866303495</v>
      </c>
      <c r="U166" s="24">
        <v>-36.524050000000003</v>
      </c>
      <c r="V166" s="5"/>
      <c r="W166" s="23">
        <f t="shared" si="22"/>
        <v>169.37025</v>
      </c>
      <c r="X166" s="27">
        <f t="shared" si="23"/>
        <v>0.18446170067340656</v>
      </c>
      <c r="Y166" s="27">
        <f t="shared" si="24"/>
        <v>4.1648865874082281E-9</v>
      </c>
      <c r="Z166" s="28"/>
      <c r="AA166" s="29">
        <f t="shared" si="25"/>
        <v>93.58463449915871</v>
      </c>
      <c r="AB166" s="29">
        <f t="shared" si="26"/>
        <v>0.80798818164695407</v>
      </c>
      <c r="AC166" s="30">
        <f t="shared" si="27"/>
        <v>2.3291866901180274E-8</v>
      </c>
      <c r="AD166" s="31">
        <f t="shared" si="28"/>
        <v>5.3399037982588396E-6</v>
      </c>
    </row>
    <row r="167" spans="1:30" x14ac:dyDescent="0.25">
      <c r="A167" s="16">
        <v>679.16666666666595</v>
      </c>
      <c r="B167" s="17">
        <v>1.5820588806154799E-2</v>
      </c>
      <c r="C167" s="17">
        <v>2.09987195174803</v>
      </c>
      <c r="D167" s="19">
        <v>120.31380035306097</v>
      </c>
      <c r="E167" s="10"/>
      <c r="F167" s="18">
        <v>2.18740833153385E-6</v>
      </c>
      <c r="G167" s="17">
        <v>-0.84131739141270601</v>
      </c>
      <c r="H167" s="19">
        <v>-48.203935758903981</v>
      </c>
      <c r="I167" s="21"/>
      <c r="J167" s="22">
        <f t="shared" si="19"/>
        <v>168.51773611196495</v>
      </c>
      <c r="K167" s="19">
        <f t="shared" si="20"/>
        <v>0.19906458569865226</v>
      </c>
      <c r="L167" s="19">
        <f t="shared" si="21"/>
        <v>3.4444232617311811E-9</v>
      </c>
      <c r="N167" s="24">
        <v>677.75469999999996</v>
      </c>
      <c r="O167" s="24">
        <v>1.192811E-2</v>
      </c>
      <c r="P167" s="23">
        <f t="shared" si="29"/>
        <v>-0.89597559255265147</v>
      </c>
      <c r="Q167" s="24">
        <v>-51.335619999999999</v>
      </c>
      <c r="R167" s="25"/>
      <c r="S167" s="26">
        <v>3.9751500000000004E-6</v>
      </c>
      <c r="T167" s="23">
        <f t="shared" si="30"/>
        <v>-0.65204331483909317</v>
      </c>
      <c r="U167" s="24">
        <v>-37.35933</v>
      </c>
      <c r="V167" s="5"/>
      <c r="W167" s="23">
        <f t="shared" si="22"/>
        <v>-13.976289999999999</v>
      </c>
      <c r="X167" s="27">
        <f t="shared" si="23"/>
        <v>0.24152034948176701</v>
      </c>
      <c r="Y167" s="27">
        <f t="shared" si="24"/>
        <v>5.725967641612898E-9</v>
      </c>
      <c r="Z167" s="28"/>
      <c r="AA167" s="29">
        <f t="shared" si="25"/>
        <v>182.49402611196496</v>
      </c>
      <c r="AB167" s="29">
        <f t="shared" si="26"/>
        <v>-4.2455763783114747E-2</v>
      </c>
      <c r="AC167" s="30">
        <f t="shared" si="27"/>
        <v>-2.2815443798817169E-9</v>
      </c>
      <c r="AD167" s="31">
        <f t="shared" si="28"/>
        <v>-5.2306788252379742E-7</v>
      </c>
    </row>
    <row r="168" spans="1:30" x14ac:dyDescent="0.25">
      <c r="A168" s="16">
        <v>683.33333333333303</v>
      </c>
      <c r="B168" s="17">
        <v>1.9557917801373E-2</v>
      </c>
      <c r="C168" s="17">
        <v>3.0912828411226001</v>
      </c>
      <c r="D168" s="19">
        <v>177.11746007753518</v>
      </c>
      <c r="E168" s="10"/>
      <c r="F168" s="18">
        <v>1.42023491171515E-6</v>
      </c>
      <c r="G168" s="17">
        <v>0.16720345827542599</v>
      </c>
      <c r="H168" s="19">
        <v>9.5800524791736681</v>
      </c>
      <c r="I168" s="21"/>
      <c r="J168" s="22">
        <f t="shared" si="19"/>
        <v>167.53740759836151</v>
      </c>
      <c r="K168" s="19">
        <f t="shared" si="20"/>
        <v>0.21580215809628958</v>
      </c>
      <c r="L168" s="19">
        <f t="shared" si="21"/>
        <v>2.9971507562711862E-9</v>
      </c>
      <c r="N168" s="24">
        <v>681.91269999999997</v>
      </c>
      <c r="O168" s="24">
        <v>1.281829E-2</v>
      </c>
      <c r="P168" s="23">
        <f t="shared" si="29"/>
        <v>-2.7485270527481505</v>
      </c>
      <c r="Q168" s="24">
        <v>-157.47900000000001</v>
      </c>
      <c r="R168" s="25"/>
      <c r="S168" s="26">
        <v>4.0857429999999998E-6</v>
      </c>
      <c r="T168" s="23">
        <f t="shared" si="30"/>
        <v>-0.36292847704868131</v>
      </c>
      <c r="U168" s="24">
        <v>-20.794270000000001</v>
      </c>
      <c r="V168" s="5"/>
      <c r="W168" s="23">
        <f t="shared" si="22"/>
        <v>-136.68473</v>
      </c>
      <c r="X168" s="27">
        <f t="shared" si="23"/>
        <v>0.6860122885794816</v>
      </c>
      <c r="Y168" s="27">
        <f t="shared" si="24"/>
        <v>1.7963999643546782E-8</v>
      </c>
      <c r="Z168" s="28"/>
      <c r="AA168" s="29">
        <f t="shared" si="25"/>
        <v>304.22213759836154</v>
      </c>
      <c r="AB168" s="29">
        <f t="shared" si="26"/>
        <v>-0.47021013048319205</v>
      </c>
      <c r="AC168" s="30">
        <f t="shared" si="27"/>
        <v>-1.4966848887275597E-8</v>
      </c>
      <c r="AD168" s="31">
        <f t="shared" si="28"/>
        <v>-3.4313064538883814E-6</v>
      </c>
    </row>
    <row r="169" spans="1:30" x14ac:dyDescent="0.25">
      <c r="A169" s="16">
        <v>687.5</v>
      </c>
      <c r="B169" s="17">
        <v>3.5750334417203201E-3</v>
      </c>
      <c r="C169" s="17">
        <v>0.77673750935741903</v>
      </c>
      <c r="D169" s="19">
        <v>44.503781075683399</v>
      </c>
      <c r="E169" s="10"/>
      <c r="F169" s="18">
        <v>6.0479519100041502E-6</v>
      </c>
      <c r="G169" s="17">
        <v>-1.31169009079583</v>
      </c>
      <c r="H169" s="19">
        <v>-75.154306231732804</v>
      </c>
      <c r="I169" s="21"/>
      <c r="J169" s="22">
        <f t="shared" si="19"/>
        <v>119.6580873074162</v>
      </c>
      <c r="K169" s="19">
        <f t="shared" si="20"/>
        <v>0.86899371718984231</v>
      </c>
      <c r="L169" s="19">
        <f t="shared" si="21"/>
        <v>9.3945304570333587E-9</v>
      </c>
      <c r="N169" s="24">
        <v>686.07069999999999</v>
      </c>
      <c r="O169" s="24">
        <v>1.7852259999999998E-2</v>
      </c>
      <c r="P169" s="23">
        <f t="shared" si="29"/>
        <v>-1.4663642019359655</v>
      </c>
      <c r="Q169" s="24">
        <v>-84.016480000000001</v>
      </c>
      <c r="R169" s="25"/>
      <c r="S169" s="26">
        <v>3.5127689999999998E-6</v>
      </c>
      <c r="T169" s="23">
        <f t="shared" si="30"/>
        <v>-1.6221686970639482</v>
      </c>
      <c r="U169" s="24">
        <v>-92.943420000000003</v>
      </c>
      <c r="V169" s="5"/>
      <c r="W169" s="23">
        <f t="shared" si="22"/>
        <v>8.9269400000000019</v>
      </c>
      <c r="X169" s="27">
        <f t="shared" si="23"/>
        <v>0.15517489970994702</v>
      </c>
      <c r="Y169" s="27">
        <f t="shared" si="24"/>
        <v>4.8655761329592821E-9</v>
      </c>
      <c r="Z169" s="28"/>
      <c r="AA169" s="29">
        <f t="shared" si="25"/>
        <v>110.73114730741619</v>
      </c>
      <c r="AB169" s="29">
        <f t="shared" si="26"/>
        <v>0.71381881747989528</v>
      </c>
      <c r="AC169" s="30">
        <f t="shared" si="27"/>
        <v>4.5289543240740767E-9</v>
      </c>
      <c r="AD169" s="31">
        <f t="shared" si="28"/>
        <v>1.038310089091161E-6</v>
      </c>
    </row>
    <row r="170" spans="1:30" x14ac:dyDescent="0.25">
      <c r="A170" s="16">
        <v>691.66666666666595</v>
      </c>
      <c r="B170" s="17">
        <v>3.1017400511389698E-2</v>
      </c>
      <c r="C170" s="17">
        <v>2.1492159349098499</v>
      </c>
      <c r="D170" s="19">
        <v>123.14100233259785</v>
      </c>
      <c r="E170" s="10"/>
      <c r="F170" s="18">
        <v>1.2892067328766401E-6</v>
      </c>
      <c r="G170" s="17">
        <v>-7.4971199156480303E-2</v>
      </c>
      <c r="H170" s="19">
        <v>-4.2955332967010786</v>
      </c>
      <c r="I170" s="21"/>
      <c r="J170" s="22">
        <f t="shared" si="19"/>
        <v>127.43653562929893</v>
      </c>
      <c r="K170" s="19">
        <f t="shared" si="20"/>
        <v>0.79402715550442837</v>
      </c>
      <c r="L170" s="19">
        <f t="shared" si="21"/>
        <v>1.5875716050523624E-8</v>
      </c>
      <c r="N170" s="24">
        <v>690.2287</v>
      </c>
      <c r="O170" s="24">
        <v>9.0423900000000008E-3</v>
      </c>
      <c r="P170" s="23">
        <f t="shared" si="29"/>
        <v>1.2167840387629536</v>
      </c>
      <c r="Q170" s="24">
        <v>69.716589999999997</v>
      </c>
      <c r="R170" s="25"/>
      <c r="S170" s="26">
        <v>5.8598640000000003E-6</v>
      </c>
      <c r="T170" s="23">
        <f t="shared" si="30"/>
        <v>2.4236671737451938E-2</v>
      </c>
      <c r="U170" s="24">
        <v>1.3886590000000001</v>
      </c>
      <c r="V170" s="5"/>
      <c r="W170" s="23">
        <f t="shared" si="22"/>
        <v>68.327930999999992</v>
      </c>
      <c r="X170" s="27">
        <f t="shared" si="23"/>
        <v>0.92931270820049283</v>
      </c>
      <c r="Y170" s="27">
        <f t="shared" si="24"/>
        <v>2.4620827844609927E-8</v>
      </c>
      <c r="Z170" s="28"/>
      <c r="AA170" s="29">
        <f t="shared" si="25"/>
        <v>59.108604629298938</v>
      </c>
      <c r="AB170" s="29">
        <f t="shared" si="26"/>
        <v>-0.13528555269606446</v>
      </c>
      <c r="AC170" s="30">
        <f t="shared" si="27"/>
        <v>-8.745111794086303E-9</v>
      </c>
      <c r="AD170" s="31">
        <f t="shared" si="28"/>
        <v>-2.0049082318546685E-6</v>
      </c>
    </row>
    <row r="171" spans="1:30" x14ac:dyDescent="0.25">
      <c r="A171" s="16">
        <v>695.83333333333303</v>
      </c>
      <c r="B171" s="17">
        <v>1.28713060936986E-3</v>
      </c>
      <c r="C171" s="17">
        <v>-0.63332623000397803</v>
      </c>
      <c r="D171" s="19">
        <v>-36.286920034159586</v>
      </c>
      <c r="E171" s="10"/>
      <c r="F171" s="18">
        <v>9.7963513674076302E-7</v>
      </c>
      <c r="G171" s="17">
        <v>0.21283180059357601</v>
      </c>
      <c r="H171" s="19">
        <v>12.194363920181834</v>
      </c>
      <c r="I171" s="21"/>
      <c r="J171" s="22">
        <f t="shared" si="19"/>
        <v>-48.481283954341421</v>
      </c>
      <c r="K171" s="19">
        <f t="shared" si="20"/>
        <v>0.74873923160926847</v>
      </c>
      <c r="L171" s="19">
        <f t="shared" si="21"/>
        <v>4.7204952593005623E-10</v>
      </c>
      <c r="N171" s="24">
        <v>694.38670000000002</v>
      </c>
      <c r="O171" s="24">
        <v>2.6934019999999999E-2</v>
      </c>
      <c r="P171" s="23">
        <f t="shared" si="29"/>
        <v>-2.2753787645079995</v>
      </c>
      <c r="Q171" s="24">
        <v>-130.36959999999999</v>
      </c>
      <c r="R171" s="25"/>
      <c r="S171" s="26">
        <v>4.6260159999999999E-6</v>
      </c>
      <c r="T171" s="23">
        <f t="shared" si="30"/>
        <v>-9.8095759369443244E-2</v>
      </c>
      <c r="U171" s="24">
        <v>-5.6204729999999996</v>
      </c>
      <c r="V171" s="5"/>
      <c r="W171" s="23">
        <f t="shared" si="22"/>
        <v>-124.74912699999999</v>
      </c>
      <c r="X171" s="27">
        <f t="shared" si="23"/>
        <v>0.82165562273035109</v>
      </c>
      <c r="Y171" s="27">
        <f t="shared" si="24"/>
        <v>5.1187998044779304E-8</v>
      </c>
      <c r="Z171" s="28"/>
      <c r="AA171" s="29">
        <f t="shared" si="25"/>
        <v>76.267843045658566</v>
      </c>
      <c r="AB171" s="29">
        <f t="shared" si="26"/>
        <v>-7.2916391121082613E-2</v>
      </c>
      <c r="AC171" s="30">
        <f t="shared" si="27"/>
        <v>-5.071594851884925E-8</v>
      </c>
      <c r="AD171" s="31">
        <f t="shared" si="28"/>
        <v>-1.162716098615434E-5</v>
      </c>
    </row>
    <row r="172" spans="1:30" x14ac:dyDescent="0.25">
      <c r="A172" s="16">
        <v>700</v>
      </c>
      <c r="B172" s="17">
        <v>2.1937352651437501E-2</v>
      </c>
      <c r="C172" s="17">
        <v>2.7359526220518999</v>
      </c>
      <c r="D172" s="19">
        <v>156.7585381913251</v>
      </c>
      <c r="E172" s="10"/>
      <c r="F172" s="18">
        <v>3.3214471634526101E-6</v>
      </c>
      <c r="G172" s="17">
        <v>0.178459160976398</v>
      </c>
      <c r="H172" s="19">
        <v>10.224956739393365</v>
      </c>
      <c r="I172" s="21"/>
      <c r="J172" s="22">
        <f t="shared" si="19"/>
        <v>146.53358145193172</v>
      </c>
      <c r="K172" s="19">
        <f t="shared" si="20"/>
        <v>0.55144814430168532</v>
      </c>
      <c r="L172" s="19">
        <f t="shared" si="21"/>
        <v>2.0090291995672258E-8</v>
      </c>
      <c r="N172" s="24">
        <v>698.54470000000003</v>
      </c>
      <c r="O172" s="24">
        <v>1.8025320000000001E-2</v>
      </c>
      <c r="P172" s="23">
        <f t="shared" si="29"/>
        <v>2.8735467323977559</v>
      </c>
      <c r="Q172" s="24">
        <v>164.6421</v>
      </c>
      <c r="R172" s="25"/>
      <c r="S172" s="26">
        <v>5.2235E-6</v>
      </c>
      <c r="T172" s="23">
        <f t="shared" si="30"/>
        <v>-0.38485417577686004</v>
      </c>
      <c r="U172" s="24">
        <v>-22.050519999999999</v>
      </c>
      <c r="V172" s="5"/>
      <c r="W172" s="23">
        <f t="shared" si="22"/>
        <v>186.69262000000001</v>
      </c>
      <c r="X172" s="27">
        <f t="shared" si="23"/>
        <v>0.11654281048958601</v>
      </c>
      <c r="Y172" s="27">
        <f t="shared" si="24"/>
        <v>5.4865592542828723E-9</v>
      </c>
      <c r="Z172" s="28"/>
      <c r="AA172" s="29">
        <f t="shared" si="25"/>
        <v>-40.159038548068281</v>
      </c>
      <c r="AB172" s="29">
        <f t="shared" si="26"/>
        <v>0.43490533381209928</v>
      </c>
      <c r="AC172" s="30">
        <f t="shared" si="27"/>
        <v>1.4603732741389385E-8</v>
      </c>
      <c r="AD172" s="31">
        <f t="shared" si="28"/>
        <v>3.348058284265334E-6</v>
      </c>
    </row>
    <row r="173" spans="1:30" x14ac:dyDescent="0.25">
      <c r="A173" s="16">
        <v>704.16666666666595</v>
      </c>
      <c r="B173" s="17">
        <v>2.0207153252672101E-2</v>
      </c>
      <c r="C173" s="17">
        <v>-2.2772696011594999</v>
      </c>
      <c r="D173" s="19">
        <v>-130.47793695987963</v>
      </c>
      <c r="E173" s="10"/>
      <c r="F173" s="18">
        <v>6.0532955829735602E-7</v>
      </c>
      <c r="G173" s="17">
        <v>-0.98581105941196201</v>
      </c>
      <c r="H173" s="19">
        <v>-56.482813101625872</v>
      </c>
      <c r="I173" s="21"/>
      <c r="J173" s="22">
        <f t="shared" si="19"/>
        <v>-73.995123858253748</v>
      </c>
      <c r="K173" s="19">
        <f t="shared" si="20"/>
        <v>0.96123823441496026</v>
      </c>
      <c r="L173" s="19">
        <f t="shared" si="21"/>
        <v>5.8789268671137803E-9</v>
      </c>
      <c r="N173" s="24">
        <v>702.70270000000005</v>
      </c>
      <c r="O173" s="24">
        <v>3.1986149999999998E-2</v>
      </c>
      <c r="P173" s="23">
        <f t="shared" si="29"/>
        <v>-2.684407146688383</v>
      </c>
      <c r="Q173" s="24">
        <v>-153.80520000000001</v>
      </c>
      <c r="R173" s="25"/>
      <c r="S173" s="26">
        <v>2.2787439999999998E-6</v>
      </c>
      <c r="T173" s="23">
        <f t="shared" si="30"/>
        <v>0.15547359815509698</v>
      </c>
      <c r="U173" s="24">
        <v>8.9079809999999995</v>
      </c>
      <c r="V173" s="5"/>
      <c r="W173" s="23">
        <f t="shared" si="22"/>
        <v>-162.71318100000002</v>
      </c>
      <c r="X173" s="27">
        <f t="shared" si="23"/>
        <v>0.29715522172361414</v>
      </c>
      <c r="Y173" s="27">
        <f t="shared" si="24"/>
        <v>1.0829561657942578E-8</v>
      </c>
      <c r="Z173" s="28"/>
      <c r="AA173" s="29">
        <f t="shared" si="25"/>
        <v>88.718057141746272</v>
      </c>
      <c r="AB173" s="29">
        <f t="shared" si="26"/>
        <v>0.66408301269134618</v>
      </c>
      <c r="AC173" s="30">
        <f t="shared" si="27"/>
        <v>-4.9506347908287981E-9</v>
      </c>
      <c r="AD173" s="31">
        <f t="shared" si="28"/>
        <v>-1.1349847410470759E-6</v>
      </c>
    </row>
    <row r="174" spans="1:30" x14ac:dyDescent="0.25">
      <c r="A174" s="16">
        <v>708.33333333333303</v>
      </c>
      <c r="B174" s="17">
        <v>2.1602019475873899E-2</v>
      </c>
      <c r="C174" s="17">
        <v>3.0068620647714801</v>
      </c>
      <c r="D174" s="19">
        <v>172.28050588939817</v>
      </c>
      <c r="E174" s="10"/>
      <c r="F174" s="18">
        <v>7.4247128635644005E-7</v>
      </c>
      <c r="G174" s="17">
        <v>1.00925748440882</v>
      </c>
      <c r="H174" s="19">
        <v>57.826194298615874</v>
      </c>
      <c r="I174" s="21"/>
      <c r="J174" s="22">
        <f t="shared" si="19"/>
        <v>114.4543115907823</v>
      </c>
      <c r="K174" s="19">
        <f t="shared" si="20"/>
        <v>0.9102916633875493</v>
      </c>
      <c r="L174" s="19">
        <f t="shared" si="21"/>
        <v>7.3000290075260335E-9</v>
      </c>
      <c r="N174" s="24">
        <v>706.86069999999995</v>
      </c>
      <c r="O174" s="24">
        <v>1.1356730000000001E-2</v>
      </c>
      <c r="P174" s="23">
        <f t="shared" si="29"/>
        <v>3.0300399344485753</v>
      </c>
      <c r="Q174" s="24">
        <v>173.60849999999999</v>
      </c>
      <c r="R174" s="25"/>
      <c r="S174" s="26">
        <v>3.5694699999999999E-6</v>
      </c>
      <c r="T174" s="23">
        <f t="shared" si="30"/>
        <v>-9.25056268549381E-2</v>
      </c>
      <c r="U174" s="24">
        <v>-5.3001820000000004</v>
      </c>
      <c r="V174" s="5"/>
      <c r="W174" s="23">
        <f t="shared" si="22"/>
        <v>178.908682</v>
      </c>
      <c r="X174" s="27">
        <f t="shared" si="23"/>
        <v>1.904594061926089E-2</v>
      </c>
      <c r="Y174" s="27">
        <f t="shared" si="24"/>
        <v>3.8603747590264669E-10</v>
      </c>
      <c r="Z174" s="28"/>
      <c r="AA174" s="29">
        <f t="shared" si="25"/>
        <v>-64.454370409217702</v>
      </c>
      <c r="AB174" s="29">
        <f t="shared" si="26"/>
        <v>0.8912457227682884</v>
      </c>
      <c r="AC174" s="30">
        <f t="shared" si="27"/>
        <v>6.9139915316233866E-9</v>
      </c>
      <c r="AD174" s="31">
        <f t="shared" si="28"/>
        <v>1.5851047834630343E-6</v>
      </c>
    </row>
    <row r="175" spans="1:30" x14ac:dyDescent="0.25">
      <c r="A175" s="16">
        <v>712.5</v>
      </c>
      <c r="B175" s="17">
        <v>2.3373737588748E-2</v>
      </c>
      <c r="C175" s="17">
        <v>-2.07703752804214</v>
      </c>
      <c r="D175" s="19">
        <v>-119.0054842471</v>
      </c>
      <c r="E175" s="10"/>
      <c r="F175" s="18">
        <v>3.2096532764427499E-6</v>
      </c>
      <c r="G175" s="17">
        <v>-0.35872206608569801</v>
      </c>
      <c r="H175" s="19">
        <v>-20.553260404923499</v>
      </c>
      <c r="I175" s="21"/>
      <c r="J175" s="22">
        <f t="shared" si="19"/>
        <v>-98.452223842176494</v>
      </c>
      <c r="K175" s="19">
        <f t="shared" si="20"/>
        <v>0.98913877057578281</v>
      </c>
      <c r="L175" s="19">
        <f t="shared" si="21"/>
        <v>3.7103383348188151E-8</v>
      </c>
      <c r="N175" s="24">
        <v>711.01869999999997</v>
      </c>
      <c r="O175" s="24">
        <v>2.7852689999999999E-2</v>
      </c>
      <c r="P175" s="23">
        <f t="shared" si="29"/>
        <v>-2.5205346925601311</v>
      </c>
      <c r="Q175" s="24">
        <v>-144.416</v>
      </c>
      <c r="R175" s="25"/>
      <c r="S175" s="26">
        <v>3.8919750000000001E-6</v>
      </c>
      <c r="T175" s="23">
        <f t="shared" si="30"/>
        <v>-0.77139503774284734</v>
      </c>
      <c r="U175" s="24">
        <v>-44.197679999999998</v>
      </c>
      <c r="V175" s="5"/>
      <c r="W175" s="23">
        <f t="shared" si="22"/>
        <v>-100.21832000000001</v>
      </c>
      <c r="X175" s="27">
        <f t="shared" si="23"/>
        <v>0.98413893582019207</v>
      </c>
      <c r="Y175" s="27">
        <f t="shared" si="24"/>
        <v>5.3341301254598901E-8</v>
      </c>
      <c r="Z175" s="28"/>
      <c r="AA175" s="29">
        <f t="shared" si="25"/>
        <v>1.7660961578235117</v>
      </c>
      <c r="AB175" s="29">
        <f t="shared" si="26"/>
        <v>4.9998347555907374E-3</v>
      </c>
      <c r="AC175" s="30">
        <f t="shared" si="27"/>
        <v>-1.6237917906410751E-8</v>
      </c>
      <c r="AD175" s="31">
        <f t="shared" si="28"/>
        <v>-3.7227123043479252E-6</v>
      </c>
    </row>
    <row r="176" spans="1:30" x14ac:dyDescent="0.25">
      <c r="A176" s="16">
        <v>716.66666666666595</v>
      </c>
      <c r="B176" s="17">
        <v>2.5143002088910599E-2</v>
      </c>
      <c r="C176" s="17">
        <v>2.3656152143487001</v>
      </c>
      <c r="D176" s="19">
        <v>135.53976773411611</v>
      </c>
      <c r="E176" s="10"/>
      <c r="F176" s="18">
        <v>5.0566374735395895E-7</v>
      </c>
      <c r="G176" s="17">
        <v>1.07293254033285</v>
      </c>
      <c r="H176" s="19">
        <v>61.474506263322283</v>
      </c>
      <c r="I176" s="21"/>
      <c r="J176" s="22">
        <f t="shared" si="19"/>
        <v>74.065261470793828</v>
      </c>
      <c r="K176" s="19">
        <f t="shared" si="20"/>
        <v>0.96157503084719431</v>
      </c>
      <c r="L176" s="19">
        <f t="shared" si="21"/>
        <v>6.1126866308940859E-9</v>
      </c>
      <c r="N176" s="24">
        <v>715.17669999999998</v>
      </c>
      <c r="O176" s="24">
        <v>7.9025290000000002E-3</v>
      </c>
      <c r="P176" s="23">
        <f t="shared" si="29"/>
        <v>0.90394162432460401</v>
      </c>
      <c r="Q176" s="24">
        <v>51.79204</v>
      </c>
      <c r="R176" s="25"/>
      <c r="S176" s="26">
        <v>2.8854590000000001E-6</v>
      </c>
      <c r="T176" s="23">
        <f t="shared" si="30"/>
        <v>0.27088417562163031</v>
      </c>
      <c r="U176" s="24">
        <v>15.520519999999999</v>
      </c>
      <c r="V176" s="5"/>
      <c r="W176" s="23">
        <f t="shared" si="22"/>
        <v>36.271520000000002</v>
      </c>
      <c r="X176" s="27">
        <f t="shared" si="23"/>
        <v>0.59161250309222202</v>
      </c>
      <c r="Y176" s="27">
        <f t="shared" si="24"/>
        <v>6.7450993997563833E-9</v>
      </c>
      <c r="Z176" s="28"/>
      <c r="AA176" s="29">
        <f t="shared" si="25"/>
        <v>37.793741470793826</v>
      </c>
      <c r="AB176" s="29">
        <f t="shared" si="26"/>
        <v>0.36996252775497229</v>
      </c>
      <c r="AC176" s="30">
        <f t="shared" si="27"/>
        <v>-6.3241276886229747E-10</v>
      </c>
      <c r="AD176" s="31">
        <f t="shared" si="28"/>
        <v>-1.4498723356280416E-7</v>
      </c>
    </row>
    <row r="177" spans="1:30" x14ac:dyDescent="0.25">
      <c r="A177" s="16">
        <v>720.83333333333303</v>
      </c>
      <c r="B177" s="17">
        <v>3.2142416090849203E-2</v>
      </c>
      <c r="C177" s="17">
        <v>-2.5074854334495802</v>
      </c>
      <c r="D177" s="19">
        <v>-143.6683325271928</v>
      </c>
      <c r="E177" s="10"/>
      <c r="F177" s="18">
        <v>2.0520629153523099E-6</v>
      </c>
      <c r="G177" s="17">
        <v>-0.89206470414197203</v>
      </c>
      <c r="H177" s="19">
        <v>-51.111542599921442</v>
      </c>
      <c r="I177" s="21"/>
      <c r="J177" s="22">
        <f t="shared" si="19"/>
        <v>-92.556789927271353</v>
      </c>
      <c r="K177" s="19">
        <f t="shared" si="20"/>
        <v>0.99900449656523482</v>
      </c>
      <c r="L177" s="19">
        <f t="shared" si="21"/>
        <v>3.294629919770217E-8</v>
      </c>
      <c r="N177" s="24">
        <v>719.3347</v>
      </c>
      <c r="O177" s="24">
        <v>3.1773999999999997E-2</v>
      </c>
      <c r="P177" s="23">
        <f t="shared" si="29"/>
        <v>-2.8533061490623779</v>
      </c>
      <c r="Q177" s="24">
        <v>-163.48240000000001</v>
      </c>
      <c r="R177" s="25"/>
      <c r="S177" s="26">
        <v>2.1887089999999999E-6</v>
      </c>
      <c r="T177" s="23">
        <f t="shared" si="30"/>
        <v>-0.72012162764238397</v>
      </c>
      <c r="U177" s="24">
        <v>-41.259929999999997</v>
      </c>
      <c r="V177" s="5"/>
      <c r="W177" s="23">
        <f t="shared" si="22"/>
        <v>-122.22247000000002</v>
      </c>
      <c r="X177" s="27">
        <f t="shared" si="23"/>
        <v>0.84598412004907986</v>
      </c>
      <c r="Y177" s="27">
        <f t="shared" si="24"/>
        <v>2.941657664304886E-8</v>
      </c>
      <c r="Z177" s="28"/>
      <c r="AA177" s="29">
        <f t="shared" si="25"/>
        <v>29.665680072728662</v>
      </c>
      <c r="AB177" s="29">
        <f t="shared" si="26"/>
        <v>0.15302037651615497</v>
      </c>
      <c r="AC177" s="30">
        <f t="shared" si="27"/>
        <v>3.5297225546533104E-9</v>
      </c>
      <c r="AD177" s="31">
        <f t="shared" si="28"/>
        <v>8.0922576779098795E-7</v>
      </c>
    </row>
    <row r="178" spans="1:30" x14ac:dyDescent="0.25">
      <c r="A178" s="16">
        <v>725</v>
      </c>
      <c r="B178" s="17">
        <v>1.81644333026229E-2</v>
      </c>
      <c r="C178" s="17">
        <v>2.7654279248843601</v>
      </c>
      <c r="D178" s="19">
        <v>158.44734864349508</v>
      </c>
      <c r="E178" s="10"/>
      <c r="F178" s="18">
        <v>5.9577319844426301E-7</v>
      </c>
      <c r="G178" s="17">
        <v>-1.1306127792662599</v>
      </c>
      <c r="H178" s="19">
        <v>-64.779340515512843</v>
      </c>
      <c r="I178" s="21"/>
      <c r="J178" s="22">
        <f t="shared" si="19"/>
        <v>223.22668915900792</v>
      </c>
      <c r="K178" s="19">
        <f t="shared" si="20"/>
        <v>0.68488659522206807</v>
      </c>
      <c r="L178" s="19">
        <f t="shared" si="21"/>
        <v>3.7058811387787941E-9</v>
      </c>
      <c r="N178" s="24">
        <v>723.49270000000001</v>
      </c>
      <c r="O178" s="24">
        <v>8.0851059999999999E-3</v>
      </c>
      <c r="P178" s="23">
        <f t="shared" si="29"/>
        <v>-1.2998789899174785</v>
      </c>
      <c r="Q178" s="24">
        <v>-74.477580000000003</v>
      </c>
      <c r="R178" s="25"/>
      <c r="S178" s="26">
        <v>2.5976829999999999E-6</v>
      </c>
      <c r="T178" s="23">
        <f t="shared" si="30"/>
        <v>1.2545939790135326E-2</v>
      </c>
      <c r="U178" s="24">
        <v>0.71882939999999995</v>
      </c>
      <c r="V178" s="5"/>
      <c r="W178" s="23">
        <f t="shared" si="22"/>
        <v>-75.196409400000007</v>
      </c>
      <c r="X178" s="27">
        <f t="shared" si="23"/>
        <v>0.96680737848433351</v>
      </c>
      <c r="Y178" s="27">
        <f t="shared" si="24"/>
        <v>1.0152706484168058E-8</v>
      </c>
      <c r="Z178" s="28"/>
      <c r="AA178" s="29">
        <f t="shared" si="25"/>
        <v>298.42309855900794</v>
      </c>
      <c r="AB178" s="29">
        <f t="shared" si="26"/>
        <v>-0.28192078326226544</v>
      </c>
      <c r="AC178" s="30">
        <f t="shared" si="27"/>
        <v>-6.4468253453892642E-9</v>
      </c>
      <c r="AD178" s="31">
        <f t="shared" si="28"/>
        <v>-1.4780020551642016E-6</v>
      </c>
    </row>
    <row r="179" spans="1:30" x14ac:dyDescent="0.25">
      <c r="A179" s="16">
        <v>729.16666666666595</v>
      </c>
      <c r="B179" s="17">
        <v>2.4884943338282398E-2</v>
      </c>
      <c r="C179" s="17">
        <v>-2.60362088628094</v>
      </c>
      <c r="D179" s="19">
        <v>-149.17648823600874</v>
      </c>
      <c r="E179" s="10"/>
      <c r="F179" s="18">
        <v>2.36320155314081E-6</v>
      </c>
      <c r="G179" s="17">
        <v>-0.82212265856808697</v>
      </c>
      <c r="H179" s="19">
        <v>-47.104158578026173</v>
      </c>
      <c r="I179" s="21"/>
      <c r="J179" s="22">
        <f t="shared" si="19"/>
        <v>-102.07232965798256</v>
      </c>
      <c r="K179" s="19">
        <f t="shared" si="20"/>
        <v>0.97788435562036258</v>
      </c>
      <c r="L179" s="19">
        <f t="shared" si="21"/>
        <v>2.8753778453963797E-8</v>
      </c>
      <c r="N179" s="24">
        <v>727.65070000000003</v>
      </c>
      <c r="O179" s="24">
        <v>2.261906E-2</v>
      </c>
      <c r="P179" s="23">
        <f t="shared" si="29"/>
        <v>-2.4277076109635605</v>
      </c>
      <c r="Q179" s="24">
        <v>-139.09739999999999</v>
      </c>
      <c r="R179" s="25"/>
      <c r="S179" s="26">
        <v>2.7272829999999999E-6</v>
      </c>
      <c r="T179" s="23">
        <f t="shared" si="30"/>
        <v>-0.55048312926431875</v>
      </c>
      <c r="U179" s="24">
        <v>-31.54036</v>
      </c>
      <c r="V179" s="5"/>
      <c r="W179" s="23">
        <f t="shared" si="22"/>
        <v>-107.55704</v>
      </c>
      <c r="X179" s="27">
        <f t="shared" si="23"/>
        <v>0.95341711479703561</v>
      </c>
      <c r="Y179" s="27">
        <f t="shared" si="24"/>
        <v>2.9407472937668614E-8</v>
      </c>
      <c r="Z179" s="28"/>
      <c r="AA179" s="29">
        <f t="shared" si="25"/>
        <v>5.4847103420174363</v>
      </c>
      <c r="AB179" s="29">
        <f t="shared" si="26"/>
        <v>2.4467240823326963E-2</v>
      </c>
      <c r="AC179" s="30">
        <f t="shared" si="27"/>
        <v>-6.5369448370481721E-10</v>
      </c>
      <c r="AD179" s="31">
        <f t="shared" si="28"/>
        <v>-1.498662890031937E-7</v>
      </c>
    </row>
    <row r="180" spans="1:30" x14ac:dyDescent="0.25">
      <c r="A180" s="16">
        <v>733.33333333333303</v>
      </c>
      <c r="B180" s="17">
        <v>7.8365053885413698E-3</v>
      </c>
      <c r="C180" s="17">
        <v>0.15631043914678999</v>
      </c>
      <c r="D180" s="19">
        <v>8.9559284569475519</v>
      </c>
      <c r="E180" s="10"/>
      <c r="F180" s="18">
        <v>1.6466337163154001E-6</v>
      </c>
      <c r="G180" s="17">
        <v>0.75665223671773496</v>
      </c>
      <c r="H180" s="19">
        <v>43.352979723059917</v>
      </c>
      <c r="I180" s="21"/>
      <c r="J180" s="22">
        <f t="shared" si="19"/>
        <v>-34.397051266112364</v>
      </c>
      <c r="K180" s="19">
        <f t="shared" si="20"/>
        <v>0.5649245381155914</v>
      </c>
      <c r="L180" s="19">
        <f t="shared" si="21"/>
        <v>3.6448518778486765E-9</v>
      </c>
      <c r="N180" s="24">
        <v>731.80870000000004</v>
      </c>
      <c r="O180" s="24">
        <v>2.7636569999999999E-2</v>
      </c>
      <c r="P180" s="23">
        <f t="shared" si="29"/>
        <v>-1.3090086327017356</v>
      </c>
      <c r="Q180" s="24">
        <v>-75.00067</v>
      </c>
      <c r="R180" s="25"/>
      <c r="S180" s="26">
        <v>3.9011209999999997E-6</v>
      </c>
      <c r="T180" s="23">
        <f t="shared" si="30"/>
        <v>0.14636840743366028</v>
      </c>
      <c r="U180" s="24">
        <v>8.3862919999999992</v>
      </c>
      <c r="V180" s="5"/>
      <c r="W180" s="23">
        <f t="shared" si="22"/>
        <v>-83.386961999999997</v>
      </c>
      <c r="X180" s="27">
        <f t="shared" si="23"/>
        <v>0.99334658523991282</v>
      </c>
      <c r="Y180" s="27">
        <f t="shared" si="24"/>
        <v>5.3548137486736516E-8</v>
      </c>
      <c r="Z180" s="28"/>
      <c r="AA180" s="29">
        <f t="shared" si="25"/>
        <v>48.989910733887633</v>
      </c>
      <c r="AB180" s="29">
        <f t="shared" si="26"/>
        <v>-0.42842204712432141</v>
      </c>
      <c r="AC180" s="30">
        <f t="shared" si="27"/>
        <v>-4.9903285608887843E-8</v>
      </c>
      <c r="AD180" s="31">
        <f t="shared" si="28"/>
        <v>-1.1440849524818148E-5</v>
      </c>
    </row>
    <row r="181" spans="1:30" x14ac:dyDescent="0.25">
      <c r="A181" s="16">
        <v>737.5</v>
      </c>
      <c r="B181" s="17">
        <v>1.8065446504518599E-2</v>
      </c>
      <c r="C181" s="17">
        <v>2.9936072116695298</v>
      </c>
      <c r="D181" s="19">
        <v>171.52105874859055</v>
      </c>
      <c r="E181" s="10"/>
      <c r="F181" s="18">
        <v>3.1946156664839999E-6</v>
      </c>
      <c r="G181" s="17">
        <v>-2.2237081529295999</v>
      </c>
      <c r="H181" s="19">
        <v>-127.40909203169791</v>
      </c>
      <c r="I181" s="21"/>
      <c r="J181" s="22">
        <f t="shared" si="19"/>
        <v>298.93015078028844</v>
      </c>
      <c r="K181" s="19">
        <f t="shared" si="20"/>
        <v>0.87521008791953903</v>
      </c>
      <c r="L181" s="19">
        <f t="shared" si="21"/>
        <v>2.5255131624744478E-8</v>
      </c>
      <c r="N181" s="24">
        <v>735.96669999999995</v>
      </c>
      <c r="O181" s="24">
        <v>9.3816230000000004E-3</v>
      </c>
      <c r="P181" s="23">
        <f t="shared" si="29"/>
        <v>-3.0311429825358358</v>
      </c>
      <c r="Q181" s="24">
        <v>-173.67169999999999</v>
      </c>
      <c r="R181" s="25"/>
      <c r="S181" s="26">
        <v>9.3841420000000004E-7</v>
      </c>
      <c r="T181" s="23">
        <f t="shared" si="30"/>
        <v>1.8439857332925611</v>
      </c>
      <c r="U181" s="24">
        <v>105.65260000000001</v>
      </c>
      <c r="V181" s="5"/>
      <c r="W181" s="23">
        <f t="shared" si="22"/>
        <v>-279.32429999999999</v>
      </c>
      <c r="X181" s="27">
        <f t="shared" si="23"/>
        <v>0.98678708904832968</v>
      </c>
      <c r="Y181" s="27">
        <f t="shared" si="24"/>
        <v>4.3437618896948889E-9</v>
      </c>
      <c r="Z181" s="28"/>
      <c r="AA181" s="29">
        <f t="shared" si="25"/>
        <v>578.25445078028838</v>
      </c>
      <c r="AB181" s="29">
        <f t="shared" si="26"/>
        <v>-0.11157700112879065</v>
      </c>
      <c r="AC181" s="30">
        <f t="shared" si="27"/>
        <v>2.091136973504959E-8</v>
      </c>
      <c r="AD181" s="31">
        <f t="shared" si="28"/>
        <v>4.7941499558083011E-6</v>
      </c>
    </row>
    <row r="182" spans="1:30" x14ac:dyDescent="0.25">
      <c r="A182" s="16">
        <v>741.66666666666595</v>
      </c>
      <c r="B182" s="17">
        <v>9.3349785122900791E-3</v>
      </c>
      <c r="C182" s="17">
        <v>-1.4988718305323001</v>
      </c>
      <c r="D182" s="19">
        <v>-85.87902992054876</v>
      </c>
      <c r="E182" s="10"/>
      <c r="F182" s="18">
        <v>1.10055659760204E-6</v>
      </c>
      <c r="G182" s="17">
        <v>-0.95488065375016595</v>
      </c>
      <c r="H182" s="19">
        <v>-54.710631398577412</v>
      </c>
      <c r="I182" s="21"/>
      <c r="J182" s="22">
        <f t="shared" si="19"/>
        <v>-31.168398521971348</v>
      </c>
      <c r="K182" s="19">
        <f t="shared" si="20"/>
        <v>0.51755515458235613</v>
      </c>
      <c r="L182" s="19">
        <f t="shared" si="21"/>
        <v>2.6585959992570105E-9</v>
      </c>
      <c r="N182" s="24">
        <v>740.12469999999996</v>
      </c>
      <c r="O182" s="24">
        <v>2.5085940000000001E-2</v>
      </c>
      <c r="P182" s="23">
        <f t="shared" si="29"/>
        <v>-2.0035856214119305</v>
      </c>
      <c r="Q182" s="24">
        <v>-114.797</v>
      </c>
      <c r="R182" s="25"/>
      <c r="S182" s="26">
        <v>3.6692080000000002E-6</v>
      </c>
      <c r="T182" s="23">
        <f t="shared" si="30"/>
        <v>-0.29518963078490335</v>
      </c>
      <c r="U182" s="24">
        <v>-16.913119999999999</v>
      </c>
      <c r="V182" s="5"/>
      <c r="W182" s="23">
        <f t="shared" si="22"/>
        <v>-97.883880000000005</v>
      </c>
      <c r="X182" s="27">
        <f t="shared" si="23"/>
        <v>0.99054809365638796</v>
      </c>
      <c r="Y182" s="27">
        <f t="shared" si="24"/>
        <v>4.5587762995103949E-8</v>
      </c>
      <c r="Z182" s="28"/>
      <c r="AA182" s="29">
        <f t="shared" si="25"/>
        <v>66.715481478028664</v>
      </c>
      <c r="AB182" s="29">
        <f t="shared" si="26"/>
        <v>-0.47299293907403184</v>
      </c>
      <c r="AC182" s="30">
        <f t="shared" si="27"/>
        <v>-4.2929166995846942E-8</v>
      </c>
      <c r="AD182" s="31">
        <f t="shared" si="28"/>
        <v>-9.841959979841499E-6</v>
      </c>
    </row>
    <row r="183" spans="1:30" x14ac:dyDescent="0.25">
      <c r="A183" s="16">
        <v>745.83333333333303</v>
      </c>
      <c r="B183" s="17">
        <v>1.47479017833596E-2</v>
      </c>
      <c r="C183" s="17">
        <v>-2.8151287396665499</v>
      </c>
      <c r="D183" s="19">
        <v>-161.29499556887598</v>
      </c>
      <c r="E183" s="10"/>
      <c r="F183" s="18">
        <v>1.3645450503091001E-6</v>
      </c>
      <c r="G183" s="17">
        <v>-1.4343308162852899</v>
      </c>
      <c r="H183" s="19">
        <v>-82.181102198701353</v>
      </c>
      <c r="I183" s="21"/>
      <c r="J183" s="22">
        <f t="shared" si="19"/>
        <v>-79.113893370174623</v>
      </c>
      <c r="K183" s="19">
        <f t="shared" si="20"/>
        <v>0.98200453664555509</v>
      </c>
      <c r="L183" s="19">
        <f t="shared" si="21"/>
        <v>9.8810162511633571E-9</v>
      </c>
      <c r="N183" s="24">
        <v>744.28269999999998</v>
      </c>
      <c r="O183" s="24">
        <v>9.6159499999999998E-3</v>
      </c>
      <c r="P183" s="23">
        <f t="shared" si="29"/>
        <v>-2.7463017579518572</v>
      </c>
      <c r="Q183" s="24">
        <v>-157.35149999999999</v>
      </c>
      <c r="R183" s="25"/>
      <c r="S183" s="26">
        <v>2.703905E-6</v>
      </c>
      <c r="T183" s="23">
        <f t="shared" si="30"/>
        <v>-4.1665459834697237E-2</v>
      </c>
      <c r="U183" s="24">
        <v>-2.3872550000000001</v>
      </c>
      <c r="V183" s="5"/>
      <c r="W183" s="23">
        <f t="shared" si="22"/>
        <v>-154.96424499999998</v>
      </c>
      <c r="X183" s="27">
        <f t="shared" si="23"/>
        <v>0.42318375396776226</v>
      </c>
      <c r="Y183" s="27">
        <f t="shared" si="24"/>
        <v>5.5015189908360415E-9</v>
      </c>
      <c r="Z183" s="28"/>
      <c r="AA183" s="29">
        <f t="shared" si="25"/>
        <v>75.850351629825354</v>
      </c>
      <c r="AB183" s="29">
        <f t="shared" si="26"/>
        <v>0.55882078267779289</v>
      </c>
      <c r="AC183" s="30">
        <f t="shared" si="27"/>
        <v>4.3794972603273156E-9</v>
      </c>
      <c r="AD183" s="31">
        <f t="shared" si="28"/>
        <v>1.0040454959709977E-6</v>
      </c>
    </row>
    <row r="184" spans="1:30" x14ac:dyDescent="0.25">
      <c r="A184" s="16">
        <v>750</v>
      </c>
      <c r="B184" s="17">
        <v>7.7482848746789198E-3</v>
      </c>
      <c r="C184" s="17">
        <v>-1.9834026608838</v>
      </c>
      <c r="D184" s="19">
        <v>-113.64060154365899</v>
      </c>
      <c r="E184" s="10"/>
      <c r="F184" s="18">
        <v>3.21698311462134E-6</v>
      </c>
      <c r="G184" s="17">
        <v>2.65696248306417</v>
      </c>
      <c r="H184" s="19">
        <v>152.23273660417641</v>
      </c>
      <c r="I184" s="21"/>
      <c r="J184" s="22">
        <f t="shared" si="19"/>
        <v>-265.8733381478354</v>
      </c>
      <c r="K184" s="19">
        <f t="shared" si="20"/>
        <v>0.99740740452616339</v>
      </c>
      <c r="L184" s="19">
        <f t="shared" si="21"/>
        <v>1.243073915545291E-8</v>
      </c>
      <c r="N184" s="24">
        <v>748.44069999999999</v>
      </c>
      <c r="O184" s="24">
        <v>1.471633E-2</v>
      </c>
      <c r="P184" s="23">
        <f t="shared" si="29"/>
        <v>-1.8750403766732961</v>
      </c>
      <c r="Q184" s="24">
        <v>-107.4319</v>
      </c>
      <c r="R184" s="25"/>
      <c r="S184" s="26">
        <v>4.347053E-6</v>
      </c>
      <c r="T184" s="23">
        <f t="shared" si="30"/>
        <v>0.48210723782356291</v>
      </c>
      <c r="U184" s="24">
        <v>27.622710000000001</v>
      </c>
      <c r="V184" s="5"/>
      <c r="W184" s="23">
        <f t="shared" si="22"/>
        <v>-135.05461</v>
      </c>
      <c r="X184" s="27">
        <f t="shared" si="23"/>
        <v>0.70643249944543673</v>
      </c>
      <c r="Y184" s="27">
        <f t="shared" si="24"/>
        <v>2.2596185337234848E-8</v>
      </c>
      <c r="Z184" s="28"/>
      <c r="AA184" s="29">
        <f t="shared" si="25"/>
        <v>-130.8187281478354</v>
      </c>
      <c r="AB184" s="29">
        <f t="shared" si="26"/>
        <v>0.29097490508072665</v>
      </c>
      <c r="AC184" s="30">
        <f t="shared" si="27"/>
        <v>-1.0165446181781938E-8</v>
      </c>
      <c r="AD184" s="31">
        <f t="shared" si="28"/>
        <v>-2.3305347273104378E-6</v>
      </c>
    </row>
    <row r="185" spans="1:30" x14ac:dyDescent="0.25">
      <c r="A185" s="16">
        <v>754.16666666666595</v>
      </c>
      <c r="B185" s="17">
        <v>2.17251776198575E-2</v>
      </c>
      <c r="C185" s="17">
        <v>2.2397449991887699</v>
      </c>
      <c r="D185" s="19">
        <v>128.32793563904852</v>
      </c>
      <c r="E185" s="10"/>
      <c r="F185" s="18">
        <v>1.5647940750833E-6</v>
      </c>
      <c r="G185" s="17">
        <v>-1.22172848346382</v>
      </c>
      <c r="H185" s="19">
        <v>-69.99988581339548</v>
      </c>
      <c r="I185" s="21"/>
      <c r="J185" s="22">
        <f t="shared" si="19"/>
        <v>198.327821452444</v>
      </c>
      <c r="K185" s="19">
        <f t="shared" si="20"/>
        <v>0.31445343710829438</v>
      </c>
      <c r="L185" s="19">
        <f t="shared" si="21"/>
        <v>5.3449897820508972E-9</v>
      </c>
      <c r="N185" s="24">
        <v>752.59879999999998</v>
      </c>
      <c r="O185" s="24">
        <v>5.4279269999999999E-3</v>
      </c>
      <c r="P185" s="23">
        <f t="shared" si="29"/>
        <v>0.37335297960499297</v>
      </c>
      <c r="Q185" s="24">
        <v>21.391549999999999</v>
      </c>
      <c r="R185" s="25"/>
      <c r="S185" s="26">
        <v>3.926063E-6</v>
      </c>
      <c r="T185" s="23">
        <f t="shared" si="30"/>
        <v>-0.94345605312268077</v>
      </c>
      <c r="U185" s="24">
        <v>-54.056049999999999</v>
      </c>
      <c r="V185" s="5"/>
      <c r="W185" s="23">
        <f t="shared" si="22"/>
        <v>75.447599999999994</v>
      </c>
      <c r="X185" s="27">
        <f t="shared" si="23"/>
        <v>0.96791824986197117</v>
      </c>
      <c r="Y185" s="27">
        <f t="shared" si="24"/>
        <v>1.0313354483527462E-8</v>
      </c>
      <c r="Z185" s="28"/>
      <c r="AA185" s="29">
        <f t="shared" si="25"/>
        <v>122.880221452444</v>
      </c>
      <c r="AB185" s="29">
        <f t="shared" si="26"/>
        <v>-0.65346481275367685</v>
      </c>
      <c r="AC185" s="30">
        <f t="shared" si="27"/>
        <v>-4.9683647014765652E-9</v>
      </c>
      <c r="AD185" s="31">
        <f t="shared" si="28"/>
        <v>-1.1390495082730129E-6</v>
      </c>
    </row>
    <row r="186" spans="1:30" x14ac:dyDescent="0.25">
      <c r="A186" s="16">
        <v>758.33333333333303</v>
      </c>
      <c r="B186" s="17">
        <v>2.4588922516432601E-2</v>
      </c>
      <c r="C186" s="17">
        <v>-1.9596850206180201</v>
      </c>
      <c r="D186" s="19">
        <v>-112.28168085642027</v>
      </c>
      <c r="E186" s="10"/>
      <c r="F186" s="18">
        <v>1.37579741651044E-6</v>
      </c>
      <c r="G186" s="17">
        <v>-0.84464200284266899</v>
      </c>
      <c r="H186" s="19">
        <v>-48.394421962361818</v>
      </c>
      <c r="I186" s="21"/>
      <c r="J186" s="22">
        <f t="shared" si="19"/>
        <v>-63.887258894058448</v>
      </c>
      <c r="K186" s="19">
        <f t="shared" si="20"/>
        <v>0.89792972241503888</v>
      </c>
      <c r="L186" s="19">
        <f t="shared" si="21"/>
        <v>1.5188201133299055E-8</v>
      </c>
      <c r="N186" s="24">
        <v>756.7568</v>
      </c>
      <c r="O186" s="24">
        <v>3.118845E-2</v>
      </c>
      <c r="P186" s="23">
        <f t="shared" si="29"/>
        <v>-2.5540746847957063</v>
      </c>
      <c r="Q186" s="24">
        <v>-146.33770000000001</v>
      </c>
      <c r="R186" s="25"/>
      <c r="S186" s="26">
        <v>3.9469560000000001E-6</v>
      </c>
      <c r="T186" s="23">
        <f t="shared" si="30"/>
        <v>-0.53586355331791335</v>
      </c>
      <c r="U186" s="24">
        <v>-30.702719999999999</v>
      </c>
      <c r="V186" s="5"/>
      <c r="W186" s="23">
        <f t="shared" si="22"/>
        <v>-115.63498000000001</v>
      </c>
      <c r="X186" s="27">
        <f t="shared" si="23"/>
        <v>0.90156856301400456</v>
      </c>
      <c r="Y186" s="27">
        <f t="shared" si="24"/>
        <v>5.5491292550393126E-8</v>
      </c>
      <c r="Z186" s="28"/>
      <c r="AA186" s="29">
        <f t="shared" si="25"/>
        <v>51.747721105941565</v>
      </c>
      <c r="AB186" s="29">
        <f t="shared" si="26"/>
        <v>-3.6388405989656869E-3</v>
      </c>
      <c r="AC186" s="30">
        <f t="shared" si="27"/>
        <v>-4.0303091417094071E-8</v>
      </c>
      <c r="AD186" s="31">
        <f t="shared" si="28"/>
        <v>-9.2399047209396624E-6</v>
      </c>
    </row>
    <row r="187" spans="1:30" x14ac:dyDescent="0.25">
      <c r="A187" s="16">
        <v>762.5</v>
      </c>
      <c r="B187" s="17">
        <v>2.5909084592150699E-2</v>
      </c>
      <c r="C187" s="17">
        <v>2.60897456620298</v>
      </c>
      <c r="D187" s="19">
        <v>149.48323150040554</v>
      </c>
      <c r="E187" s="10"/>
      <c r="F187" s="18">
        <v>1.9930467876271299E-6</v>
      </c>
      <c r="G187" s="17">
        <v>0.19790232700399801</v>
      </c>
      <c r="H187" s="19">
        <v>11.338968093146988</v>
      </c>
      <c r="I187" s="21"/>
      <c r="J187" s="22">
        <f t="shared" si="19"/>
        <v>138.14426340725856</v>
      </c>
      <c r="K187" s="19">
        <f t="shared" si="20"/>
        <v>0.66725734416430826</v>
      </c>
      <c r="L187" s="19">
        <f t="shared" si="21"/>
        <v>1.7227923313155422E-8</v>
      </c>
      <c r="N187" s="24">
        <v>760.91480000000001</v>
      </c>
      <c r="O187" s="24">
        <v>9.0549329999999994E-3</v>
      </c>
      <c r="P187" s="23">
        <f t="shared" si="29"/>
        <v>0.43059681201067862</v>
      </c>
      <c r="Q187" s="24">
        <v>24.671379999999999</v>
      </c>
      <c r="R187" s="25"/>
      <c r="S187" s="26">
        <v>4.6363599999999999E-6</v>
      </c>
      <c r="T187" s="23">
        <f t="shared" si="30"/>
        <v>-0.38627068499777861</v>
      </c>
      <c r="U187" s="24">
        <v>-22.131679999999999</v>
      </c>
      <c r="V187" s="5"/>
      <c r="W187" s="23">
        <f t="shared" si="22"/>
        <v>46.803060000000002</v>
      </c>
      <c r="X187" s="27">
        <f t="shared" si="23"/>
        <v>0.72900518604047315</v>
      </c>
      <c r="Y187" s="27">
        <f t="shared" si="24"/>
        <v>1.5302522040226152E-8</v>
      </c>
      <c r="Z187" s="28"/>
      <c r="AA187" s="29">
        <f t="shared" si="25"/>
        <v>91.341203407258561</v>
      </c>
      <c r="AB187" s="29">
        <f t="shared" si="26"/>
        <v>-6.1747841876164888E-2</v>
      </c>
      <c r="AC187" s="30">
        <f t="shared" si="27"/>
        <v>1.92540127292927E-9</v>
      </c>
      <c r="AD187" s="31">
        <f t="shared" si="28"/>
        <v>4.4141835491797434E-7</v>
      </c>
    </row>
    <row r="188" spans="1:30" x14ac:dyDescent="0.25">
      <c r="A188" s="16">
        <v>766.66666666666595</v>
      </c>
      <c r="B188" s="17">
        <v>1.01651449140285E-2</v>
      </c>
      <c r="C188" s="17">
        <v>-1.2240725240041599</v>
      </c>
      <c r="D188" s="19">
        <v>-70.134189443364519</v>
      </c>
      <c r="E188" s="10"/>
      <c r="F188" s="18">
        <v>2.82760096755739E-7</v>
      </c>
      <c r="G188" s="17">
        <v>-0.579858795061442</v>
      </c>
      <c r="H188" s="19">
        <v>-33.223461670561967</v>
      </c>
      <c r="I188" s="21"/>
      <c r="J188" s="22">
        <f t="shared" si="19"/>
        <v>-36.910727772802552</v>
      </c>
      <c r="K188" s="19">
        <f t="shared" si="20"/>
        <v>0.60056994372305839</v>
      </c>
      <c r="L188" s="19">
        <f t="shared" si="21"/>
        <v>8.6310830169714622E-10</v>
      </c>
      <c r="N188" s="24">
        <v>765.07280000000003</v>
      </c>
      <c r="O188" s="24">
        <v>2.9160620000000002E-2</v>
      </c>
      <c r="P188" s="23">
        <f t="shared" si="29"/>
        <v>-1.8659454659411536</v>
      </c>
      <c r="Q188" s="24">
        <v>-106.91079999999999</v>
      </c>
      <c r="R188" s="25"/>
      <c r="S188" s="26">
        <v>2.5008700000000001E-6</v>
      </c>
      <c r="T188" s="23">
        <f t="shared" si="30"/>
        <v>-0.17917654820728907</v>
      </c>
      <c r="U188" s="24">
        <v>-10.26606</v>
      </c>
      <c r="V188" s="5"/>
      <c r="W188" s="23">
        <f t="shared" si="22"/>
        <v>-96.644739999999999</v>
      </c>
      <c r="X188" s="27">
        <f t="shared" si="23"/>
        <v>0.9932827128999181</v>
      </c>
      <c r="Y188" s="27">
        <f t="shared" si="24"/>
        <v>3.6218524341092911E-8</v>
      </c>
      <c r="Z188" s="28"/>
      <c r="AA188" s="29">
        <f t="shared" si="25"/>
        <v>59.734012227197447</v>
      </c>
      <c r="AB188" s="29">
        <f t="shared" si="26"/>
        <v>-0.39271276917685971</v>
      </c>
      <c r="AC188" s="30">
        <f t="shared" si="27"/>
        <v>-3.5355416039395762E-8</v>
      </c>
      <c r="AD188" s="31">
        <f t="shared" si="28"/>
        <v>-8.1055984562673281E-6</v>
      </c>
    </row>
    <row r="189" spans="1:30" x14ac:dyDescent="0.25">
      <c r="A189" s="16">
        <v>770.83333333333303</v>
      </c>
      <c r="B189" s="17">
        <v>1.6362669227638599E-2</v>
      </c>
      <c r="C189" s="17">
        <v>2.3537979485323501</v>
      </c>
      <c r="D189" s="19">
        <v>134.86268827745502</v>
      </c>
      <c r="E189" s="10"/>
      <c r="F189" s="18">
        <v>1.78042032310518E-6</v>
      </c>
      <c r="G189" s="17">
        <v>-0.81158987264787097</v>
      </c>
      <c r="H189" s="19">
        <v>-46.500674398282975</v>
      </c>
      <c r="I189" s="21"/>
      <c r="J189" s="22">
        <f t="shared" ref="J189:J244" si="31">D189-H189</f>
        <v>181.36336267573799</v>
      </c>
      <c r="K189" s="19">
        <f t="shared" ref="K189:K244" si="32">ABS(SIN(RADIANS(J189)))</f>
        <v>2.379292214368903E-2</v>
      </c>
      <c r="L189" s="19">
        <f t="shared" ref="L189:L244" si="33">0.5*B189*F189*K189</f>
        <v>3.4657280554167722E-10</v>
      </c>
      <c r="N189" s="24">
        <v>769.23080000000004</v>
      </c>
      <c r="O189" s="24">
        <v>3.2266869999999998E-3</v>
      </c>
      <c r="P189" s="23">
        <f t="shared" si="29"/>
        <v>-0.34857750727415793</v>
      </c>
      <c r="Q189" s="24">
        <v>-19.972020000000001</v>
      </c>
      <c r="R189" s="25"/>
      <c r="S189" s="26">
        <v>2.8182259999999998E-6</v>
      </c>
      <c r="T189" s="23">
        <f t="shared" si="30"/>
        <v>-0.68794351582214019</v>
      </c>
      <c r="U189" s="24">
        <v>-39.416260000000001</v>
      </c>
      <c r="V189" s="5"/>
      <c r="W189" s="23">
        <f t="shared" ref="W189:W244" si="34">Q189-U189</f>
        <v>19.444240000000001</v>
      </c>
      <c r="X189" s="27">
        <f t="shared" ref="X189:X244" si="35">ABS(SIN(RADIANS(W189)))</f>
        <v>0.3328893267598006</v>
      </c>
      <c r="Y189" s="27">
        <f t="shared" ref="Y189:Y244" si="36">0.5*O189*S189*X189</f>
        <v>1.513570071952222E-9</v>
      </c>
      <c r="Z189" s="28"/>
      <c r="AA189" s="29">
        <f t="shared" ref="AA189:AA244" si="37">J189-W189</f>
        <v>161.91912267573798</v>
      </c>
      <c r="AB189" s="29">
        <f t="shared" ref="AB189:AB244" si="38">K189-X189</f>
        <v>-0.30909640461611154</v>
      </c>
      <c r="AC189" s="30">
        <f t="shared" ref="AC189:AC244" si="39">L189-Y189</f>
        <v>-1.1669972664105447E-9</v>
      </c>
      <c r="AD189" s="31">
        <f t="shared" ref="AD189:AD244" si="40">(L189-Y189)/MAX($L$4:$L$124,$Y$4:$Y$124)</f>
        <v>-2.675463139945889E-7</v>
      </c>
    </row>
    <row r="190" spans="1:30" x14ac:dyDescent="0.25">
      <c r="A190" s="16">
        <v>775</v>
      </c>
      <c r="B190" s="17">
        <v>1.58854504172821E-2</v>
      </c>
      <c r="C190" s="17">
        <v>-2.4260333444186601</v>
      </c>
      <c r="D190" s="19">
        <v>-139.00147159319727</v>
      </c>
      <c r="E190" s="10"/>
      <c r="F190" s="18">
        <v>1.3440541636118799E-6</v>
      </c>
      <c r="G190" s="17">
        <v>-0.78537972482827001</v>
      </c>
      <c r="H190" s="19">
        <v>-44.998943547805823</v>
      </c>
      <c r="I190" s="21"/>
      <c r="J190" s="22">
        <f t="shared" si="31"/>
        <v>-94.002528045391443</v>
      </c>
      <c r="K190" s="19">
        <f t="shared" si="32"/>
        <v>0.99756097144372868</v>
      </c>
      <c r="L190" s="19">
        <f t="shared" si="33"/>
        <v>1.0649415152656278E-8</v>
      </c>
      <c r="N190" s="24">
        <v>773.38879999999995</v>
      </c>
      <c r="O190" s="24">
        <v>2.082353E-2</v>
      </c>
      <c r="P190" s="23">
        <f t="shared" si="29"/>
        <v>-2.4323013175548098</v>
      </c>
      <c r="Q190" s="24">
        <v>-139.36060000000001</v>
      </c>
      <c r="R190" s="25"/>
      <c r="S190" s="26">
        <v>2.7922469999999999E-6</v>
      </c>
      <c r="T190" s="23">
        <f t="shared" si="30"/>
        <v>-0.29665413656025175</v>
      </c>
      <c r="U190" s="24">
        <v>-16.997029999999999</v>
      </c>
      <c r="V190" s="5"/>
      <c r="W190" s="23">
        <f t="shared" si="34"/>
        <v>-122.36357000000001</v>
      </c>
      <c r="X190" s="27">
        <f t="shared" si="35"/>
        <v>0.84466844604973734</v>
      </c>
      <c r="Y190" s="27">
        <f t="shared" si="36"/>
        <v>2.4556386540885348E-8</v>
      </c>
      <c r="Z190" s="28"/>
      <c r="AA190" s="29">
        <f t="shared" si="37"/>
        <v>28.361041954608567</v>
      </c>
      <c r="AB190" s="29">
        <f t="shared" si="38"/>
        <v>0.15289252539399134</v>
      </c>
      <c r="AC190" s="30">
        <f t="shared" si="39"/>
        <v>-1.390697138822907E-8</v>
      </c>
      <c r="AD190" s="31">
        <f t="shared" si="40"/>
        <v>-3.1883184655549586E-6</v>
      </c>
    </row>
    <row r="191" spans="1:30" x14ac:dyDescent="0.25">
      <c r="A191" s="16">
        <v>779.16666666666595</v>
      </c>
      <c r="B191" s="17">
        <v>2.0632941253169099E-2</v>
      </c>
      <c r="C191" s="17">
        <v>2.0332774138803398</v>
      </c>
      <c r="D191" s="19">
        <v>116.49821439461817</v>
      </c>
      <c r="E191" s="10"/>
      <c r="F191" s="18">
        <v>1.01945170024439E-6</v>
      </c>
      <c r="G191" s="17">
        <v>-2.1296338022536099</v>
      </c>
      <c r="H191" s="19">
        <v>-122.01902877753</v>
      </c>
      <c r="I191" s="21"/>
      <c r="J191" s="22">
        <f t="shared" si="31"/>
        <v>238.51724317214817</v>
      </c>
      <c r="K191" s="19">
        <f t="shared" si="32"/>
        <v>0.85279737174914783</v>
      </c>
      <c r="L191" s="19">
        <f t="shared" si="33"/>
        <v>8.9689923528407872E-9</v>
      </c>
      <c r="N191" s="24">
        <v>777.54679999999996</v>
      </c>
      <c r="O191" s="24">
        <v>1.307668E-2</v>
      </c>
      <c r="P191" s="23">
        <f t="shared" si="29"/>
        <v>-0.85455735860649917</v>
      </c>
      <c r="Q191" s="24">
        <v>-48.962530000000001</v>
      </c>
      <c r="R191" s="25"/>
      <c r="S191" s="26">
        <v>2.427866E-6</v>
      </c>
      <c r="T191" s="23">
        <f t="shared" si="30"/>
        <v>1.5008930977257204E-2</v>
      </c>
      <c r="U191" s="24">
        <v>0.85994839999999995</v>
      </c>
      <c r="V191" s="5"/>
      <c r="W191" s="23">
        <f t="shared" si="34"/>
        <v>-49.822478400000001</v>
      </c>
      <c r="X191" s="27">
        <f t="shared" si="35"/>
        <v>0.76404919715712338</v>
      </c>
      <c r="Y191" s="27">
        <f t="shared" si="36"/>
        <v>1.2128679990354145E-8</v>
      </c>
      <c r="Z191" s="28"/>
      <c r="AA191" s="29">
        <f t="shared" si="37"/>
        <v>288.33972157214816</v>
      </c>
      <c r="AB191" s="29">
        <f t="shared" si="38"/>
        <v>8.8748174592024442E-2</v>
      </c>
      <c r="AC191" s="30">
        <f t="shared" si="39"/>
        <v>-3.1596876375133583E-9</v>
      </c>
      <c r="AD191" s="31">
        <f t="shared" si="40"/>
        <v>-7.2439139758325262E-7</v>
      </c>
    </row>
    <row r="192" spans="1:30" x14ac:dyDescent="0.25">
      <c r="A192" s="16">
        <v>783.33333333333303</v>
      </c>
      <c r="B192" s="17">
        <v>2.8198489685660098E-2</v>
      </c>
      <c r="C192" s="17">
        <v>-1.4325325357938601</v>
      </c>
      <c r="D192" s="19">
        <v>-82.078068316161719</v>
      </c>
      <c r="E192" s="10"/>
      <c r="F192" s="18">
        <v>1.2957809002431801E-6</v>
      </c>
      <c r="G192" s="17">
        <v>-0.98800369819730305</v>
      </c>
      <c r="H192" s="19">
        <v>-56.608442050022603</v>
      </c>
      <c r="I192" s="21"/>
      <c r="J192" s="22">
        <f t="shared" si="31"/>
        <v>-25.469626266139116</v>
      </c>
      <c r="K192" s="19">
        <f t="shared" si="32"/>
        <v>0.43003255632662768</v>
      </c>
      <c r="L192" s="19">
        <f t="shared" si="33"/>
        <v>7.8564936241891049E-9</v>
      </c>
      <c r="N192" s="24">
        <v>781.70479999999998</v>
      </c>
      <c r="O192" s="24">
        <v>4.0136350000000001E-2</v>
      </c>
      <c r="P192" s="23">
        <f t="shared" si="29"/>
        <v>-2.2929018701980226</v>
      </c>
      <c r="Q192" s="24">
        <v>-131.37360000000001</v>
      </c>
      <c r="R192" s="25"/>
      <c r="S192" s="26">
        <v>3.2152550000000002E-6</v>
      </c>
      <c r="T192" s="23">
        <f t="shared" si="30"/>
        <v>-0.49823460371076606</v>
      </c>
      <c r="U192" s="24">
        <v>-28.54674</v>
      </c>
      <c r="V192" s="5"/>
      <c r="W192" s="23">
        <f t="shared" si="34"/>
        <v>-102.82686000000001</v>
      </c>
      <c r="X192" s="27">
        <f t="shared" si="35"/>
        <v>0.97504538623071402</v>
      </c>
      <c r="Y192" s="27">
        <f t="shared" si="36"/>
        <v>6.2914121024151271E-8</v>
      </c>
      <c r="Z192" s="28"/>
      <c r="AA192" s="29">
        <f t="shared" si="37"/>
        <v>77.357233733860895</v>
      </c>
      <c r="AB192" s="29">
        <f t="shared" si="38"/>
        <v>-0.54501282990408639</v>
      </c>
      <c r="AC192" s="30">
        <f t="shared" si="39"/>
        <v>-5.5057627399962167E-8</v>
      </c>
      <c r="AD192" s="31">
        <f t="shared" si="40"/>
        <v>-1.2622536223632631E-5</v>
      </c>
    </row>
    <row r="193" spans="1:30" x14ac:dyDescent="0.25">
      <c r="A193" s="16">
        <v>787.5</v>
      </c>
      <c r="B193" s="17">
        <v>2.1517075150926799E-2</v>
      </c>
      <c r="C193" s="17">
        <v>1.9112589692844599</v>
      </c>
      <c r="D193" s="19">
        <v>109.50707249652339</v>
      </c>
      <c r="E193" s="10"/>
      <c r="F193" s="18">
        <v>1.79730089714439E-6</v>
      </c>
      <c r="G193" s="17">
        <v>-1.47122056793464</v>
      </c>
      <c r="H193" s="19">
        <v>-84.294729275494888</v>
      </c>
      <c r="I193" s="21"/>
      <c r="J193" s="22">
        <f t="shared" si="31"/>
        <v>193.80180177201828</v>
      </c>
      <c r="K193" s="19">
        <f t="shared" si="32"/>
        <v>0.23856399657863372</v>
      </c>
      <c r="L193" s="19">
        <f t="shared" si="33"/>
        <v>4.6129519817820279E-9</v>
      </c>
      <c r="N193" s="24">
        <v>785.86279999999999</v>
      </c>
      <c r="O193" s="24">
        <v>1.6140249999999998E-2</v>
      </c>
      <c r="P193" s="23">
        <f t="shared" si="29"/>
        <v>1.9244890450407996E-2</v>
      </c>
      <c r="Q193" s="24">
        <v>1.102651</v>
      </c>
      <c r="R193" s="25"/>
      <c r="S193" s="26">
        <v>2.6070429999999999E-6</v>
      </c>
      <c r="T193" s="23">
        <f t="shared" si="30"/>
        <v>-0.36898738754697957</v>
      </c>
      <c r="U193" s="24">
        <v>-21.14142</v>
      </c>
      <c r="V193" s="5"/>
      <c r="W193" s="23">
        <f t="shared" si="34"/>
        <v>22.244071000000002</v>
      </c>
      <c r="X193" s="27">
        <f t="shared" si="35"/>
        <v>0.37855283986511196</v>
      </c>
      <c r="Y193" s="27">
        <f t="shared" si="36"/>
        <v>7.9644348605361318E-9</v>
      </c>
      <c r="Z193" s="28"/>
      <c r="AA193" s="29">
        <f t="shared" si="37"/>
        <v>171.55773077201829</v>
      </c>
      <c r="AB193" s="29">
        <f t="shared" si="38"/>
        <v>-0.13998884328647823</v>
      </c>
      <c r="AC193" s="30">
        <f t="shared" si="39"/>
        <v>-3.351482878754104E-9</v>
      </c>
      <c r="AD193" s="31">
        <f t="shared" si="40"/>
        <v>-7.6836246016636956E-7</v>
      </c>
    </row>
    <row r="194" spans="1:30" x14ac:dyDescent="0.25">
      <c r="A194" s="16">
        <v>791.66666666666595</v>
      </c>
      <c r="B194" s="17">
        <v>1.35951483136382E-2</v>
      </c>
      <c r="C194" s="17">
        <v>-2.3045540134687101</v>
      </c>
      <c r="D194" s="19">
        <v>-132.04121863169217</v>
      </c>
      <c r="E194" s="10"/>
      <c r="F194" s="18">
        <v>1.1865085083257599E-6</v>
      </c>
      <c r="G194" s="17">
        <v>-1.5072399666716401</v>
      </c>
      <c r="H194" s="19">
        <v>-86.358488803723844</v>
      </c>
      <c r="I194" s="21"/>
      <c r="J194" s="22">
        <f t="shared" si="31"/>
        <v>-45.68272982796833</v>
      </c>
      <c r="K194" s="19">
        <f t="shared" si="32"/>
        <v>0.71548218390664042</v>
      </c>
      <c r="L194" s="19">
        <f t="shared" si="33"/>
        <v>5.7706353909555009E-9</v>
      </c>
      <c r="N194" s="24">
        <v>790.02080000000001</v>
      </c>
      <c r="O194" s="24">
        <v>2.479017E-2</v>
      </c>
      <c r="P194" s="23">
        <f t="shared" si="29"/>
        <v>-2.4370329051569661</v>
      </c>
      <c r="Q194" s="24">
        <v>-139.6317</v>
      </c>
      <c r="R194" s="25"/>
      <c r="S194" s="26">
        <v>3.616859E-6</v>
      </c>
      <c r="T194" s="23">
        <f t="shared" si="30"/>
        <v>-0.23303583812750728</v>
      </c>
      <c r="U194" s="24">
        <v>-13.35197</v>
      </c>
      <c r="V194" s="5"/>
      <c r="W194" s="23">
        <f t="shared" si="34"/>
        <v>-126.27973</v>
      </c>
      <c r="X194" s="27">
        <f t="shared" si="35"/>
        <v>0.80613767318962615</v>
      </c>
      <c r="Y194" s="27">
        <f t="shared" si="36"/>
        <v>3.6140179503428274E-8</v>
      </c>
      <c r="Z194" s="28"/>
      <c r="AA194" s="29">
        <f t="shared" si="37"/>
        <v>80.59700017203167</v>
      </c>
      <c r="AB194" s="29">
        <f t="shared" si="38"/>
        <v>-9.0655489282985724E-2</v>
      </c>
      <c r="AC194" s="30">
        <f t="shared" si="39"/>
        <v>-3.0369544112472774E-8</v>
      </c>
      <c r="AD194" s="31">
        <f t="shared" si="40"/>
        <v>-6.9625352336769979E-6</v>
      </c>
    </row>
    <row r="195" spans="1:30" x14ac:dyDescent="0.25">
      <c r="A195" s="16">
        <v>795.83333333333303</v>
      </c>
      <c r="B195" s="17">
        <v>2.3686170505902202E-2</v>
      </c>
      <c r="C195" s="17">
        <v>0.41638192565154503</v>
      </c>
      <c r="D195" s="19">
        <v>23.856927005363559</v>
      </c>
      <c r="E195" s="10"/>
      <c r="F195" s="18">
        <v>2.30468370200488E-7</v>
      </c>
      <c r="G195" s="17">
        <v>-0.61102820541380498</v>
      </c>
      <c r="H195" s="19">
        <v>-35.009337333663744</v>
      </c>
      <c r="I195" s="21"/>
      <c r="J195" s="22">
        <f t="shared" si="31"/>
        <v>58.866264339027303</v>
      </c>
      <c r="K195" s="19">
        <f t="shared" si="32"/>
        <v>0.85596280221450161</v>
      </c>
      <c r="L195" s="19">
        <f t="shared" si="33"/>
        <v>2.3363132825329601E-9</v>
      </c>
      <c r="N195" s="24">
        <v>794.17880000000002</v>
      </c>
      <c r="O195" s="24">
        <v>2.6426120000000001E-2</v>
      </c>
      <c r="P195" s="23">
        <f t="shared" si="29"/>
        <v>-1.336335601866061</v>
      </c>
      <c r="Q195" s="24">
        <v>-76.566389999999998</v>
      </c>
      <c r="R195" s="25"/>
      <c r="S195" s="26">
        <v>4.3314919999999997E-6</v>
      </c>
      <c r="T195" s="23">
        <f t="shared" si="30"/>
        <v>-0.24425760708613004</v>
      </c>
      <c r="U195" s="24">
        <v>-13.99493</v>
      </c>
      <c r="V195" s="5"/>
      <c r="W195" s="23">
        <f t="shared" si="34"/>
        <v>-62.571460000000002</v>
      </c>
      <c r="X195" s="27">
        <f t="shared" si="35"/>
        <v>0.88758604168156841</v>
      </c>
      <c r="Y195" s="27">
        <f t="shared" si="36"/>
        <v>5.0798558381106469E-8</v>
      </c>
      <c r="Z195" s="28"/>
      <c r="AA195" s="29">
        <f t="shared" si="37"/>
        <v>121.43772433902731</v>
      </c>
      <c r="AB195" s="29">
        <f t="shared" si="38"/>
        <v>-3.1623239467066799E-2</v>
      </c>
      <c r="AC195" s="30">
        <f t="shared" si="39"/>
        <v>-4.8462245098573508E-8</v>
      </c>
      <c r="AD195" s="31">
        <f t="shared" si="40"/>
        <v>-1.1110475934452043E-5</v>
      </c>
    </row>
    <row r="196" spans="1:30" x14ac:dyDescent="0.25">
      <c r="A196" s="16">
        <v>800</v>
      </c>
      <c r="B196" s="17">
        <v>3.6752034552571602E-2</v>
      </c>
      <c r="C196" s="17">
        <v>-2.3488726446591</v>
      </c>
      <c r="D196" s="19">
        <v>-134.58048915269836</v>
      </c>
      <c r="E196" s="10"/>
      <c r="F196" s="18">
        <v>1.1700743635284E-6</v>
      </c>
      <c r="G196" s="17">
        <v>-0.88018880408584399</v>
      </c>
      <c r="H196" s="19">
        <v>-50.431103648786127</v>
      </c>
      <c r="I196" s="21"/>
      <c r="J196" s="22">
        <f t="shared" si="31"/>
        <v>-84.149385503912242</v>
      </c>
      <c r="K196" s="19">
        <f t="shared" si="32"/>
        <v>0.99479104856676637</v>
      </c>
      <c r="L196" s="19">
        <f t="shared" si="33"/>
        <v>2.1389307456288032E-8</v>
      </c>
      <c r="N196" s="24">
        <v>798.33680000000004</v>
      </c>
      <c r="O196" s="24">
        <v>3.5980860000000003E-2</v>
      </c>
      <c r="P196" s="23">
        <f t="shared" si="29"/>
        <v>2.869537711105925</v>
      </c>
      <c r="Q196" s="24">
        <v>164.41239999999999</v>
      </c>
      <c r="R196" s="25"/>
      <c r="S196" s="26">
        <v>3.9362999999999999E-6</v>
      </c>
      <c r="T196" s="23">
        <f t="shared" si="30"/>
        <v>-0.5186722347186945</v>
      </c>
      <c r="U196" s="24">
        <v>-29.71773</v>
      </c>
      <c r="V196" s="5"/>
      <c r="W196" s="23">
        <f t="shared" si="34"/>
        <v>194.13012999999998</v>
      </c>
      <c r="X196" s="27">
        <f t="shared" si="35"/>
        <v>0.2441250024477421</v>
      </c>
      <c r="Y196" s="27">
        <f t="shared" si="36"/>
        <v>1.7287890164135768E-8</v>
      </c>
      <c r="Z196" s="28"/>
      <c r="AA196" s="29">
        <f t="shared" si="37"/>
        <v>-278.27951550391219</v>
      </c>
      <c r="AB196" s="29">
        <f t="shared" si="38"/>
        <v>0.75066604611902421</v>
      </c>
      <c r="AC196" s="30">
        <f t="shared" si="39"/>
        <v>4.1014172921522634E-9</v>
      </c>
      <c r="AD196" s="31">
        <f t="shared" si="40"/>
        <v>9.4029275839192406E-7</v>
      </c>
    </row>
    <row r="197" spans="1:30" x14ac:dyDescent="0.25">
      <c r="A197" s="16">
        <v>804.16666666666595</v>
      </c>
      <c r="B197" s="17">
        <v>7.8756445947288003E-3</v>
      </c>
      <c r="C197" s="17">
        <v>1.60536472564544</v>
      </c>
      <c r="D197" s="19">
        <v>91.98062335866102</v>
      </c>
      <c r="E197" s="10"/>
      <c r="F197" s="18">
        <v>2.2740818880753498E-6</v>
      </c>
      <c r="G197" s="17">
        <v>-0.57027631645117405</v>
      </c>
      <c r="H197" s="19">
        <v>-32.674426088919226</v>
      </c>
      <c r="I197" s="21"/>
      <c r="J197" s="22">
        <f t="shared" si="31"/>
        <v>124.65504944758024</v>
      </c>
      <c r="K197" s="19">
        <f t="shared" si="32"/>
        <v>0.82259040776279624</v>
      </c>
      <c r="L197" s="19">
        <f t="shared" si="33"/>
        <v>7.3662398203469555E-9</v>
      </c>
      <c r="N197" s="24">
        <v>802.49480000000005</v>
      </c>
      <c r="O197" s="24">
        <v>1.8864410000000002E-2</v>
      </c>
      <c r="P197" s="23">
        <f t="shared" ref="P197:P244" si="41">RADIANS(Q197)</f>
        <v>-0.66579371681800537</v>
      </c>
      <c r="Q197" s="24">
        <v>-38.147170000000003</v>
      </c>
      <c r="R197" s="25"/>
      <c r="S197" s="26">
        <v>4.4290299999999998E-6</v>
      </c>
      <c r="T197" s="23">
        <f t="shared" ref="T197:T244" si="42">RADIANS(U197)</f>
        <v>-0.56573189640606802</v>
      </c>
      <c r="U197" s="24">
        <v>-32.414050000000003</v>
      </c>
      <c r="V197" s="5"/>
      <c r="W197" s="23">
        <f t="shared" si="34"/>
        <v>-5.7331199999999995</v>
      </c>
      <c r="X197" s="27">
        <f t="shared" si="35"/>
        <v>9.9894928023395946E-2</v>
      </c>
      <c r="Y197" s="27">
        <f t="shared" si="36"/>
        <v>4.1731624547693456E-9</v>
      </c>
      <c r="Z197" s="28"/>
      <c r="AA197" s="29">
        <f t="shared" si="37"/>
        <v>130.38816944758025</v>
      </c>
      <c r="AB197" s="29">
        <f t="shared" si="38"/>
        <v>0.72269547973940029</v>
      </c>
      <c r="AC197" s="30">
        <f t="shared" si="39"/>
        <v>3.1930773655776099E-9</v>
      </c>
      <c r="AD197" s="31">
        <f t="shared" si="40"/>
        <v>7.3204634153727682E-7</v>
      </c>
    </row>
    <row r="198" spans="1:30" x14ac:dyDescent="0.25">
      <c r="A198" s="16">
        <v>808.33333333333303</v>
      </c>
      <c r="B198" s="17">
        <v>1.8277100016355598E-2</v>
      </c>
      <c r="C198" s="17">
        <v>2.6778381383629402</v>
      </c>
      <c r="D198" s="19">
        <v>153.42882354736585</v>
      </c>
      <c r="E198" s="10"/>
      <c r="F198" s="18">
        <v>2.39130856945053E-6</v>
      </c>
      <c r="G198" s="17">
        <v>-1.35430990660162</v>
      </c>
      <c r="H198" s="19">
        <v>-77.596241801029535</v>
      </c>
      <c r="I198" s="21"/>
      <c r="J198" s="22">
        <f t="shared" si="31"/>
        <v>231.0250653483954</v>
      </c>
      <c r="K198" s="19">
        <f t="shared" si="32"/>
        <v>0.77742119767197715</v>
      </c>
      <c r="L198" s="19">
        <f t="shared" si="33"/>
        <v>1.6989057691622084E-8</v>
      </c>
      <c r="N198" s="24">
        <v>806.65279999999996</v>
      </c>
      <c r="O198" s="24">
        <v>3.4876740000000001E-3</v>
      </c>
      <c r="P198" s="23">
        <f t="shared" si="41"/>
        <v>2.9467824931406903</v>
      </c>
      <c r="Q198" s="24">
        <v>168.8382</v>
      </c>
      <c r="R198" s="25"/>
      <c r="S198" s="26">
        <v>3.757477E-6</v>
      </c>
      <c r="T198" s="23">
        <f t="shared" si="42"/>
        <v>-0.2720231774914818</v>
      </c>
      <c r="U198" s="24">
        <v>-15.58578</v>
      </c>
      <c r="V198" s="5"/>
      <c r="W198" s="23">
        <f t="shared" si="34"/>
        <v>184.42398</v>
      </c>
      <c r="X198" s="27">
        <f t="shared" si="35"/>
        <v>7.7136317838453802E-2</v>
      </c>
      <c r="Y198" s="27">
        <f t="shared" si="36"/>
        <v>5.054301240245905E-10</v>
      </c>
      <c r="Z198" s="28"/>
      <c r="AA198" s="29">
        <f t="shared" si="37"/>
        <v>46.601085348395401</v>
      </c>
      <c r="AB198" s="29">
        <f t="shared" si="38"/>
        <v>0.70028487983352339</v>
      </c>
      <c r="AC198" s="30">
        <f t="shared" si="39"/>
        <v>1.6483627567597493E-8</v>
      </c>
      <c r="AD198" s="31">
        <f t="shared" si="40"/>
        <v>3.7790438109036961E-6</v>
      </c>
    </row>
    <row r="199" spans="1:30" x14ac:dyDescent="0.25">
      <c r="A199" s="16">
        <v>812.5</v>
      </c>
      <c r="B199" s="17">
        <v>1.9016854023384398E-2</v>
      </c>
      <c r="C199" s="17">
        <v>-2.0791518534087201</v>
      </c>
      <c r="D199" s="19">
        <v>-119.12662616712248</v>
      </c>
      <c r="E199" s="10"/>
      <c r="F199" s="18">
        <v>6.2524746311950004E-6</v>
      </c>
      <c r="G199" s="17">
        <v>0.91695725213589696</v>
      </c>
      <c r="H199" s="19">
        <v>52.537780541300187</v>
      </c>
      <c r="I199" s="21"/>
      <c r="J199" s="22">
        <f t="shared" si="31"/>
        <v>-171.66440670842266</v>
      </c>
      <c r="K199" s="19">
        <f t="shared" si="32"/>
        <v>0.14497088644583903</v>
      </c>
      <c r="L199" s="19">
        <f t="shared" si="33"/>
        <v>8.6186929719178343E-9</v>
      </c>
      <c r="N199" s="24">
        <v>810.81079999999997</v>
      </c>
      <c r="O199" s="24">
        <v>2.1021669999999999E-2</v>
      </c>
      <c r="P199" s="23">
        <f t="shared" si="41"/>
        <v>-2.3190800636486855</v>
      </c>
      <c r="Q199" s="24">
        <v>-132.87350000000001</v>
      </c>
      <c r="R199" s="25"/>
      <c r="S199" s="26">
        <v>9.2977349999999998E-6</v>
      </c>
      <c r="T199" s="23">
        <f t="shared" si="42"/>
        <v>-0.20174627342945375</v>
      </c>
      <c r="U199" s="24">
        <v>-11.55921</v>
      </c>
      <c r="V199" s="5"/>
      <c r="W199" s="23">
        <f t="shared" si="34"/>
        <v>-121.31429</v>
      </c>
      <c r="X199" s="27">
        <f t="shared" si="35"/>
        <v>0.85432923156978935</v>
      </c>
      <c r="Y199" s="27">
        <f t="shared" si="36"/>
        <v>8.3490997323695248E-8</v>
      </c>
      <c r="Z199" s="28"/>
      <c r="AA199" s="29">
        <f t="shared" si="37"/>
        <v>-50.350116708422661</v>
      </c>
      <c r="AB199" s="29">
        <f t="shared" si="38"/>
        <v>-0.70935834512395035</v>
      </c>
      <c r="AC199" s="30">
        <f t="shared" si="39"/>
        <v>-7.4872304351777417E-8</v>
      </c>
      <c r="AD199" s="31">
        <f t="shared" si="40"/>
        <v>-1.7165257902628164E-5</v>
      </c>
    </row>
    <row r="200" spans="1:30" x14ac:dyDescent="0.25">
      <c r="A200" s="16">
        <v>816.66666666666595</v>
      </c>
      <c r="B200" s="17">
        <v>5.0681031929334298E-2</v>
      </c>
      <c r="C200" s="17">
        <v>2.0148606042244999</v>
      </c>
      <c r="D200" s="19">
        <v>115.44300892924277</v>
      </c>
      <c r="E200" s="10"/>
      <c r="F200" s="18">
        <v>2.83023062229439E-6</v>
      </c>
      <c r="G200" s="17">
        <v>-0.15460972623588001</v>
      </c>
      <c r="H200" s="19">
        <v>-8.8584847849890007</v>
      </c>
      <c r="I200" s="21"/>
      <c r="J200" s="22">
        <f t="shared" si="31"/>
        <v>124.30149371423177</v>
      </c>
      <c r="K200" s="19">
        <f t="shared" si="32"/>
        <v>0.82608360296052219</v>
      </c>
      <c r="L200" s="19">
        <f t="shared" si="33"/>
        <v>5.9246306488203107E-8</v>
      </c>
      <c r="N200" s="24">
        <v>814.96879999999999</v>
      </c>
      <c r="O200" s="24">
        <v>2.8346240000000002E-2</v>
      </c>
      <c r="P200" s="23">
        <f t="shared" si="41"/>
        <v>9.9722301512546851E-2</v>
      </c>
      <c r="Q200" s="24">
        <v>5.7136670000000001</v>
      </c>
      <c r="R200" s="25"/>
      <c r="S200" s="26">
        <v>1.7694210000000001E-6</v>
      </c>
      <c r="T200" s="23">
        <f t="shared" si="42"/>
        <v>-0.85649991006396886</v>
      </c>
      <c r="U200" s="24">
        <v>-49.073830000000001</v>
      </c>
      <c r="V200" s="5"/>
      <c r="W200" s="23">
        <f t="shared" si="34"/>
        <v>54.787497000000002</v>
      </c>
      <c r="X200" s="27">
        <f t="shared" si="35"/>
        <v>0.81701909067535816</v>
      </c>
      <c r="Y200" s="27">
        <f t="shared" si="36"/>
        <v>2.0489381365679183E-8</v>
      </c>
      <c r="Z200" s="28"/>
      <c r="AA200" s="29">
        <f t="shared" si="37"/>
        <v>69.513996714231766</v>
      </c>
      <c r="AB200" s="29">
        <f t="shared" si="38"/>
        <v>9.0645122851640281E-3</v>
      </c>
      <c r="AC200" s="30">
        <f t="shared" si="39"/>
        <v>3.8756925122523925E-8</v>
      </c>
      <c r="AD200" s="31">
        <f t="shared" si="40"/>
        <v>8.8854299463694636E-6</v>
      </c>
    </row>
    <row r="201" spans="1:30" x14ac:dyDescent="0.25">
      <c r="A201" s="16">
        <v>820.83333333333303</v>
      </c>
      <c r="B201" s="17">
        <v>1.81690908514416E-2</v>
      </c>
      <c r="C201" s="17">
        <v>-0.70035802439920503</v>
      </c>
      <c r="D201" s="19">
        <v>-40.127558946194782</v>
      </c>
      <c r="E201" s="10"/>
      <c r="F201" s="18">
        <v>5.03702522260738E-7</v>
      </c>
      <c r="G201" s="17">
        <v>-0.465494126998511</v>
      </c>
      <c r="H201" s="19">
        <v>-26.670848865141426</v>
      </c>
      <c r="I201" s="21"/>
      <c r="J201" s="22">
        <f t="shared" si="31"/>
        <v>-13.456710081053355</v>
      </c>
      <c r="K201" s="19">
        <f t="shared" si="32"/>
        <v>0.23271062162652564</v>
      </c>
      <c r="L201" s="19">
        <f t="shared" si="33"/>
        <v>1.0648624986321362E-9</v>
      </c>
      <c r="N201" s="24">
        <v>819.1268</v>
      </c>
      <c r="O201" s="24">
        <v>5.4320930000000003E-2</v>
      </c>
      <c r="P201" s="23">
        <f t="shared" si="41"/>
        <v>-2.1762772242505095</v>
      </c>
      <c r="Q201" s="24">
        <v>-124.6915</v>
      </c>
      <c r="R201" s="25"/>
      <c r="S201" s="26">
        <v>2.5046039999999998E-6</v>
      </c>
      <c r="T201" s="23">
        <f t="shared" si="42"/>
        <v>0.34839023344541892</v>
      </c>
      <c r="U201" s="24">
        <v>19.961290000000002</v>
      </c>
      <c r="V201" s="5"/>
      <c r="W201" s="23">
        <f t="shared" si="34"/>
        <v>-144.65279000000001</v>
      </c>
      <c r="X201" s="27">
        <f t="shared" si="35"/>
        <v>0.57852990098702795</v>
      </c>
      <c r="Y201" s="27">
        <f t="shared" si="36"/>
        <v>3.9355196119778777E-8</v>
      </c>
      <c r="Z201" s="28"/>
      <c r="AA201" s="29">
        <f t="shared" si="37"/>
        <v>131.19607991894665</v>
      </c>
      <c r="AB201" s="29">
        <f t="shared" si="38"/>
        <v>-0.34581927936050227</v>
      </c>
      <c r="AC201" s="30">
        <f t="shared" si="39"/>
        <v>-3.8290333621146642E-8</v>
      </c>
      <c r="AD201" s="31">
        <f t="shared" si="40"/>
        <v>-8.7784589705773266E-6</v>
      </c>
    </row>
    <row r="202" spans="1:30" x14ac:dyDescent="0.25">
      <c r="A202" s="16">
        <v>825</v>
      </c>
      <c r="B202" s="17">
        <v>1.8154384829747901E-2</v>
      </c>
      <c r="C202" s="17">
        <v>-2.9554206524443001</v>
      </c>
      <c r="D202" s="19">
        <v>-169.33313007085852</v>
      </c>
      <c r="E202" s="10"/>
      <c r="F202" s="18">
        <v>1.3631693323999599E-6</v>
      </c>
      <c r="G202" s="17">
        <v>4.09364443217008E-2</v>
      </c>
      <c r="H202" s="19">
        <v>2.3454854879057399</v>
      </c>
      <c r="I202" s="21"/>
      <c r="J202" s="22">
        <f t="shared" si="31"/>
        <v>-171.67861555876425</v>
      </c>
      <c r="K202" s="19">
        <f t="shared" si="32"/>
        <v>0.14472551056795518</v>
      </c>
      <c r="L202" s="19">
        <f t="shared" si="33"/>
        <v>1.7907973333174392E-9</v>
      </c>
      <c r="N202" s="24">
        <v>823.28480000000002</v>
      </c>
      <c r="O202" s="24">
        <v>1.705767E-2</v>
      </c>
      <c r="P202" s="23">
        <f t="shared" si="41"/>
        <v>-2.9257914182269547</v>
      </c>
      <c r="Q202" s="24">
        <v>-167.63550000000001</v>
      </c>
      <c r="R202" s="25"/>
      <c r="S202" s="26">
        <v>3.194728E-6</v>
      </c>
      <c r="T202" s="23">
        <f t="shared" si="42"/>
        <v>-0.13301519003262452</v>
      </c>
      <c r="U202" s="24">
        <v>-7.6212090000000003</v>
      </c>
      <c r="V202" s="5"/>
      <c r="W202" s="23">
        <f t="shared" si="34"/>
        <v>-160.01429100000001</v>
      </c>
      <c r="X202" s="27">
        <f t="shared" si="35"/>
        <v>0.34178574985394111</v>
      </c>
      <c r="Y202" s="27">
        <f t="shared" si="36"/>
        <v>9.3127415900881304E-9</v>
      </c>
      <c r="Z202" s="28"/>
      <c r="AA202" s="29">
        <f t="shared" si="37"/>
        <v>-11.664324558764235</v>
      </c>
      <c r="AB202" s="29">
        <f t="shared" si="38"/>
        <v>-0.19706023928598593</v>
      </c>
      <c r="AC202" s="30">
        <f t="shared" si="39"/>
        <v>-7.5219442567706907E-9</v>
      </c>
      <c r="AD202" s="31">
        <f t="shared" si="40"/>
        <v>-1.7244842964900212E-6</v>
      </c>
    </row>
    <row r="203" spans="1:30" x14ac:dyDescent="0.25">
      <c r="A203" s="16">
        <v>829.16666666666595</v>
      </c>
      <c r="B203" s="17">
        <v>1.7369970230014301E-2</v>
      </c>
      <c r="C203" s="17">
        <v>-2.0539262853400602</v>
      </c>
      <c r="D203" s="19">
        <v>-117.68130758096829</v>
      </c>
      <c r="E203" s="10"/>
      <c r="F203" s="18">
        <v>9.2245452944441497E-7</v>
      </c>
      <c r="G203" s="17">
        <v>2.4817818573875501</v>
      </c>
      <c r="H203" s="19">
        <v>142.195626100445</v>
      </c>
      <c r="I203" s="21"/>
      <c r="J203" s="22">
        <f t="shared" si="31"/>
        <v>-259.87693368141328</v>
      </c>
      <c r="K203" s="19">
        <f t="shared" si="32"/>
        <v>0.98443250049678099</v>
      </c>
      <c r="L203" s="19">
        <f t="shared" si="33"/>
        <v>7.8867847751740688E-9</v>
      </c>
      <c r="N203" s="24">
        <v>827.44280000000003</v>
      </c>
      <c r="O203" s="24">
        <v>3.041023E-2</v>
      </c>
      <c r="P203" s="23">
        <f t="shared" si="41"/>
        <v>-2.0852356144787292</v>
      </c>
      <c r="Q203" s="24">
        <v>-119.4752</v>
      </c>
      <c r="R203" s="25"/>
      <c r="S203" s="26">
        <v>3.0877410000000002E-6</v>
      </c>
      <c r="T203" s="23">
        <f t="shared" si="42"/>
        <v>0.3259599600304886</v>
      </c>
      <c r="U203" s="24">
        <v>18.676130000000001</v>
      </c>
      <c r="V203" s="5"/>
      <c r="W203" s="23">
        <f t="shared" si="34"/>
        <v>-138.15133</v>
      </c>
      <c r="X203" s="27">
        <f t="shared" si="35"/>
        <v>0.6671654755892078</v>
      </c>
      <c r="Y203" s="27">
        <f t="shared" si="36"/>
        <v>3.1323056804867674E-8</v>
      </c>
      <c r="Z203" s="28"/>
      <c r="AA203" s="29">
        <f t="shared" si="37"/>
        <v>-121.72560368141328</v>
      </c>
      <c r="AB203" s="29">
        <f t="shared" si="38"/>
        <v>0.31726702490757319</v>
      </c>
      <c r="AC203" s="30">
        <f t="shared" si="39"/>
        <v>-2.3436272029693606E-8</v>
      </c>
      <c r="AD203" s="31">
        <f t="shared" si="40"/>
        <v>-5.3730101824532862E-6</v>
      </c>
    </row>
    <row r="204" spans="1:30" x14ac:dyDescent="0.25">
      <c r="A204" s="16">
        <v>833.33333333333303</v>
      </c>
      <c r="B204" s="17">
        <v>2.86232020572975E-2</v>
      </c>
      <c r="C204" s="17">
        <v>0.91575661715247603</v>
      </c>
      <c r="D204" s="19">
        <v>52.468989224014408</v>
      </c>
      <c r="E204" s="10"/>
      <c r="F204" s="18">
        <v>4.98813394937144E-7</v>
      </c>
      <c r="G204" s="17">
        <v>-1.4779399252761301</v>
      </c>
      <c r="H204" s="19">
        <v>-84.679720092202516</v>
      </c>
      <c r="I204" s="21"/>
      <c r="J204" s="22">
        <f t="shared" si="31"/>
        <v>137.14870931621692</v>
      </c>
      <c r="K204" s="19">
        <f t="shared" si="32"/>
        <v>0.68009786052956556</v>
      </c>
      <c r="L204" s="19">
        <f t="shared" si="33"/>
        <v>4.8550950498775467E-9</v>
      </c>
      <c r="N204" s="24">
        <v>831.60080000000005</v>
      </c>
      <c r="O204" s="24">
        <v>3.6004139999999997E-2</v>
      </c>
      <c r="P204" s="23">
        <f t="shared" si="41"/>
        <v>-1.157776027549352</v>
      </c>
      <c r="Q204" s="24">
        <v>-66.335679999999996</v>
      </c>
      <c r="R204" s="25"/>
      <c r="S204" s="26">
        <v>2.7238149999999999E-6</v>
      </c>
      <c r="T204" s="23">
        <f t="shared" si="42"/>
        <v>-0.38868464988621199</v>
      </c>
      <c r="U204" s="24">
        <v>-22.26999</v>
      </c>
      <c r="V204" s="5"/>
      <c r="W204" s="23">
        <f t="shared" si="34"/>
        <v>-44.065689999999996</v>
      </c>
      <c r="X204" s="27">
        <f t="shared" si="35"/>
        <v>0.69548264168412521</v>
      </c>
      <c r="Y204" s="27">
        <f t="shared" si="36"/>
        <v>3.4102510267586152E-8</v>
      </c>
      <c r="Z204" s="28"/>
      <c r="AA204" s="29">
        <f t="shared" si="37"/>
        <v>181.21439931621691</v>
      </c>
      <c r="AB204" s="29">
        <f t="shared" si="38"/>
        <v>-1.5384781154559657E-2</v>
      </c>
      <c r="AC204" s="30">
        <f t="shared" si="39"/>
        <v>-2.9247415217708604E-8</v>
      </c>
      <c r="AD204" s="31">
        <f t="shared" si="40"/>
        <v>-6.705275462585676E-6</v>
      </c>
    </row>
    <row r="205" spans="1:30" x14ac:dyDescent="0.25">
      <c r="A205" s="16">
        <v>837.5</v>
      </c>
      <c r="B205" s="17">
        <v>2.44887785244608E-2</v>
      </c>
      <c r="C205" s="17">
        <v>-1.5647805615350801</v>
      </c>
      <c r="D205" s="19">
        <v>-89.655322040071098</v>
      </c>
      <c r="E205" s="10"/>
      <c r="F205" s="18">
        <v>1.1321287255540801E-6</v>
      </c>
      <c r="G205" s="17">
        <v>0.70194332367931001</v>
      </c>
      <c r="H205" s="19">
        <v>40.218389904209921</v>
      </c>
      <c r="I205" s="21"/>
      <c r="J205" s="22">
        <f t="shared" si="31"/>
        <v>-129.87371194428101</v>
      </c>
      <c r="K205" s="19">
        <f t="shared" si="32"/>
        <v>0.76745937656799323</v>
      </c>
      <c r="L205" s="19">
        <f t="shared" si="33"/>
        <v>1.0638694411016814E-8</v>
      </c>
      <c r="N205" s="24">
        <v>835.75879999999995</v>
      </c>
      <c r="O205" s="24">
        <v>4.5357269999999998E-2</v>
      </c>
      <c r="P205" s="23">
        <f t="shared" si="41"/>
        <v>-2.649385369917864</v>
      </c>
      <c r="Q205" s="24">
        <v>-151.79859999999999</v>
      </c>
      <c r="R205" s="25"/>
      <c r="S205" s="26">
        <v>3.9780169999999997E-6</v>
      </c>
      <c r="T205" s="23">
        <f t="shared" si="42"/>
        <v>-0.32602680614084001</v>
      </c>
      <c r="U205" s="24">
        <v>-18.679960000000001</v>
      </c>
      <c r="V205" s="5"/>
      <c r="W205" s="23">
        <f t="shared" si="34"/>
        <v>-133.11864</v>
      </c>
      <c r="X205" s="27">
        <f t="shared" si="35"/>
        <v>0.72993994895669168</v>
      </c>
      <c r="Y205" s="27">
        <f t="shared" si="36"/>
        <v>6.5852259199103458E-8</v>
      </c>
      <c r="Z205" s="28"/>
      <c r="AA205" s="29">
        <f t="shared" si="37"/>
        <v>3.2449280557189866</v>
      </c>
      <c r="AB205" s="29">
        <f t="shared" si="38"/>
        <v>3.7519427611301559E-2</v>
      </c>
      <c r="AC205" s="30">
        <f t="shared" si="39"/>
        <v>-5.5213564788086641E-8</v>
      </c>
      <c r="AD205" s="31">
        <f t="shared" si="40"/>
        <v>-1.2658286498811056E-5</v>
      </c>
    </row>
    <row r="206" spans="1:30" x14ac:dyDescent="0.25">
      <c r="A206" s="16">
        <v>841.66666666666595</v>
      </c>
      <c r="B206" s="17">
        <v>1.4314385296391501E-2</v>
      </c>
      <c r="C206" s="17">
        <v>-2.19778151466581</v>
      </c>
      <c r="D206" s="19">
        <v>-125.92360508222035</v>
      </c>
      <c r="E206" s="10"/>
      <c r="F206" s="18">
        <v>1.3614169642872099E-6</v>
      </c>
      <c r="G206" s="17">
        <v>2.9401286268919198</v>
      </c>
      <c r="H206" s="19">
        <v>168.45696154650091</v>
      </c>
      <c r="I206" s="21"/>
      <c r="J206" s="22">
        <f t="shared" si="31"/>
        <v>-294.38056662872123</v>
      </c>
      <c r="K206" s="19">
        <f t="shared" si="32"/>
        <v>0.91082372365833708</v>
      </c>
      <c r="L206" s="19">
        <f t="shared" si="33"/>
        <v>8.8749966743141401E-9</v>
      </c>
      <c r="N206" s="24">
        <v>839.91679999999997</v>
      </c>
      <c r="O206" s="24">
        <v>2.1738670000000002E-2</v>
      </c>
      <c r="P206" s="23">
        <f t="shared" si="41"/>
        <v>-2.2212561044036554</v>
      </c>
      <c r="Q206" s="24">
        <v>-127.26860000000001</v>
      </c>
      <c r="R206" s="25"/>
      <c r="S206" s="26">
        <v>2.4786150000000001E-6</v>
      </c>
      <c r="T206" s="23">
        <f t="shared" si="42"/>
        <v>-0.16967111858178505</v>
      </c>
      <c r="U206" s="24">
        <v>-9.7214390000000002</v>
      </c>
      <c r="V206" s="5"/>
      <c r="W206" s="23">
        <f t="shared" si="34"/>
        <v>-117.547161</v>
      </c>
      <c r="X206" s="27">
        <f t="shared" si="35"/>
        <v>0.88663046065388362</v>
      </c>
      <c r="Y206" s="27">
        <f t="shared" si="36"/>
        <v>2.3886619714522625E-8</v>
      </c>
      <c r="Z206" s="28"/>
      <c r="AA206" s="29">
        <f t="shared" si="37"/>
        <v>-176.83340562872121</v>
      </c>
      <c r="AB206" s="29">
        <f t="shared" si="38"/>
        <v>2.4193263004453458E-2</v>
      </c>
      <c r="AC206" s="30">
        <f t="shared" si="39"/>
        <v>-1.5011623040208487E-8</v>
      </c>
      <c r="AD206" s="31">
        <f t="shared" si="40"/>
        <v>-3.4415713961673553E-6</v>
      </c>
    </row>
    <row r="207" spans="1:30" x14ac:dyDescent="0.25">
      <c r="A207" s="16">
        <v>845.83333333333303</v>
      </c>
      <c r="B207" s="17">
        <v>5.5467722924452602E-2</v>
      </c>
      <c r="C207" s="17">
        <v>-2.4591761927664102</v>
      </c>
      <c r="D207" s="19">
        <v>-140.90041692456546</v>
      </c>
      <c r="E207" s="10"/>
      <c r="F207" s="18">
        <v>2.8154426494810899E-6</v>
      </c>
      <c r="G207" s="17">
        <v>-0.73902394100559299</v>
      </c>
      <c r="H207" s="19">
        <v>-42.342952778745612</v>
      </c>
      <c r="I207" s="21"/>
      <c r="J207" s="22">
        <f t="shared" si="31"/>
        <v>-98.55746414581985</v>
      </c>
      <c r="K207" s="19">
        <f t="shared" si="32"/>
        <v>0.98886712221239748</v>
      </c>
      <c r="L207" s="19">
        <f t="shared" si="33"/>
        <v>7.7213806826102647E-8</v>
      </c>
      <c r="N207" s="24">
        <v>844.07479999999998</v>
      </c>
      <c r="O207" s="24">
        <v>3.674529E-2</v>
      </c>
      <c r="P207" s="23">
        <f t="shared" si="41"/>
        <v>-2.3104232305587935</v>
      </c>
      <c r="Q207" s="24">
        <v>-132.3775</v>
      </c>
      <c r="R207" s="25"/>
      <c r="S207" s="26">
        <v>4.9559960000000004E-6</v>
      </c>
      <c r="T207" s="23">
        <f t="shared" si="42"/>
        <v>-1.0706345305240785</v>
      </c>
      <c r="U207" s="24">
        <v>-61.342840000000002</v>
      </c>
      <c r="V207" s="5"/>
      <c r="W207" s="23">
        <f t="shared" si="34"/>
        <v>-71.034660000000002</v>
      </c>
      <c r="X207" s="27">
        <f t="shared" si="35"/>
        <v>0.94571534889289477</v>
      </c>
      <c r="Y207" s="27">
        <f t="shared" si="36"/>
        <v>8.6111879515576536E-8</v>
      </c>
      <c r="Z207" s="28"/>
      <c r="AA207" s="29">
        <f t="shared" si="37"/>
        <v>-27.522804145819848</v>
      </c>
      <c r="AB207" s="29">
        <f t="shared" si="38"/>
        <v>4.3151773319502706E-2</v>
      </c>
      <c r="AC207" s="30">
        <f t="shared" si="39"/>
        <v>-8.8980726894738882E-9</v>
      </c>
      <c r="AD207" s="31">
        <f t="shared" si="40"/>
        <v>-2.0399761149801665E-6</v>
      </c>
    </row>
    <row r="208" spans="1:30" x14ac:dyDescent="0.25">
      <c r="A208" s="16">
        <v>850</v>
      </c>
      <c r="B208" s="17">
        <v>0.20886662229651301</v>
      </c>
      <c r="C208" s="17">
        <v>-0.15097775624565801</v>
      </c>
      <c r="D208" s="19">
        <v>-8.6503882332311086</v>
      </c>
      <c r="E208" s="10"/>
      <c r="F208" s="18">
        <v>5.67199557819868E-6</v>
      </c>
      <c r="G208" s="17">
        <v>0.25011995778213503</v>
      </c>
      <c r="H208" s="19">
        <v>14.330817952906667</v>
      </c>
      <c r="I208" s="21"/>
      <c r="J208" s="22">
        <f t="shared" si="31"/>
        <v>-22.981206186137776</v>
      </c>
      <c r="K208" s="19">
        <f t="shared" si="32"/>
        <v>0.39042916905929809</v>
      </c>
      <c r="L208" s="19">
        <f t="shared" si="33"/>
        <v>2.3126887509551692E-7</v>
      </c>
      <c r="N208" s="24">
        <v>848.2328</v>
      </c>
      <c r="O208" s="24">
        <v>0.17758579999999999</v>
      </c>
      <c r="P208" s="23">
        <f t="shared" si="41"/>
        <v>-1.3870091423026141</v>
      </c>
      <c r="Q208" s="24">
        <v>-79.469769999999997</v>
      </c>
      <c r="R208" s="25"/>
      <c r="S208" s="26">
        <v>6.6590659999999998E-6</v>
      </c>
      <c r="T208" s="23">
        <f t="shared" si="42"/>
        <v>-0.60095595683689229</v>
      </c>
      <c r="U208" s="24">
        <v>-34.43224</v>
      </c>
      <c r="V208" s="5"/>
      <c r="W208" s="23">
        <f t="shared" si="34"/>
        <v>-45.037529999999997</v>
      </c>
      <c r="X208" s="27">
        <f t="shared" si="35"/>
        <v>0.70756980000627046</v>
      </c>
      <c r="Y208" s="27">
        <f t="shared" si="36"/>
        <v>4.1837030155556694E-7</v>
      </c>
      <c r="Z208" s="28"/>
      <c r="AA208" s="29">
        <f t="shared" si="37"/>
        <v>22.056323813862221</v>
      </c>
      <c r="AB208" s="29">
        <f t="shared" si="38"/>
        <v>-0.31714063094697237</v>
      </c>
      <c r="AC208" s="30">
        <f t="shared" si="39"/>
        <v>-1.8710142646005002E-7</v>
      </c>
      <c r="AD208" s="31">
        <f t="shared" si="40"/>
        <v>-4.289495651218238E-5</v>
      </c>
    </row>
    <row r="209" spans="1:30" x14ac:dyDescent="0.25">
      <c r="A209" s="16">
        <v>854.16666666666595</v>
      </c>
      <c r="B209" s="17">
        <v>5.0447711485249798E-2</v>
      </c>
      <c r="C209" s="17">
        <v>-0.93736070066131305</v>
      </c>
      <c r="D209" s="19">
        <v>-53.706812029318954</v>
      </c>
      <c r="E209" s="10"/>
      <c r="F209" s="18">
        <v>1.6599615335662101E-6</v>
      </c>
      <c r="G209" s="17">
        <v>0.255439925272063</v>
      </c>
      <c r="H209" s="19">
        <v>14.635629637226346</v>
      </c>
      <c r="I209" s="21"/>
      <c r="J209" s="22">
        <f t="shared" si="31"/>
        <v>-68.342441666545298</v>
      </c>
      <c r="K209" s="19">
        <f t="shared" si="32"/>
        <v>0.92940620533389795</v>
      </c>
      <c r="L209" s="19">
        <f t="shared" si="33"/>
        <v>3.8914823585796546E-8</v>
      </c>
      <c r="N209" s="24">
        <v>852.39089999999999</v>
      </c>
      <c r="O209" s="24">
        <v>9.0544600000000003E-2</v>
      </c>
      <c r="P209" s="23">
        <f t="shared" si="41"/>
        <v>1.8135820977228199</v>
      </c>
      <c r="Q209" s="24">
        <v>103.9106</v>
      </c>
      <c r="R209" s="25"/>
      <c r="S209" s="26">
        <v>2.0700320000000001E-6</v>
      </c>
      <c r="T209" s="23">
        <f t="shared" si="42"/>
        <v>0.32129434587405731</v>
      </c>
      <c r="U209" s="24">
        <v>18.408809999999999</v>
      </c>
      <c r="V209" s="5"/>
      <c r="W209" s="23">
        <f t="shared" si="34"/>
        <v>85.50179</v>
      </c>
      <c r="X209" s="27">
        <f t="shared" si="35"/>
        <v>0.99691978441811158</v>
      </c>
      <c r="Y209" s="27">
        <f t="shared" si="36"/>
        <v>9.3426446972401786E-8</v>
      </c>
      <c r="Z209" s="28"/>
      <c r="AA209" s="29">
        <f t="shared" si="37"/>
        <v>-153.84423166654528</v>
      </c>
      <c r="AB209" s="29">
        <f t="shared" si="38"/>
        <v>-6.7513579084213626E-2</v>
      </c>
      <c r="AC209" s="30">
        <f t="shared" si="39"/>
        <v>-5.451162338660524E-8</v>
      </c>
      <c r="AD209" s="31">
        <f t="shared" si="40"/>
        <v>-1.2497359099911325E-5</v>
      </c>
    </row>
    <row r="210" spans="1:30" x14ac:dyDescent="0.25">
      <c r="A210" s="16">
        <v>858.33333333333303</v>
      </c>
      <c r="B210" s="17">
        <v>5.7597837398716503E-2</v>
      </c>
      <c r="C210" s="17">
        <v>2.8657939653405502</v>
      </c>
      <c r="D210" s="19">
        <v>164.19789916807406</v>
      </c>
      <c r="E210" s="10"/>
      <c r="F210" s="18">
        <v>2.7268033898580899E-6</v>
      </c>
      <c r="G210" s="17">
        <v>-0.80627321692018905</v>
      </c>
      <c r="H210" s="19">
        <v>-46.196052463962751</v>
      </c>
      <c r="I210" s="21"/>
      <c r="J210" s="22">
        <f t="shared" si="31"/>
        <v>210.39395163203682</v>
      </c>
      <c r="K210" s="19">
        <f t="shared" si="32"/>
        <v>0.5059427109645801</v>
      </c>
      <c r="L210" s="19">
        <f t="shared" si="33"/>
        <v>3.9731169651590786E-8</v>
      </c>
      <c r="N210" s="24">
        <v>856.5489</v>
      </c>
      <c r="O210" s="24">
        <v>0.10328</v>
      </c>
      <c r="P210" s="23">
        <f t="shared" si="41"/>
        <v>1.3249530880833298</v>
      </c>
      <c r="Q210" s="24">
        <v>75.91422</v>
      </c>
      <c r="R210" s="25"/>
      <c r="S210" s="26">
        <v>1.3314949999999999E-6</v>
      </c>
      <c r="T210" s="23">
        <f t="shared" si="42"/>
        <v>-0.70158169313014906</v>
      </c>
      <c r="U210" s="24">
        <v>-40.197670000000002</v>
      </c>
      <c r="V210" s="5"/>
      <c r="W210" s="23">
        <f t="shared" si="34"/>
        <v>116.11189</v>
      </c>
      <c r="X210" s="27">
        <f t="shared" si="35"/>
        <v>0.89793626040306251</v>
      </c>
      <c r="Y210" s="27">
        <f t="shared" si="36"/>
        <v>6.1740662183583196E-8</v>
      </c>
      <c r="Z210" s="28"/>
      <c r="AA210" s="29">
        <f t="shared" si="37"/>
        <v>94.282061632036815</v>
      </c>
      <c r="AB210" s="29">
        <f t="shared" si="38"/>
        <v>-0.39199354943848241</v>
      </c>
      <c r="AC210" s="30">
        <f t="shared" si="39"/>
        <v>-2.200949253199241E-8</v>
      </c>
      <c r="AD210" s="31">
        <f t="shared" si="40"/>
        <v>-5.0459060782019272E-6</v>
      </c>
    </row>
    <row r="211" spans="1:30" x14ac:dyDescent="0.25">
      <c r="A211" s="16">
        <v>862.5</v>
      </c>
      <c r="B211" s="17">
        <v>3.7311913985119502E-2</v>
      </c>
      <c r="C211" s="17">
        <v>-2.84172109240144</v>
      </c>
      <c r="D211" s="19">
        <v>-162.81862514790834</v>
      </c>
      <c r="E211" s="10"/>
      <c r="F211" s="18">
        <v>1.3933773505159799E-6</v>
      </c>
      <c r="G211" s="17">
        <v>-0.55534764240283796</v>
      </c>
      <c r="H211" s="19">
        <v>-31.819076072223091</v>
      </c>
      <c r="I211" s="21"/>
      <c r="J211" s="22">
        <f t="shared" si="31"/>
        <v>-130.99954907568525</v>
      </c>
      <c r="K211" s="19">
        <f t="shared" si="32"/>
        <v>0.75471474345872802</v>
      </c>
      <c r="L211" s="19">
        <f t="shared" si="33"/>
        <v>1.9618649700558133E-8</v>
      </c>
      <c r="N211" s="24">
        <v>860.70690000000002</v>
      </c>
      <c r="O211" s="24">
        <v>1.7387110000000001E-2</v>
      </c>
      <c r="P211" s="23">
        <f t="shared" si="41"/>
        <v>1.0380167702652572</v>
      </c>
      <c r="Q211" s="24">
        <v>59.473979999999997</v>
      </c>
      <c r="R211" s="25"/>
      <c r="S211" s="26">
        <v>3.1459280000000002E-6</v>
      </c>
      <c r="T211" s="23">
        <f t="shared" si="42"/>
        <v>-1.712025053740699E-3</v>
      </c>
      <c r="U211" s="24">
        <v>-9.8091810000000002E-2</v>
      </c>
      <c r="V211" s="5"/>
      <c r="W211" s="23">
        <f t="shared" si="34"/>
        <v>59.572071809999997</v>
      </c>
      <c r="X211" s="27">
        <f t="shared" si="35"/>
        <v>0.8622669062258731</v>
      </c>
      <c r="Y211" s="27">
        <f t="shared" si="36"/>
        <v>2.3582394654997041E-8</v>
      </c>
      <c r="Z211" s="28"/>
      <c r="AA211" s="29">
        <f t="shared" si="37"/>
        <v>-190.57162088568526</v>
      </c>
      <c r="AB211" s="29">
        <f t="shared" si="38"/>
        <v>-0.10755216276714508</v>
      </c>
      <c r="AC211" s="30">
        <f t="shared" si="39"/>
        <v>-3.9637449544389081E-9</v>
      </c>
      <c r="AD211" s="31">
        <f t="shared" si="40"/>
        <v>-9.0872993682035357E-7</v>
      </c>
    </row>
    <row r="212" spans="1:30" x14ac:dyDescent="0.25">
      <c r="A212" s="16">
        <v>866.66666666666595</v>
      </c>
      <c r="B212" s="17">
        <v>0.10446985008426</v>
      </c>
      <c r="C212" s="17">
        <v>1.09654030338532</v>
      </c>
      <c r="D212" s="19">
        <v>62.827131449973699</v>
      </c>
      <c r="E212" s="10"/>
      <c r="F212" s="18">
        <v>2.6482040991063201E-6</v>
      </c>
      <c r="G212" s="17">
        <v>9.7202691084483008E-3</v>
      </c>
      <c r="H212" s="19">
        <v>0.55693039564547908</v>
      </c>
      <c r="I212" s="21"/>
      <c r="J212" s="22">
        <f t="shared" si="31"/>
        <v>62.270201054328219</v>
      </c>
      <c r="K212" s="19">
        <f t="shared" si="32"/>
        <v>0.88515174645143269</v>
      </c>
      <c r="L212" s="19">
        <f t="shared" si="33"/>
        <v>1.2244192810839852E-7</v>
      </c>
      <c r="N212" s="24">
        <v>864.86490000000003</v>
      </c>
      <c r="O212" s="24">
        <v>8.4811730000000002E-2</v>
      </c>
      <c r="P212" s="23">
        <f t="shared" si="41"/>
        <v>-0.31845923303711771</v>
      </c>
      <c r="Q212" s="24">
        <v>-18.246369999999999</v>
      </c>
      <c r="R212" s="25"/>
      <c r="S212" s="26">
        <v>3.6703799999999999E-6</v>
      </c>
      <c r="T212" s="23">
        <f t="shared" si="42"/>
        <v>-0.28996760566293633</v>
      </c>
      <c r="U212" s="24">
        <v>-16.61392</v>
      </c>
      <c r="V212" s="5"/>
      <c r="W212" s="23">
        <f t="shared" si="34"/>
        <v>-1.6324499999999986</v>
      </c>
      <c r="X212" s="27">
        <f t="shared" si="35"/>
        <v>2.8487772742472821E-2</v>
      </c>
      <c r="Y212" s="27">
        <f t="shared" si="36"/>
        <v>4.4339975858846205E-9</v>
      </c>
      <c r="Z212" s="28"/>
      <c r="AA212" s="29">
        <f t="shared" si="37"/>
        <v>63.902651054328217</v>
      </c>
      <c r="AB212" s="29">
        <f t="shared" si="38"/>
        <v>0.85666397370895986</v>
      </c>
      <c r="AC212" s="30">
        <f t="shared" si="39"/>
        <v>1.180079305225139E-7</v>
      </c>
      <c r="AD212" s="31">
        <f t="shared" si="40"/>
        <v>2.7054550805023938E-5</v>
      </c>
    </row>
    <row r="213" spans="1:30" x14ac:dyDescent="0.25">
      <c r="A213" s="16">
        <v>870.83333333333303</v>
      </c>
      <c r="B213" s="17">
        <v>7.2935566742497304E-3</v>
      </c>
      <c r="C213" s="17">
        <v>2.3882849069718</v>
      </c>
      <c r="D213" s="19">
        <v>136.83864544427857</v>
      </c>
      <c r="E213" s="10"/>
      <c r="F213" s="18">
        <v>2.8814392068658E-6</v>
      </c>
      <c r="G213" s="17">
        <v>-1.2950963978037</v>
      </c>
      <c r="H213" s="19">
        <v>-74.203557656747947</v>
      </c>
      <c r="I213" s="21"/>
      <c r="J213" s="22">
        <f t="shared" si="31"/>
        <v>211.04220310102653</v>
      </c>
      <c r="K213" s="19">
        <f t="shared" si="32"/>
        <v>0.51566931005450733</v>
      </c>
      <c r="L213" s="19">
        <f t="shared" si="33"/>
        <v>5.4186376808868975E-9</v>
      </c>
      <c r="N213" s="24">
        <v>869.02290000000005</v>
      </c>
      <c r="O213" s="24">
        <v>5.9581139999999998E-2</v>
      </c>
      <c r="P213" s="23">
        <f t="shared" si="41"/>
        <v>2.6869466007500344</v>
      </c>
      <c r="Q213" s="24">
        <v>153.95070000000001</v>
      </c>
      <c r="R213" s="25"/>
      <c r="S213" s="26">
        <v>1.5826290000000001E-6</v>
      </c>
      <c r="T213" s="23">
        <f t="shared" si="42"/>
        <v>0.24707893182197885</v>
      </c>
      <c r="U213" s="24">
        <v>14.15658</v>
      </c>
      <c r="V213" s="5"/>
      <c r="W213" s="23">
        <f t="shared" si="34"/>
        <v>139.79412000000002</v>
      </c>
      <c r="X213" s="27">
        <f t="shared" si="35"/>
        <v>0.64553606916726247</v>
      </c>
      <c r="Y213" s="27">
        <f t="shared" si="36"/>
        <v>3.0435360183684398E-8</v>
      </c>
      <c r="Z213" s="28"/>
      <c r="AA213" s="29">
        <f t="shared" si="37"/>
        <v>71.248083101026509</v>
      </c>
      <c r="AB213" s="29">
        <f t="shared" si="38"/>
        <v>-0.12986675911275514</v>
      </c>
      <c r="AC213" s="30">
        <f t="shared" si="39"/>
        <v>-2.5016722502797502E-8</v>
      </c>
      <c r="AD213" s="31">
        <f t="shared" si="40"/>
        <v>-5.7353449630912362E-6</v>
      </c>
    </row>
    <row r="214" spans="1:30" x14ac:dyDescent="0.25">
      <c r="A214" s="16">
        <v>875</v>
      </c>
      <c r="B214" s="17">
        <v>3.3280240511790599E-2</v>
      </c>
      <c r="C214" s="17">
        <v>2.5162853545656998</v>
      </c>
      <c r="D214" s="19">
        <v>144.17253086719452</v>
      </c>
      <c r="E214" s="10"/>
      <c r="F214" s="18">
        <v>4.5346783212648397E-6</v>
      </c>
      <c r="G214" s="17">
        <v>0.24816134329144501</v>
      </c>
      <c r="H214" s="19">
        <v>14.218597608896964</v>
      </c>
      <c r="I214" s="21"/>
      <c r="J214" s="22">
        <f t="shared" si="31"/>
        <v>129.95393325829755</v>
      </c>
      <c r="K214" s="19">
        <f t="shared" si="32"/>
        <v>0.76656100718900311</v>
      </c>
      <c r="L214" s="19">
        <f t="shared" si="33"/>
        <v>5.7842848174045175E-8</v>
      </c>
      <c r="N214" s="24">
        <v>873.18089999999995</v>
      </c>
      <c r="O214" s="24">
        <v>3.4977889999999998E-2</v>
      </c>
      <c r="P214" s="23">
        <f t="shared" si="41"/>
        <v>2.2400253751796022</v>
      </c>
      <c r="Q214" s="24">
        <v>128.34399999999999</v>
      </c>
      <c r="R214" s="25"/>
      <c r="S214" s="26">
        <v>6.1070369999999997E-6</v>
      </c>
      <c r="T214" s="23">
        <f t="shared" si="42"/>
        <v>-0.1794791882995849</v>
      </c>
      <c r="U214" s="24">
        <v>-10.2834</v>
      </c>
      <c r="V214" s="5"/>
      <c r="W214" s="23">
        <f t="shared" si="34"/>
        <v>138.62739999999999</v>
      </c>
      <c r="X214" s="27">
        <f t="shared" si="35"/>
        <v>0.66095307144108106</v>
      </c>
      <c r="Y214" s="27">
        <f t="shared" si="36"/>
        <v>7.0593511975645149E-8</v>
      </c>
      <c r="Z214" s="28"/>
      <c r="AA214" s="29">
        <f t="shared" si="37"/>
        <v>-8.6734667417024411</v>
      </c>
      <c r="AB214" s="29">
        <f t="shared" si="38"/>
        <v>0.10560793574792204</v>
      </c>
      <c r="AC214" s="30">
        <f t="shared" si="39"/>
        <v>-1.2750663801599974E-8</v>
      </c>
      <c r="AD214" s="31">
        <f t="shared" si="40"/>
        <v>-2.9232228723166448E-6</v>
      </c>
    </row>
    <row r="215" spans="1:30" x14ac:dyDescent="0.25">
      <c r="A215" s="16">
        <v>879.16666666666595</v>
      </c>
      <c r="B215" s="17">
        <v>2.1216243000517498E-2</v>
      </c>
      <c r="C215" s="17">
        <v>-2.6723523484173</v>
      </c>
      <c r="D215" s="19">
        <v>-153.11451093618538</v>
      </c>
      <c r="E215" s="10"/>
      <c r="F215" s="18">
        <v>1.56688754886292E-6</v>
      </c>
      <c r="G215" s="17">
        <v>2.8406559987826601</v>
      </c>
      <c r="H215" s="19">
        <v>162.75759977876595</v>
      </c>
      <c r="I215" s="21"/>
      <c r="J215" s="22">
        <f t="shared" si="31"/>
        <v>-315.8721107149513</v>
      </c>
      <c r="K215" s="19">
        <f t="shared" si="32"/>
        <v>0.69626226918448153</v>
      </c>
      <c r="L215" s="19">
        <f t="shared" si="33"/>
        <v>1.1573085881412565E-8</v>
      </c>
      <c r="N215" s="24">
        <v>877.33889999999997</v>
      </c>
      <c r="O215" s="24">
        <v>4.30141E-2</v>
      </c>
      <c r="P215" s="23">
        <f t="shared" si="41"/>
        <v>-3.0955002533738751</v>
      </c>
      <c r="Q215" s="24">
        <v>-177.35910000000001</v>
      </c>
      <c r="R215" s="25"/>
      <c r="S215" s="26">
        <v>4.9342229999999997E-6</v>
      </c>
      <c r="T215" s="23">
        <f t="shared" si="42"/>
        <v>0.93263536082616638</v>
      </c>
      <c r="U215" s="24">
        <v>53.436070000000001</v>
      </c>
      <c r="V215" s="5"/>
      <c r="W215" s="23">
        <f t="shared" si="34"/>
        <v>-230.79517000000001</v>
      </c>
      <c r="X215" s="27">
        <f t="shared" si="35"/>
        <v>0.77489120625790253</v>
      </c>
      <c r="Y215" s="27">
        <f t="shared" si="36"/>
        <v>8.2231904843320482E-8</v>
      </c>
      <c r="Z215" s="28"/>
      <c r="AA215" s="29">
        <f t="shared" si="37"/>
        <v>-85.076940714951292</v>
      </c>
      <c r="AB215" s="29">
        <f t="shared" si="38"/>
        <v>-7.8628937073421001E-2</v>
      </c>
      <c r="AC215" s="30">
        <f t="shared" si="39"/>
        <v>-7.0658818961907912E-8</v>
      </c>
      <c r="AD215" s="31">
        <f t="shared" si="40"/>
        <v>-1.619927236215042E-5</v>
      </c>
    </row>
    <row r="216" spans="1:30" x14ac:dyDescent="0.25">
      <c r="A216" s="16">
        <v>883.33333333333303</v>
      </c>
      <c r="B216" s="17">
        <v>7.0739592489979797E-2</v>
      </c>
      <c r="C216" s="17">
        <v>-1.3823624643788099</v>
      </c>
      <c r="D216" s="19">
        <v>-79.203534966209418</v>
      </c>
      <c r="E216" s="10"/>
      <c r="F216" s="18">
        <v>1.7626397836886999E-6</v>
      </c>
      <c r="G216" s="17">
        <v>1.64553947603854</v>
      </c>
      <c r="H216" s="19">
        <v>94.282466999177203</v>
      </c>
      <c r="I216" s="21"/>
      <c r="J216" s="22">
        <f t="shared" si="31"/>
        <v>-173.48600196538661</v>
      </c>
      <c r="K216" s="19">
        <f t="shared" si="32"/>
        <v>0.11344595170838893</v>
      </c>
      <c r="L216" s="19">
        <f t="shared" si="33"/>
        <v>7.0726982372279306E-9</v>
      </c>
      <c r="N216" s="24">
        <v>881.49689999999998</v>
      </c>
      <c r="O216" s="24">
        <v>5.3170130000000003E-2</v>
      </c>
      <c r="P216" s="23">
        <f t="shared" si="41"/>
        <v>-2.7572118111060737</v>
      </c>
      <c r="Q216" s="24">
        <v>-157.97659999999999</v>
      </c>
      <c r="R216" s="25"/>
      <c r="S216" s="26">
        <v>4.1368970000000003E-6</v>
      </c>
      <c r="T216" s="23">
        <f t="shared" si="42"/>
        <v>6.3248585337294549E-2</v>
      </c>
      <c r="U216" s="24">
        <v>3.6238769999999998</v>
      </c>
      <c r="V216" s="5"/>
      <c r="W216" s="23">
        <f t="shared" si="34"/>
        <v>-161.60047699999998</v>
      </c>
      <c r="X216" s="27">
        <f t="shared" si="35"/>
        <v>0.31564113733410987</v>
      </c>
      <c r="Y216" s="27">
        <f t="shared" si="36"/>
        <v>3.4714109903689294E-8</v>
      </c>
      <c r="Z216" s="28"/>
      <c r="AA216" s="29">
        <f t="shared" si="37"/>
        <v>-11.885524965386622</v>
      </c>
      <c r="AB216" s="29">
        <f t="shared" si="38"/>
        <v>-0.20219518562572092</v>
      </c>
      <c r="AC216" s="30">
        <f t="shared" si="39"/>
        <v>-2.7641411666461363E-8</v>
      </c>
      <c r="AD216" s="31">
        <f t="shared" si="40"/>
        <v>-6.3370823718511694E-6</v>
      </c>
    </row>
    <row r="217" spans="1:30" x14ac:dyDescent="0.25">
      <c r="A217" s="16">
        <v>887.5</v>
      </c>
      <c r="B217" s="17">
        <v>6.1329990258982302E-2</v>
      </c>
      <c r="C217" s="17">
        <v>2.5218842225303</v>
      </c>
      <c r="D217" s="19">
        <v>144.4933223716171</v>
      </c>
      <c r="E217" s="10"/>
      <c r="F217" s="18">
        <v>1.0326106492318601E-6</v>
      </c>
      <c r="G217" s="17">
        <v>-0.32655335087021398</v>
      </c>
      <c r="H217" s="19">
        <v>-18.710128790717988</v>
      </c>
      <c r="I217" s="21"/>
      <c r="J217" s="22">
        <f t="shared" si="31"/>
        <v>163.20345116233509</v>
      </c>
      <c r="K217" s="19">
        <f t="shared" si="32"/>
        <v>0.28897413309801989</v>
      </c>
      <c r="L217" s="19">
        <f t="shared" si="33"/>
        <v>9.1503660775188987E-9</v>
      </c>
      <c r="N217" s="24">
        <v>885.6549</v>
      </c>
      <c r="O217" s="24">
        <v>6.5788509999999994E-2</v>
      </c>
      <c r="P217" s="23">
        <f t="shared" si="41"/>
        <v>0.84216517185148909</v>
      </c>
      <c r="Q217" s="24">
        <v>48.252510000000001</v>
      </c>
      <c r="R217" s="25"/>
      <c r="S217" s="26">
        <v>2.3623240000000001E-6</v>
      </c>
      <c r="T217" s="23">
        <f t="shared" si="42"/>
        <v>-0.39489383323310701</v>
      </c>
      <c r="U217" s="24">
        <v>-22.62575</v>
      </c>
      <c r="V217" s="5"/>
      <c r="W217" s="23">
        <f t="shared" si="34"/>
        <v>70.878259999999997</v>
      </c>
      <c r="X217" s="27">
        <f t="shared" si="35"/>
        <v>0.94482468635221395</v>
      </c>
      <c r="Y217" s="27">
        <f t="shared" si="36"/>
        <v>7.3419386127943984E-8</v>
      </c>
      <c r="Z217" s="28"/>
      <c r="AA217" s="29">
        <f t="shared" si="37"/>
        <v>92.325191162335088</v>
      </c>
      <c r="AB217" s="29">
        <f t="shared" si="38"/>
        <v>-0.65585055325419406</v>
      </c>
      <c r="AC217" s="30">
        <f t="shared" si="39"/>
        <v>-6.4269020050425087E-8</v>
      </c>
      <c r="AD217" s="31">
        <f t="shared" si="40"/>
        <v>-1.473434421266798E-5</v>
      </c>
    </row>
    <row r="218" spans="1:30" x14ac:dyDescent="0.25">
      <c r="A218" s="16">
        <v>891.66666666666595</v>
      </c>
      <c r="B218" s="17">
        <v>1.66770759165E-2</v>
      </c>
      <c r="C218" s="17">
        <v>-2.2336292828290101</v>
      </c>
      <c r="D218" s="19">
        <v>-127.97753090293516</v>
      </c>
      <c r="E218" s="10"/>
      <c r="F218" s="18">
        <v>1.15709301342986E-6</v>
      </c>
      <c r="G218" s="17">
        <v>0.44256921537933203</v>
      </c>
      <c r="H218" s="19">
        <v>25.35734818365205</v>
      </c>
      <c r="I218" s="21"/>
      <c r="J218" s="22">
        <f t="shared" si="31"/>
        <v>-153.33487908658719</v>
      </c>
      <c r="K218" s="19">
        <f t="shared" si="32"/>
        <v>0.44877507118351473</v>
      </c>
      <c r="L218" s="19">
        <f t="shared" si="33"/>
        <v>4.3299901245646287E-9</v>
      </c>
      <c r="N218" s="24">
        <v>889.81290000000001</v>
      </c>
      <c r="O218" s="24">
        <v>3.063459E-2</v>
      </c>
      <c r="P218" s="23">
        <f t="shared" si="41"/>
        <v>-2.2817352536437627</v>
      </c>
      <c r="Q218" s="24">
        <v>-130.7338</v>
      </c>
      <c r="R218" s="25"/>
      <c r="S218" s="26">
        <v>3.561648E-6</v>
      </c>
      <c r="T218" s="23">
        <f t="shared" si="42"/>
        <v>-4.5665003988689876E-2</v>
      </c>
      <c r="U218" s="24">
        <v>-2.616412</v>
      </c>
      <c r="V218" s="5"/>
      <c r="W218" s="23">
        <f t="shared" si="34"/>
        <v>-128.11738800000001</v>
      </c>
      <c r="X218" s="27">
        <f t="shared" si="35"/>
        <v>0.78674772900535583</v>
      </c>
      <c r="Y218" s="27">
        <f t="shared" si="36"/>
        <v>4.2920875314436008E-8</v>
      </c>
      <c r="Z218" s="28"/>
      <c r="AA218" s="29">
        <f t="shared" si="37"/>
        <v>-25.217491086587188</v>
      </c>
      <c r="AB218" s="29">
        <f t="shared" si="38"/>
        <v>-0.3379726578218411</v>
      </c>
      <c r="AC218" s="30">
        <f t="shared" si="39"/>
        <v>-3.859088518987138E-8</v>
      </c>
      <c r="AD218" s="31">
        <f t="shared" si="40"/>
        <v>-8.8473635573249244E-6</v>
      </c>
    </row>
    <row r="219" spans="1:30" x14ac:dyDescent="0.25">
      <c r="A219" s="16">
        <v>895.83333333333303</v>
      </c>
      <c r="B219" s="17">
        <v>1.94148464088683E-2</v>
      </c>
      <c r="C219" s="17">
        <v>2.5830538060299801</v>
      </c>
      <c r="D219" s="19">
        <v>147.99808134072185</v>
      </c>
      <c r="E219" s="10"/>
      <c r="F219" s="18">
        <v>1.52589956850487E-6</v>
      </c>
      <c r="G219" s="17">
        <v>0.97359741890665497</v>
      </c>
      <c r="H219" s="19">
        <v>55.783023048181747</v>
      </c>
      <c r="I219" s="21"/>
      <c r="J219" s="22">
        <f t="shared" si="31"/>
        <v>92.215058292540107</v>
      </c>
      <c r="K219" s="19">
        <f t="shared" si="32"/>
        <v>0.99925279293931213</v>
      </c>
      <c r="L219" s="19">
        <f t="shared" si="33"/>
        <v>1.4801484834842274E-8</v>
      </c>
      <c r="N219" s="24">
        <v>893.97090000000003</v>
      </c>
      <c r="O219" s="24">
        <v>8.4076059999999998E-3</v>
      </c>
      <c r="P219" s="23">
        <f t="shared" si="41"/>
        <v>-0.8188086522025253</v>
      </c>
      <c r="Q219" s="24">
        <v>-46.914279999999998</v>
      </c>
      <c r="R219" s="25"/>
      <c r="S219" s="26">
        <v>3.6820449999999998E-6</v>
      </c>
      <c r="T219" s="23">
        <f t="shared" si="42"/>
        <v>6.1695329569482198E-2</v>
      </c>
      <c r="U219" s="24">
        <v>3.5348820000000001</v>
      </c>
      <c r="V219" s="5"/>
      <c r="W219" s="23">
        <f t="shared" si="34"/>
        <v>-50.449162000000001</v>
      </c>
      <c r="X219" s="27">
        <f t="shared" si="35"/>
        <v>0.77105989356514471</v>
      </c>
      <c r="Y219" s="27">
        <f t="shared" si="36"/>
        <v>1.1934921359058431E-8</v>
      </c>
      <c r="Z219" s="28"/>
      <c r="AA219" s="29">
        <f t="shared" si="37"/>
        <v>142.66422029254011</v>
      </c>
      <c r="AB219" s="29">
        <f t="shared" si="38"/>
        <v>0.22819289937416742</v>
      </c>
      <c r="AC219" s="30">
        <f t="shared" si="39"/>
        <v>2.8665634757838425E-9</v>
      </c>
      <c r="AD219" s="31">
        <f t="shared" si="40"/>
        <v>6.5718962147738086E-7</v>
      </c>
    </row>
    <row r="220" spans="1:30" x14ac:dyDescent="0.25">
      <c r="A220" s="16">
        <v>900</v>
      </c>
      <c r="B220" s="17">
        <v>1.11191952040312E-2</v>
      </c>
      <c r="C220" s="17">
        <v>-1.5871834938393401</v>
      </c>
      <c r="D220" s="19">
        <v>-90.938915509822479</v>
      </c>
      <c r="E220" s="10"/>
      <c r="F220" s="18">
        <v>1.47860171459879E-6</v>
      </c>
      <c r="G220" s="17">
        <v>1.5596822736959299</v>
      </c>
      <c r="H220" s="19">
        <v>89.363211664144913</v>
      </c>
      <c r="I220" s="21"/>
      <c r="J220" s="22">
        <f t="shared" si="31"/>
        <v>-180.30212717396739</v>
      </c>
      <c r="K220" s="19">
        <f t="shared" si="32"/>
        <v>5.2730895083797297E-3</v>
      </c>
      <c r="L220" s="19">
        <f t="shared" si="33"/>
        <v>4.3347066070798612E-11</v>
      </c>
      <c r="N220" s="24">
        <v>898.12890000000004</v>
      </c>
      <c r="O220" s="24">
        <v>2.8326460000000001E-2</v>
      </c>
      <c r="P220" s="23">
        <f t="shared" si="41"/>
        <v>-2.1294936736508014</v>
      </c>
      <c r="Q220" s="24">
        <v>-122.011</v>
      </c>
      <c r="R220" s="25"/>
      <c r="S220" s="26">
        <v>3.1579770000000001E-6</v>
      </c>
      <c r="T220" s="23">
        <f t="shared" si="42"/>
        <v>0.17986438246550002</v>
      </c>
      <c r="U220" s="24">
        <v>10.30547</v>
      </c>
      <c r="V220" s="5"/>
      <c r="W220" s="23">
        <f t="shared" si="34"/>
        <v>-132.31646999999998</v>
      </c>
      <c r="X220" s="27">
        <f t="shared" si="35"/>
        <v>0.73943760312122997</v>
      </c>
      <c r="Y220" s="27">
        <f t="shared" si="36"/>
        <v>3.3072939981290136E-8</v>
      </c>
      <c r="Z220" s="28"/>
      <c r="AA220" s="29">
        <f t="shared" si="37"/>
        <v>-47.985657173967411</v>
      </c>
      <c r="AB220" s="29">
        <f t="shared" si="38"/>
        <v>-0.73416451361285029</v>
      </c>
      <c r="AC220" s="30">
        <f t="shared" si="39"/>
        <v>-3.3029592915219339E-8</v>
      </c>
      <c r="AD220" s="31">
        <f t="shared" si="40"/>
        <v>-7.572379209069992E-6</v>
      </c>
    </row>
    <row r="221" spans="1:30" x14ac:dyDescent="0.25">
      <c r="A221" s="16">
        <v>904.16666666666595</v>
      </c>
      <c r="B221" s="17">
        <v>1.3153987441680901E-2</v>
      </c>
      <c r="C221" s="17">
        <v>-0.615909996768644</v>
      </c>
      <c r="D221" s="19">
        <v>-35.289043374759473</v>
      </c>
      <c r="E221" s="10"/>
      <c r="F221" s="18">
        <v>2.6456064089840601E-6</v>
      </c>
      <c r="G221" s="17">
        <v>1.58825480523457</v>
      </c>
      <c r="H221" s="19">
        <v>91.000297131313431</v>
      </c>
      <c r="I221" s="21"/>
      <c r="J221" s="22">
        <f t="shared" si="31"/>
        <v>-126.2893405060729</v>
      </c>
      <c r="K221" s="19">
        <f t="shared" si="32"/>
        <v>0.80603840836552298</v>
      </c>
      <c r="L221" s="19">
        <f t="shared" si="33"/>
        <v>1.4025178523013001E-8</v>
      </c>
      <c r="N221" s="24">
        <v>902.28689999999995</v>
      </c>
      <c r="O221" s="24">
        <v>1.9913650000000001E-2</v>
      </c>
      <c r="P221" s="23">
        <f t="shared" si="41"/>
        <v>-1.7265420043270869</v>
      </c>
      <c r="Q221" s="24">
        <v>-98.923569999999998</v>
      </c>
      <c r="R221" s="25"/>
      <c r="S221" s="26">
        <v>3.015363E-6</v>
      </c>
      <c r="T221" s="23">
        <f t="shared" si="42"/>
        <v>-3.4223114104805608E-2</v>
      </c>
      <c r="U221" s="24">
        <v>-1.9608399999999999</v>
      </c>
      <c r="V221" s="5"/>
      <c r="W221" s="23">
        <f t="shared" si="34"/>
        <v>-96.962729999999993</v>
      </c>
      <c r="X221" s="27">
        <f t="shared" si="35"/>
        <v>0.9926252157316946</v>
      </c>
      <c r="Y221" s="27">
        <f t="shared" si="36"/>
        <v>2.9802025296927207E-8</v>
      </c>
      <c r="Z221" s="28"/>
      <c r="AA221" s="29">
        <f t="shared" si="37"/>
        <v>-29.32661050607291</v>
      </c>
      <c r="AB221" s="29">
        <f t="shared" si="38"/>
        <v>-0.18658680736617161</v>
      </c>
      <c r="AC221" s="30">
        <f t="shared" si="39"/>
        <v>-1.5776846773914205E-8</v>
      </c>
      <c r="AD221" s="31">
        <f t="shared" si="40"/>
        <v>-3.6170069307884943E-6</v>
      </c>
    </row>
    <row r="222" spans="1:30" x14ac:dyDescent="0.25">
      <c r="A222" s="16">
        <v>908.33333333333303</v>
      </c>
      <c r="B222" s="17">
        <v>1.6920386884032499E-2</v>
      </c>
      <c r="C222" s="17">
        <v>-0.75792520448782297</v>
      </c>
      <c r="D222" s="19">
        <v>-43.425915403742138</v>
      </c>
      <c r="E222" s="10"/>
      <c r="F222" s="18">
        <v>1.45169644799652E-6</v>
      </c>
      <c r="G222" s="17">
        <v>-0.52046375218520902</v>
      </c>
      <c r="H222" s="19">
        <v>-29.820376389755253</v>
      </c>
      <c r="I222" s="21"/>
      <c r="J222" s="22">
        <f t="shared" si="31"/>
        <v>-13.605539013986885</v>
      </c>
      <c r="K222" s="19">
        <f t="shared" si="32"/>
        <v>0.23523607539191513</v>
      </c>
      <c r="L222" s="19">
        <f t="shared" si="33"/>
        <v>2.8890830920168657E-9</v>
      </c>
      <c r="N222" s="24">
        <v>906.44489999999996</v>
      </c>
      <c r="O222" s="24">
        <v>1.0090429999999999E-2</v>
      </c>
      <c r="P222" s="23">
        <f t="shared" si="41"/>
        <v>-1.9967927999631685</v>
      </c>
      <c r="Q222" s="24">
        <v>-114.40779999999999</v>
      </c>
      <c r="R222" s="25"/>
      <c r="S222" s="26">
        <v>1.4752460000000001E-6</v>
      </c>
      <c r="T222" s="23">
        <f t="shared" si="42"/>
        <v>-1.5162252916057151</v>
      </c>
      <c r="U222" s="24">
        <v>-86.873310000000004</v>
      </c>
      <c r="V222" s="5"/>
      <c r="W222" s="23">
        <f t="shared" si="34"/>
        <v>-27.534489999999991</v>
      </c>
      <c r="X222" s="27">
        <f t="shared" si="35"/>
        <v>0.46228247818453572</v>
      </c>
      <c r="Y222" s="27">
        <f t="shared" si="36"/>
        <v>3.4407376267966643E-9</v>
      </c>
      <c r="Z222" s="28"/>
      <c r="AA222" s="29">
        <f t="shared" si="37"/>
        <v>13.928950986013106</v>
      </c>
      <c r="AB222" s="29">
        <f t="shared" si="38"/>
        <v>-0.22704640279262059</v>
      </c>
      <c r="AC222" s="30">
        <f t="shared" si="39"/>
        <v>-5.5165453477979862E-10</v>
      </c>
      <c r="AD222" s="31">
        <f t="shared" si="40"/>
        <v>-1.2647256478389406E-7</v>
      </c>
    </row>
    <row r="223" spans="1:30" x14ac:dyDescent="0.25">
      <c r="A223" s="16">
        <v>912.5</v>
      </c>
      <c r="B223" s="17">
        <v>1.01308238000784E-2</v>
      </c>
      <c r="C223" s="17">
        <v>-0.27212650209119998</v>
      </c>
      <c r="D223" s="19">
        <v>-15.59170006348373</v>
      </c>
      <c r="E223" s="10"/>
      <c r="F223" s="18">
        <v>9.0189116599028096E-7</v>
      </c>
      <c r="G223" s="17">
        <v>-2.5055203057064999</v>
      </c>
      <c r="H223" s="19">
        <v>-143.55573900131023</v>
      </c>
      <c r="I223" s="21"/>
      <c r="J223" s="22">
        <f t="shared" si="31"/>
        <v>127.9640389378265</v>
      </c>
      <c r="K223" s="19">
        <f t="shared" si="32"/>
        <v>0.78839701148476571</v>
      </c>
      <c r="L223" s="19">
        <f t="shared" si="33"/>
        <v>3.6017525200756957E-9</v>
      </c>
      <c r="N223" s="24">
        <v>910.60289999999998</v>
      </c>
      <c r="O223" s="24">
        <v>5.0783390000000003E-3</v>
      </c>
      <c r="P223" s="23">
        <f t="shared" si="41"/>
        <v>0.43193722487621028</v>
      </c>
      <c r="Q223" s="24">
        <v>24.748180000000001</v>
      </c>
      <c r="R223" s="25"/>
      <c r="S223" s="26">
        <v>1.6818980000000001E-6</v>
      </c>
      <c r="T223" s="23">
        <f t="shared" si="42"/>
        <v>0.23340183367165049</v>
      </c>
      <c r="U223" s="24">
        <v>13.37294</v>
      </c>
      <c r="V223" s="5"/>
      <c r="W223" s="23">
        <f t="shared" si="34"/>
        <v>11.375240000000002</v>
      </c>
      <c r="X223" s="27">
        <f t="shared" si="35"/>
        <v>0.19723370409755828</v>
      </c>
      <c r="Y223" s="27">
        <f t="shared" si="36"/>
        <v>8.4231101078323541E-10</v>
      </c>
      <c r="Z223" s="28"/>
      <c r="AA223" s="29">
        <f t="shared" si="37"/>
        <v>116.5887989378265</v>
      </c>
      <c r="AB223" s="29">
        <f t="shared" si="38"/>
        <v>0.59116330738720746</v>
      </c>
      <c r="AC223" s="30">
        <f t="shared" si="39"/>
        <v>2.7594415092924604E-9</v>
      </c>
      <c r="AD223" s="31">
        <f t="shared" si="40"/>
        <v>6.3263079164329397E-7</v>
      </c>
    </row>
    <row r="224" spans="1:30" x14ac:dyDescent="0.25">
      <c r="A224" s="16">
        <v>916.66666666666595</v>
      </c>
      <c r="B224" s="17">
        <v>1.2184273532738101E-2</v>
      </c>
      <c r="C224" s="17">
        <v>-2.30995347839725</v>
      </c>
      <c r="D224" s="19">
        <v>-132.35058518372639</v>
      </c>
      <c r="E224" s="10"/>
      <c r="F224" s="18">
        <v>1.3170672229059301E-6</v>
      </c>
      <c r="G224" s="17">
        <v>3.9898170376228503E-2</v>
      </c>
      <c r="H224" s="19">
        <v>2.2859967728517812</v>
      </c>
      <c r="I224" s="21"/>
      <c r="J224" s="22">
        <f t="shared" si="31"/>
        <v>-134.63658195657817</v>
      </c>
      <c r="K224" s="19">
        <f t="shared" si="32"/>
        <v>0.7115775933082108</v>
      </c>
      <c r="L224" s="19">
        <f t="shared" si="33"/>
        <v>5.7095233133046358E-9</v>
      </c>
      <c r="N224" s="24">
        <v>914.76089999999999</v>
      </c>
      <c r="O224" s="24">
        <v>1.464523E-2</v>
      </c>
      <c r="P224" s="23">
        <f t="shared" si="41"/>
        <v>1.6110071419645191</v>
      </c>
      <c r="Q224" s="24">
        <v>92.303910000000002</v>
      </c>
      <c r="R224" s="25"/>
      <c r="S224" s="26">
        <v>3.2228599999999998E-6</v>
      </c>
      <c r="T224" s="23">
        <f t="shared" si="42"/>
        <v>-0.585802484672302</v>
      </c>
      <c r="U224" s="24">
        <v>-33.564010000000003</v>
      </c>
      <c r="V224" s="5"/>
      <c r="W224" s="23">
        <f t="shared" si="34"/>
        <v>125.86792</v>
      </c>
      <c r="X224" s="27">
        <f t="shared" si="35"/>
        <v>0.81036982429356652</v>
      </c>
      <c r="Y224" s="27">
        <f t="shared" si="36"/>
        <v>1.9124535778581007E-8</v>
      </c>
      <c r="Z224" s="28"/>
      <c r="AA224" s="29">
        <f t="shared" si="37"/>
        <v>-260.50450195657817</v>
      </c>
      <c r="AB224" s="29">
        <f t="shared" si="38"/>
        <v>-9.8792230985355722E-2</v>
      </c>
      <c r="AC224" s="30">
        <f t="shared" si="39"/>
        <v>-1.3415012465276371E-8</v>
      </c>
      <c r="AD224" s="31">
        <f t="shared" si="40"/>
        <v>-3.0755317433738643E-6</v>
      </c>
    </row>
    <row r="225" spans="1:30" x14ac:dyDescent="0.25">
      <c r="A225" s="16">
        <v>920.83333333333303</v>
      </c>
      <c r="B225" s="17">
        <v>2.64315334913501E-2</v>
      </c>
      <c r="C225" s="17">
        <v>1.82509480307872</v>
      </c>
      <c r="D225" s="19">
        <v>104.57022942767074</v>
      </c>
      <c r="E225" s="10"/>
      <c r="F225" s="18">
        <v>1.48477414697524E-6</v>
      </c>
      <c r="G225" s="17">
        <v>0.89021448043825402</v>
      </c>
      <c r="H225" s="19">
        <v>51.005532590543339</v>
      </c>
      <c r="I225" s="21"/>
      <c r="J225" s="22">
        <f t="shared" si="31"/>
        <v>53.5646968371274</v>
      </c>
      <c r="K225" s="19">
        <f t="shared" si="32"/>
        <v>0.80452800572882388</v>
      </c>
      <c r="L225" s="19">
        <f t="shared" si="33"/>
        <v>1.578679350715042E-8</v>
      </c>
      <c r="N225" s="24">
        <v>918.91890000000001</v>
      </c>
      <c r="O225" s="24">
        <v>2.3158629999999999E-2</v>
      </c>
      <c r="P225" s="23">
        <f t="shared" si="41"/>
        <v>0.3165749755766647</v>
      </c>
      <c r="Q225" s="24">
        <v>18.13841</v>
      </c>
      <c r="R225" s="25"/>
      <c r="S225" s="26">
        <v>2.8057169999999999E-6</v>
      </c>
      <c r="T225" s="23">
        <f t="shared" si="42"/>
        <v>-0.22677813462740681</v>
      </c>
      <c r="U225" s="24">
        <v>-12.99343</v>
      </c>
      <c r="V225" s="5"/>
      <c r="W225" s="23">
        <f t="shared" si="34"/>
        <v>31.13184</v>
      </c>
      <c r="X225" s="27">
        <f t="shared" si="35"/>
        <v>0.51700908769318277</v>
      </c>
      <c r="Y225" s="27">
        <f t="shared" si="36"/>
        <v>1.6796736491502286E-8</v>
      </c>
      <c r="Z225" s="28"/>
      <c r="AA225" s="29">
        <f t="shared" si="37"/>
        <v>22.4328568371274</v>
      </c>
      <c r="AB225" s="29">
        <f t="shared" si="38"/>
        <v>0.28751891803564111</v>
      </c>
      <c r="AC225" s="30">
        <f t="shared" si="39"/>
        <v>-1.0099429843518658E-9</v>
      </c>
      <c r="AD225" s="31">
        <f t="shared" si="40"/>
        <v>-2.3153997921446628E-7</v>
      </c>
    </row>
    <row r="226" spans="1:30" x14ac:dyDescent="0.25">
      <c r="A226" s="16">
        <v>925</v>
      </c>
      <c r="B226" s="17">
        <v>1.44080348013968E-2</v>
      </c>
      <c r="C226" s="17">
        <v>-2.41266851723499</v>
      </c>
      <c r="D226" s="19">
        <v>-138.23572340165126</v>
      </c>
      <c r="E226" s="10"/>
      <c r="F226" s="18">
        <v>1.5294334629243901E-6</v>
      </c>
      <c r="G226" s="17">
        <v>-0.50964569964120998</v>
      </c>
      <c r="H226" s="19">
        <v>-29.200547636433345</v>
      </c>
      <c r="I226" s="21"/>
      <c r="J226" s="22">
        <f t="shared" si="31"/>
        <v>-109.03517576521791</v>
      </c>
      <c r="K226" s="19">
        <f t="shared" si="32"/>
        <v>0.94531852041474684</v>
      </c>
      <c r="L226" s="19">
        <f t="shared" si="33"/>
        <v>1.0415581168433973E-8</v>
      </c>
      <c r="N226" s="24">
        <v>923.07690000000002</v>
      </c>
      <c r="O226" s="24">
        <v>1.6462270000000001E-2</v>
      </c>
      <c r="P226" s="23">
        <f t="shared" si="41"/>
        <v>3.0248947038136964</v>
      </c>
      <c r="Q226" s="24">
        <v>173.31370000000001</v>
      </c>
      <c r="R226" s="25"/>
      <c r="S226" s="26">
        <v>1.262655E-6</v>
      </c>
      <c r="T226" s="23">
        <f t="shared" si="42"/>
        <v>-0.86254660325750321</v>
      </c>
      <c r="U226" s="24">
        <v>-49.420279999999998</v>
      </c>
      <c r="V226" s="5"/>
      <c r="W226" s="23">
        <f t="shared" si="34"/>
        <v>222.73398</v>
      </c>
      <c r="X226" s="27">
        <f t="shared" si="35"/>
        <v>0.67859540114637795</v>
      </c>
      <c r="Y226" s="27">
        <f t="shared" si="36"/>
        <v>7.0526988455892963E-9</v>
      </c>
      <c r="Z226" s="28"/>
      <c r="AA226" s="29">
        <f t="shared" si="37"/>
        <v>-331.76915576521793</v>
      </c>
      <c r="AB226" s="29">
        <f t="shared" si="38"/>
        <v>0.26672311926836889</v>
      </c>
      <c r="AC226" s="30">
        <f t="shared" si="39"/>
        <v>3.3628823228446769E-9</v>
      </c>
      <c r="AD226" s="31">
        <f t="shared" si="40"/>
        <v>7.7097590180484143E-7</v>
      </c>
    </row>
    <row r="227" spans="1:30" x14ac:dyDescent="0.25">
      <c r="A227" s="16">
        <v>929.16666666666595</v>
      </c>
      <c r="B227" s="17">
        <v>2.6806448155928201E-2</v>
      </c>
      <c r="C227" s="17">
        <v>1.57583239576247</v>
      </c>
      <c r="D227" s="19">
        <v>90.28854549717876</v>
      </c>
      <c r="E227" s="10"/>
      <c r="F227" s="18">
        <v>8.5908729110703904E-7</v>
      </c>
      <c r="G227" s="17">
        <v>-1.22014015386148</v>
      </c>
      <c r="H227" s="19">
        <v>-69.908881230705703</v>
      </c>
      <c r="I227" s="21"/>
      <c r="J227" s="22">
        <f t="shared" si="31"/>
        <v>160.19742672788448</v>
      </c>
      <c r="K227" s="19">
        <f t="shared" si="32"/>
        <v>0.3387801768075096</v>
      </c>
      <c r="L227" s="19">
        <f t="shared" si="33"/>
        <v>3.9008977158906542E-9</v>
      </c>
      <c r="N227" s="24">
        <v>927.23490000000004</v>
      </c>
      <c r="O227" s="24">
        <v>1.8223240000000002E-2</v>
      </c>
      <c r="P227" s="23">
        <f t="shared" si="41"/>
        <v>-0.18382662893337753</v>
      </c>
      <c r="Q227" s="24">
        <v>-10.532489999999999</v>
      </c>
      <c r="R227" s="25"/>
      <c r="S227" s="26">
        <v>1.6093739999999999E-6</v>
      </c>
      <c r="T227" s="23">
        <f t="shared" si="42"/>
        <v>5.3137247208668165E-2</v>
      </c>
      <c r="U227" s="24">
        <v>3.04454</v>
      </c>
      <c r="V227" s="5"/>
      <c r="W227" s="23">
        <f t="shared" si="34"/>
        <v>-13.577029999999999</v>
      </c>
      <c r="X227" s="27">
        <f t="shared" si="35"/>
        <v>0.23475243298209711</v>
      </c>
      <c r="Y227" s="27">
        <f t="shared" si="36"/>
        <v>3.4424106927603272E-9</v>
      </c>
      <c r="Z227" s="28"/>
      <c r="AA227" s="29">
        <f t="shared" si="37"/>
        <v>173.77445672788448</v>
      </c>
      <c r="AB227" s="29">
        <f t="shared" si="38"/>
        <v>0.10402774382541249</v>
      </c>
      <c r="AC227" s="30">
        <f t="shared" si="39"/>
        <v>4.5848702313032699E-10</v>
      </c>
      <c r="AD227" s="31">
        <f t="shared" si="40"/>
        <v>1.0511293949313952E-7</v>
      </c>
    </row>
    <row r="228" spans="1:30" x14ac:dyDescent="0.25">
      <c r="A228" s="16">
        <v>933.33333333333303</v>
      </c>
      <c r="B228" s="17">
        <v>1.8564897143013501E-2</v>
      </c>
      <c r="C228" s="17">
        <v>-3.0060328469731301</v>
      </c>
      <c r="D228" s="19">
        <v>-172.23299520925559</v>
      </c>
      <c r="E228" s="10"/>
      <c r="F228" s="18">
        <v>5.1033672160691098E-7</v>
      </c>
      <c r="G228" s="17">
        <v>2.2189668432035199</v>
      </c>
      <c r="H228" s="19">
        <v>127.1374349950292</v>
      </c>
      <c r="I228" s="21"/>
      <c r="J228" s="22">
        <f t="shared" si="31"/>
        <v>-299.37043020428479</v>
      </c>
      <c r="K228" s="19">
        <f t="shared" si="32"/>
        <v>0.87146704574810974</v>
      </c>
      <c r="L228" s="19">
        <f t="shared" si="33"/>
        <v>4.1282913555679157E-9</v>
      </c>
      <c r="N228" s="24">
        <v>931.39290000000005</v>
      </c>
      <c r="O228" s="24">
        <v>2.0282620000000001E-2</v>
      </c>
      <c r="P228" s="23">
        <f t="shared" si="41"/>
        <v>2.9039678212600171</v>
      </c>
      <c r="Q228" s="24">
        <v>166.38509999999999</v>
      </c>
      <c r="R228" s="25"/>
      <c r="S228" s="26">
        <v>2.3121109999999999E-6</v>
      </c>
      <c r="T228" s="23">
        <f t="shared" si="42"/>
        <v>-9.1360341799779421E-2</v>
      </c>
      <c r="U228" s="24">
        <v>-5.2345620000000004</v>
      </c>
      <c r="V228" s="5"/>
      <c r="W228" s="23">
        <f t="shared" si="34"/>
        <v>171.61966200000001</v>
      </c>
      <c r="X228" s="27">
        <f t="shared" si="35"/>
        <v>0.14574353470736071</v>
      </c>
      <c r="Y228" s="27">
        <f t="shared" si="36"/>
        <v>3.4173702674773191E-9</v>
      </c>
      <c r="Z228" s="28"/>
      <c r="AA228" s="29">
        <f t="shared" si="37"/>
        <v>-470.99009220428479</v>
      </c>
      <c r="AB228" s="29">
        <f t="shared" si="38"/>
        <v>0.72572351104074906</v>
      </c>
      <c r="AC228" s="30">
        <f t="shared" si="39"/>
        <v>7.1092108809059661E-10</v>
      </c>
      <c r="AD228" s="31">
        <f t="shared" si="40"/>
        <v>1.6298608585836095E-7</v>
      </c>
    </row>
    <row r="229" spans="1:30" x14ac:dyDescent="0.25">
      <c r="A229" s="16">
        <v>937.5</v>
      </c>
      <c r="B229" s="17">
        <v>3.3019345305892699E-2</v>
      </c>
      <c r="C229" s="17">
        <v>0.47214748387507799</v>
      </c>
      <c r="D229" s="19">
        <v>27.052058133763058</v>
      </c>
      <c r="E229" s="10"/>
      <c r="F229" s="18">
        <v>4.0567456297163399E-6</v>
      </c>
      <c r="G229" s="17">
        <v>-1.48903008980017</v>
      </c>
      <c r="H229" s="19">
        <v>-85.315139713535714</v>
      </c>
      <c r="I229" s="21"/>
      <c r="J229" s="22">
        <f t="shared" si="31"/>
        <v>112.36719784729877</v>
      </c>
      <c r="K229" s="19">
        <f t="shared" si="32"/>
        <v>0.92476404699622528</v>
      </c>
      <c r="L229" s="19">
        <f t="shared" si="33"/>
        <v>6.1936573623766226E-8</v>
      </c>
      <c r="N229" s="24">
        <v>935.55089999999996</v>
      </c>
      <c r="O229" s="24">
        <v>2.5287489999999999E-2</v>
      </c>
      <c r="P229" s="23">
        <f t="shared" si="41"/>
        <v>-1.477498355366138</v>
      </c>
      <c r="Q229" s="24">
        <v>-84.654420000000002</v>
      </c>
      <c r="R229" s="25"/>
      <c r="S229" s="26">
        <v>1.6972489999999999E-6</v>
      </c>
      <c r="T229" s="23">
        <f t="shared" si="42"/>
        <v>-1.7600406322593898</v>
      </c>
      <c r="U229" s="24">
        <v>-100.8429</v>
      </c>
      <c r="V229" s="5"/>
      <c r="W229" s="23">
        <f t="shared" si="34"/>
        <v>16.188479999999998</v>
      </c>
      <c r="X229" s="27">
        <f t="shared" si="35"/>
        <v>0.27879802189965142</v>
      </c>
      <c r="Y229" s="27">
        <f t="shared" si="36"/>
        <v>5.9828894466226778E-9</v>
      </c>
      <c r="Z229" s="28"/>
      <c r="AA229" s="29">
        <f t="shared" si="37"/>
        <v>96.17871784729877</v>
      </c>
      <c r="AB229" s="29">
        <f t="shared" si="38"/>
        <v>0.64596602509657386</v>
      </c>
      <c r="AC229" s="30">
        <f t="shared" si="39"/>
        <v>5.5953684177143552E-8</v>
      </c>
      <c r="AD229" s="31">
        <f t="shared" si="40"/>
        <v>1.2827966600176813E-5</v>
      </c>
    </row>
    <row r="230" spans="1:30" x14ac:dyDescent="0.25">
      <c r="A230" s="16">
        <v>941.66666666666595</v>
      </c>
      <c r="B230" s="17">
        <v>4.1942323936977902E-2</v>
      </c>
      <c r="C230" s="17">
        <v>-2.51633201513825</v>
      </c>
      <c r="D230" s="19">
        <v>-144.17520432107131</v>
      </c>
      <c r="E230" s="10"/>
      <c r="F230" s="18">
        <v>1.3274724213002499E-6</v>
      </c>
      <c r="G230" s="17">
        <v>-0.32547535216562701</v>
      </c>
      <c r="H230" s="19">
        <v>-18.648364014624587</v>
      </c>
      <c r="I230" s="21"/>
      <c r="J230" s="22">
        <f t="shared" si="31"/>
        <v>-125.52684030644672</v>
      </c>
      <c r="K230" s="19">
        <f t="shared" si="32"/>
        <v>0.81384339774039993</v>
      </c>
      <c r="L230" s="19">
        <f t="shared" si="33"/>
        <v>2.2656292679016863E-8</v>
      </c>
      <c r="N230" s="24">
        <v>939.70889999999997</v>
      </c>
      <c r="O230" s="24">
        <v>4.5698679999999998E-2</v>
      </c>
      <c r="P230" s="23">
        <f t="shared" si="41"/>
        <v>2.320767797035364</v>
      </c>
      <c r="Q230" s="24">
        <v>132.97020000000001</v>
      </c>
      <c r="R230" s="25"/>
      <c r="S230" s="26">
        <v>5.0079129999999997E-6</v>
      </c>
      <c r="T230" s="23">
        <f t="shared" si="42"/>
        <v>-0.35342585740327292</v>
      </c>
      <c r="U230" s="24">
        <v>-20.24981</v>
      </c>
      <c r="V230" s="5"/>
      <c r="W230" s="23">
        <f t="shared" si="34"/>
        <v>153.22001</v>
      </c>
      <c r="X230" s="27">
        <f t="shared" si="35"/>
        <v>0.45056578618587562</v>
      </c>
      <c r="Y230" s="27">
        <f t="shared" si="36"/>
        <v>5.1557119574986132E-8</v>
      </c>
      <c r="Z230" s="28"/>
      <c r="AA230" s="29">
        <f t="shared" si="37"/>
        <v>-278.74685030644673</v>
      </c>
      <c r="AB230" s="29">
        <f t="shared" si="38"/>
        <v>0.36327761155452432</v>
      </c>
      <c r="AC230" s="30">
        <f t="shared" si="39"/>
        <v>-2.8900826895969269E-8</v>
      </c>
      <c r="AD230" s="31">
        <f t="shared" si="40"/>
        <v>-6.6258164693010182E-6</v>
      </c>
    </row>
    <row r="231" spans="1:30" x14ac:dyDescent="0.25">
      <c r="A231" s="16">
        <v>945.83333333333303</v>
      </c>
      <c r="B231" s="17">
        <v>6.5159032809287698E-3</v>
      </c>
      <c r="C231" s="17">
        <v>1.5999434698114501</v>
      </c>
      <c r="D231" s="19">
        <v>91.670008279712732</v>
      </c>
      <c r="E231" s="10"/>
      <c r="F231" s="18">
        <v>2.3593739059303301E-6</v>
      </c>
      <c r="G231" s="17">
        <v>-0.132418987426974</v>
      </c>
      <c r="H231" s="19">
        <v>-7.5870491069615227</v>
      </c>
      <c r="I231" s="21"/>
      <c r="J231" s="22">
        <f t="shared" si="31"/>
        <v>99.257057386674262</v>
      </c>
      <c r="K231" s="19">
        <f t="shared" si="32"/>
        <v>0.98697655966623732</v>
      </c>
      <c r="L231" s="19">
        <f t="shared" si="33"/>
        <v>7.586618468734723E-9</v>
      </c>
      <c r="N231" s="24">
        <v>943.86689999999999</v>
      </c>
      <c r="O231" s="24">
        <v>2.1205580000000002E-2</v>
      </c>
      <c r="P231" s="23">
        <f t="shared" si="41"/>
        <v>-0.70373525489418487</v>
      </c>
      <c r="Q231" s="24">
        <v>-40.321060000000003</v>
      </c>
      <c r="R231" s="25"/>
      <c r="S231" s="26">
        <v>3.9146370000000001E-6</v>
      </c>
      <c r="T231" s="23">
        <f t="shared" si="42"/>
        <v>-0.48371381340002362</v>
      </c>
      <c r="U231" s="24">
        <v>-27.714759999999998</v>
      </c>
      <c r="V231" s="5"/>
      <c r="W231" s="23">
        <f t="shared" si="34"/>
        <v>-12.606300000000005</v>
      </c>
      <c r="X231" s="27">
        <f t="shared" si="35"/>
        <v>0.21825054773016533</v>
      </c>
      <c r="Y231" s="27">
        <f t="shared" si="36"/>
        <v>9.0587233927542434E-9</v>
      </c>
      <c r="Z231" s="28"/>
      <c r="AA231" s="29">
        <f t="shared" si="37"/>
        <v>111.86335738667427</v>
      </c>
      <c r="AB231" s="29">
        <f t="shared" si="38"/>
        <v>0.76872601193607193</v>
      </c>
      <c r="AC231" s="30">
        <f t="shared" si="39"/>
        <v>-1.4721049240195203E-9</v>
      </c>
      <c r="AD231" s="31">
        <f t="shared" si="40"/>
        <v>-3.3749543171264815E-7</v>
      </c>
    </row>
    <row r="232" spans="1:30" x14ac:dyDescent="0.25">
      <c r="A232" s="16">
        <v>950</v>
      </c>
      <c r="B232" s="17">
        <v>1.8331069027858901E-2</v>
      </c>
      <c r="C232" s="17">
        <v>1.91427801267876</v>
      </c>
      <c r="D232" s="19">
        <v>109.68005094118364</v>
      </c>
      <c r="E232" s="10"/>
      <c r="F232" s="18">
        <v>1.4274421746613201E-6</v>
      </c>
      <c r="G232" s="17">
        <v>-0.58255542016514295</v>
      </c>
      <c r="H232" s="19">
        <v>-33.377966907933065</v>
      </c>
      <c r="I232" s="21"/>
      <c r="J232" s="22">
        <f t="shared" si="31"/>
        <v>143.05801784911671</v>
      </c>
      <c r="K232" s="19">
        <f t="shared" si="32"/>
        <v>0.60100601444292212</v>
      </c>
      <c r="L232" s="19">
        <f t="shared" si="33"/>
        <v>7.863124270200369E-9</v>
      </c>
      <c r="N232" s="24">
        <v>948.0249</v>
      </c>
      <c r="O232" s="24">
        <v>7.1075890000000001E-3</v>
      </c>
      <c r="P232" s="23">
        <f t="shared" si="41"/>
        <v>0.2169622283812655</v>
      </c>
      <c r="Q232" s="24">
        <v>12.43102</v>
      </c>
      <c r="R232" s="25"/>
      <c r="S232" s="26">
        <v>2.918549E-6</v>
      </c>
      <c r="T232" s="23">
        <f t="shared" si="42"/>
        <v>-0.12394923431277266</v>
      </c>
      <c r="U232" s="24">
        <v>-7.1017679999999999</v>
      </c>
      <c r="V232" s="5"/>
      <c r="W232" s="23">
        <f t="shared" si="34"/>
        <v>19.532788</v>
      </c>
      <c r="X232" s="27">
        <f t="shared" si="35"/>
        <v>0.33434623920453044</v>
      </c>
      <c r="Y232" s="27">
        <f t="shared" si="36"/>
        <v>3.4678135768182763E-9</v>
      </c>
      <c r="Z232" s="28"/>
      <c r="AA232" s="29">
        <f t="shared" si="37"/>
        <v>123.52522984911671</v>
      </c>
      <c r="AB232" s="29">
        <f t="shared" si="38"/>
        <v>0.26665977523839168</v>
      </c>
      <c r="AC232" s="30">
        <f t="shared" si="39"/>
        <v>4.3953106933820923E-9</v>
      </c>
      <c r="AD232" s="31">
        <f t="shared" si="40"/>
        <v>1.0076708906888609E-6</v>
      </c>
    </row>
    <row r="233" spans="1:30" x14ac:dyDescent="0.25">
      <c r="A233" s="16">
        <v>954.16666666666595</v>
      </c>
      <c r="B233" s="17">
        <v>1.1335082979979001E-2</v>
      </c>
      <c r="C233" s="17">
        <v>-1.8515729570444699</v>
      </c>
      <c r="D233" s="19">
        <v>-106.08731589920579</v>
      </c>
      <c r="E233" s="10"/>
      <c r="F233" s="18">
        <v>1.4282776810015401E-6</v>
      </c>
      <c r="G233" s="17">
        <v>7.43704713652137E-2</v>
      </c>
      <c r="H233" s="19">
        <v>4.2611141296252866</v>
      </c>
      <c r="I233" s="21"/>
      <c r="J233" s="22">
        <f t="shared" si="31"/>
        <v>-110.34843002883107</v>
      </c>
      <c r="K233" s="19">
        <f t="shared" si="32"/>
        <v>0.93759534757071084</v>
      </c>
      <c r="L233" s="19">
        <f t="shared" si="33"/>
        <v>7.5896683994932665E-9</v>
      </c>
      <c r="N233" s="24">
        <v>952.18299999999999</v>
      </c>
      <c r="O233" s="24">
        <v>1.5236100000000001E-2</v>
      </c>
      <c r="P233" s="23">
        <f t="shared" si="41"/>
        <v>-3.0843336368196153</v>
      </c>
      <c r="Q233" s="24">
        <v>-176.7193</v>
      </c>
      <c r="R233" s="25"/>
      <c r="S233" s="26">
        <v>3.8111269999999999E-6</v>
      </c>
      <c r="T233" s="23">
        <f t="shared" si="42"/>
        <v>-0.25160177804559697</v>
      </c>
      <c r="U233" s="24">
        <v>-14.41572</v>
      </c>
      <c r="V233" s="5"/>
      <c r="W233" s="23">
        <f t="shared" si="34"/>
        <v>-162.30358000000001</v>
      </c>
      <c r="X233" s="27">
        <f t="shared" si="35"/>
        <v>0.30397353538741417</v>
      </c>
      <c r="Y233" s="27">
        <f t="shared" si="36"/>
        <v>8.8253718803546729E-9</v>
      </c>
      <c r="Z233" s="28"/>
      <c r="AA233" s="29">
        <f t="shared" si="37"/>
        <v>51.955149971168936</v>
      </c>
      <c r="AB233" s="29">
        <f t="shared" si="38"/>
        <v>0.63362181218329661</v>
      </c>
      <c r="AC233" s="30">
        <f t="shared" si="39"/>
        <v>-1.2357034808614064E-9</v>
      </c>
      <c r="AD233" s="31">
        <f t="shared" si="40"/>
        <v>-2.8329793137531301E-7</v>
      </c>
    </row>
    <row r="234" spans="1:30" x14ac:dyDescent="0.25">
      <c r="A234" s="16">
        <v>958.33333333333303</v>
      </c>
      <c r="B234" s="17">
        <v>5.1680099413497903E-2</v>
      </c>
      <c r="C234" s="17">
        <v>2.6332641260237502</v>
      </c>
      <c r="D234" s="19">
        <v>150.87492076436621</v>
      </c>
      <c r="E234" s="10"/>
      <c r="F234" s="18">
        <v>2.96817825097036E-6</v>
      </c>
      <c r="G234" s="17">
        <v>-0.118881385987511</v>
      </c>
      <c r="H234" s="19">
        <v>-6.8114016797500643</v>
      </c>
      <c r="I234" s="21"/>
      <c r="J234" s="22">
        <f t="shared" si="31"/>
        <v>157.68632244411629</v>
      </c>
      <c r="K234" s="19">
        <f t="shared" si="32"/>
        <v>0.37967701328362019</v>
      </c>
      <c r="L234" s="19">
        <f t="shared" si="33"/>
        <v>2.9120419552225651E-8</v>
      </c>
      <c r="N234" s="24">
        <v>956.34100000000001</v>
      </c>
      <c r="O234" s="24">
        <v>2.6761799999999999E-2</v>
      </c>
      <c r="P234" s="23">
        <f t="shared" si="41"/>
        <v>0.84106858148246111</v>
      </c>
      <c r="Q234" s="24">
        <v>48.189680000000003</v>
      </c>
      <c r="R234" s="25"/>
      <c r="S234" s="26">
        <v>3.4593320000000001E-6</v>
      </c>
      <c r="T234" s="23">
        <f t="shared" si="42"/>
        <v>-0.47698871072623911</v>
      </c>
      <c r="U234" s="24">
        <v>-27.329440000000002</v>
      </c>
      <c r="V234" s="5"/>
      <c r="W234" s="23">
        <f t="shared" si="34"/>
        <v>75.519120000000001</v>
      </c>
      <c r="X234" s="27">
        <f t="shared" si="35"/>
        <v>0.96823114001817734</v>
      </c>
      <c r="Y234" s="27">
        <f t="shared" si="36"/>
        <v>4.4818427575570467E-8</v>
      </c>
      <c r="Z234" s="28"/>
      <c r="AA234" s="29">
        <f t="shared" si="37"/>
        <v>82.167202444116285</v>
      </c>
      <c r="AB234" s="29">
        <f t="shared" si="38"/>
        <v>-0.58855412673455709</v>
      </c>
      <c r="AC234" s="30">
        <f t="shared" si="39"/>
        <v>-1.5698008023344816E-8</v>
      </c>
      <c r="AD234" s="31">
        <f t="shared" si="40"/>
        <v>-3.5989323236562456E-6</v>
      </c>
    </row>
    <row r="235" spans="1:30" x14ac:dyDescent="0.25">
      <c r="A235" s="16">
        <v>962.5</v>
      </c>
      <c r="B235" s="17">
        <v>2.4636653174213399E-2</v>
      </c>
      <c r="C235" s="17">
        <v>0.94901940348646996</v>
      </c>
      <c r="D235" s="19">
        <v>54.374806495797692</v>
      </c>
      <c r="E235" s="10"/>
      <c r="F235" s="18">
        <v>1.83385764683097E-6</v>
      </c>
      <c r="G235" s="17">
        <v>0.232264402590109</v>
      </c>
      <c r="H235" s="19">
        <v>13.307769999540671</v>
      </c>
      <c r="I235" s="21"/>
      <c r="J235" s="22">
        <f t="shared" si="31"/>
        <v>41.067036496257018</v>
      </c>
      <c r="K235" s="19">
        <f t="shared" si="32"/>
        <v>0.65694159567224353</v>
      </c>
      <c r="L235" s="19">
        <f t="shared" si="33"/>
        <v>1.484034835989106E-8</v>
      </c>
      <c r="N235" s="24">
        <v>960.49900000000002</v>
      </c>
      <c r="O235" s="24">
        <v>4.3372040000000001E-2</v>
      </c>
      <c r="P235" s="23">
        <f t="shared" si="41"/>
        <v>-1.6406775647154976</v>
      </c>
      <c r="Q235" s="24">
        <v>-94.003900000000002</v>
      </c>
      <c r="R235" s="25"/>
      <c r="S235" s="26">
        <v>3.5890720000000002E-6</v>
      </c>
      <c r="T235" s="23">
        <f t="shared" si="42"/>
        <v>7.6938040418727024E-2</v>
      </c>
      <c r="U235" s="24">
        <v>4.4082249999999998</v>
      </c>
      <c r="V235" s="5"/>
      <c r="W235" s="23">
        <f t="shared" si="34"/>
        <v>-98.412125000000003</v>
      </c>
      <c r="X235" s="27">
        <f t="shared" si="35"/>
        <v>0.98924139654998522</v>
      </c>
      <c r="Y235" s="27">
        <f t="shared" si="36"/>
        <v>7.6995316156691914E-8</v>
      </c>
      <c r="Z235" s="28"/>
      <c r="AA235" s="29">
        <f t="shared" si="37"/>
        <v>139.47916149625701</v>
      </c>
      <c r="AB235" s="29">
        <f t="shared" si="38"/>
        <v>-0.33229980087774169</v>
      </c>
      <c r="AC235" s="30">
        <f t="shared" si="39"/>
        <v>-6.2154967796800852E-8</v>
      </c>
      <c r="AD235" s="31">
        <f t="shared" si="40"/>
        <v>-1.4249675649742536E-5</v>
      </c>
    </row>
    <row r="236" spans="1:30" x14ac:dyDescent="0.25">
      <c r="A236" s="16">
        <v>966.66666666666595</v>
      </c>
      <c r="B236" s="17">
        <v>7.0725897575212504E-3</v>
      </c>
      <c r="C236" s="17">
        <v>1.0572150963406901</v>
      </c>
      <c r="D236" s="19">
        <v>60.573963057838263</v>
      </c>
      <c r="E236" s="10"/>
      <c r="F236" s="18">
        <v>2.5058044691179E-6</v>
      </c>
      <c r="G236" s="17">
        <v>0.50919841199480298</v>
      </c>
      <c r="H236" s="19">
        <v>29.174919942065884</v>
      </c>
      <c r="I236" s="21"/>
      <c r="J236" s="22">
        <f t="shared" si="31"/>
        <v>31.399043115772379</v>
      </c>
      <c r="K236" s="19">
        <f t="shared" si="32"/>
        <v>0.52099537680355024</v>
      </c>
      <c r="L236" s="19">
        <f t="shared" si="33"/>
        <v>4.616677322034212E-9</v>
      </c>
      <c r="N236" s="24">
        <v>964.65700000000004</v>
      </c>
      <c r="O236" s="24">
        <v>1.8933100000000001E-2</v>
      </c>
      <c r="P236" s="23">
        <f t="shared" si="41"/>
        <v>-2.7224727776743789</v>
      </c>
      <c r="Q236" s="24">
        <v>-155.9862</v>
      </c>
      <c r="R236" s="25"/>
      <c r="S236" s="26">
        <v>3.3622460000000002E-6</v>
      </c>
      <c r="T236" s="23">
        <f t="shared" si="42"/>
        <v>-1.8760090344081531E-2</v>
      </c>
      <c r="U236" s="24">
        <v>-1.0748740000000001</v>
      </c>
      <c r="V236" s="5"/>
      <c r="W236" s="23">
        <f t="shared" si="34"/>
        <v>-154.911326</v>
      </c>
      <c r="X236" s="27">
        <f t="shared" si="35"/>
        <v>0.42402040524875417</v>
      </c>
      <c r="Y236" s="27">
        <f t="shared" si="36"/>
        <v>1.349609030143849E-8</v>
      </c>
      <c r="Z236" s="28"/>
      <c r="AA236" s="29">
        <f t="shared" si="37"/>
        <v>186.31036911577237</v>
      </c>
      <c r="AB236" s="29">
        <f t="shared" si="38"/>
        <v>9.6974971554796063E-2</v>
      </c>
      <c r="AC236" s="30">
        <f t="shared" si="39"/>
        <v>-8.879412979404277E-9</v>
      </c>
      <c r="AD236" s="31">
        <f t="shared" si="40"/>
        <v>-2.0356981815239144E-6</v>
      </c>
    </row>
    <row r="237" spans="1:30" x14ac:dyDescent="0.25">
      <c r="A237" s="16">
        <v>970.83333333333303</v>
      </c>
      <c r="B237" s="17">
        <v>2.3317102848799402E-2</v>
      </c>
      <c r="C237" s="17">
        <v>-2.84910737067983</v>
      </c>
      <c r="D237" s="19">
        <v>-163.24182771956924</v>
      </c>
      <c r="E237" s="10"/>
      <c r="F237" s="18">
        <v>2.10422907586284E-7</v>
      </c>
      <c r="G237" s="17">
        <v>-8.9900244752004102E-2</v>
      </c>
      <c r="H237" s="19">
        <v>-5.1509046014829636</v>
      </c>
      <c r="I237" s="21"/>
      <c r="J237" s="22">
        <f t="shared" si="31"/>
        <v>-158.09092311808627</v>
      </c>
      <c r="K237" s="19">
        <f t="shared" si="32"/>
        <v>0.37313476708278465</v>
      </c>
      <c r="L237" s="19">
        <f t="shared" si="33"/>
        <v>9.1538401993484114E-10</v>
      </c>
      <c r="N237" s="24">
        <v>968.81500000000005</v>
      </c>
      <c r="O237" s="24">
        <v>1.4932819999999999E-2</v>
      </c>
      <c r="P237" s="23">
        <f t="shared" si="41"/>
        <v>3.0115516616822</v>
      </c>
      <c r="Q237" s="24">
        <v>172.54920000000001</v>
      </c>
      <c r="R237" s="25"/>
      <c r="S237" s="26">
        <v>2.109357E-6</v>
      </c>
      <c r="T237" s="23">
        <f t="shared" si="42"/>
        <v>0.58034815622689451</v>
      </c>
      <c r="U237" s="24">
        <v>33.2515</v>
      </c>
      <c r="V237" s="5"/>
      <c r="W237" s="23">
        <f t="shared" si="34"/>
        <v>139.29770000000002</v>
      </c>
      <c r="X237" s="27">
        <f t="shared" si="35"/>
        <v>0.65212883676775935</v>
      </c>
      <c r="Y237" s="27">
        <f t="shared" si="36"/>
        <v>1.0270588469361352E-8</v>
      </c>
      <c r="Z237" s="28"/>
      <c r="AA237" s="29">
        <f t="shared" si="37"/>
        <v>-297.38862311808629</v>
      </c>
      <c r="AB237" s="29">
        <f t="shared" si="38"/>
        <v>-0.2789940696849747</v>
      </c>
      <c r="AC237" s="30">
        <f t="shared" si="39"/>
        <v>-9.3552044494265106E-9</v>
      </c>
      <c r="AD237" s="31">
        <f t="shared" si="40"/>
        <v>-2.1447783462324866E-6</v>
      </c>
    </row>
    <row r="238" spans="1:30" x14ac:dyDescent="0.25">
      <c r="A238" s="16">
        <v>975</v>
      </c>
      <c r="B238" s="17">
        <v>5.5974191901324098E-2</v>
      </c>
      <c r="C238" s="17">
        <v>0.88807379516190299</v>
      </c>
      <c r="D238" s="19">
        <v>50.882880358942629</v>
      </c>
      <c r="E238" s="10"/>
      <c r="F238" s="18">
        <v>1.19636775279401E-6</v>
      </c>
      <c r="G238" s="17">
        <v>-0.33368877472804698</v>
      </c>
      <c r="H238" s="19">
        <v>-19.118958462808777</v>
      </c>
      <c r="I238" s="21"/>
      <c r="J238" s="22">
        <f t="shared" si="31"/>
        <v>70.001838821751406</v>
      </c>
      <c r="K238" s="19">
        <f t="shared" si="32"/>
        <v>0.93970359692335848</v>
      </c>
      <c r="L238" s="19">
        <f t="shared" si="33"/>
        <v>3.146396312189151E-8</v>
      </c>
      <c r="N238" s="24">
        <v>972.97299999999996</v>
      </c>
      <c r="O238" s="24">
        <v>4.6663749999999997E-2</v>
      </c>
      <c r="P238" s="23">
        <f t="shared" si="41"/>
        <v>-1.1322799087703685</v>
      </c>
      <c r="Q238" s="24">
        <v>-64.874859999999998</v>
      </c>
      <c r="R238" s="25"/>
      <c r="S238" s="26">
        <v>2.1989280000000002E-6</v>
      </c>
      <c r="T238" s="23">
        <f t="shared" si="42"/>
        <v>-0.29144136168332035</v>
      </c>
      <c r="U238" s="24">
        <v>-16.698360000000001</v>
      </c>
      <c r="V238" s="5"/>
      <c r="W238" s="23">
        <f t="shared" si="34"/>
        <v>-48.176499999999997</v>
      </c>
      <c r="X238" s="27">
        <f t="shared" si="35"/>
        <v>0.74520255711152239</v>
      </c>
      <c r="Y238" s="27">
        <f t="shared" si="36"/>
        <v>3.8232701571892197E-8</v>
      </c>
      <c r="Z238" s="28"/>
      <c r="AA238" s="29">
        <f t="shared" si="37"/>
        <v>118.1783388217514</v>
      </c>
      <c r="AB238" s="29">
        <f t="shared" si="38"/>
        <v>0.19450103981183609</v>
      </c>
      <c r="AC238" s="30">
        <f t="shared" si="39"/>
        <v>-6.7687384500006877E-9</v>
      </c>
      <c r="AD238" s="31">
        <f t="shared" si="40"/>
        <v>-1.5518039971603894E-6</v>
      </c>
    </row>
    <row r="239" spans="1:30" x14ac:dyDescent="0.25">
      <c r="A239" s="16">
        <v>979.16666666666595</v>
      </c>
      <c r="B239" s="17">
        <v>2.18174741387171E-2</v>
      </c>
      <c r="C239" s="17">
        <v>9.9767256783980698E-2</v>
      </c>
      <c r="D239" s="19">
        <v>5.7162427473200248</v>
      </c>
      <c r="E239" s="10"/>
      <c r="F239" s="18">
        <v>2.12310685948654E-6</v>
      </c>
      <c r="G239" s="17">
        <v>-0.34447224527380799</v>
      </c>
      <c r="H239" s="19">
        <v>-19.736805813584517</v>
      </c>
      <c r="I239" s="21"/>
      <c r="J239" s="22">
        <f t="shared" si="31"/>
        <v>25.453048560904541</v>
      </c>
      <c r="K239" s="19">
        <f t="shared" si="32"/>
        <v>0.42977132233424037</v>
      </c>
      <c r="L239" s="19">
        <f t="shared" si="33"/>
        <v>9.9536819655988476E-9</v>
      </c>
      <c r="N239" s="24">
        <v>977.13099999999997</v>
      </c>
      <c r="O239" s="24">
        <v>3.7694930000000001E-2</v>
      </c>
      <c r="P239" s="23">
        <f t="shared" si="41"/>
        <v>3.0951738768037518</v>
      </c>
      <c r="Q239" s="24">
        <v>177.34039999999999</v>
      </c>
      <c r="R239" s="25"/>
      <c r="S239" s="26">
        <v>2.4689740000000001E-6</v>
      </c>
      <c r="T239" s="23">
        <f t="shared" si="42"/>
        <v>-0.33794967385998881</v>
      </c>
      <c r="U239" s="24">
        <v>-19.36309</v>
      </c>
      <c r="V239" s="5"/>
      <c r="W239" s="23">
        <f t="shared" si="34"/>
        <v>196.70348999999999</v>
      </c>
      <c r="X239" s="27">
        <f t="shared" si="35"/>
        <v>0.28741886219166762</v>
      </c>
      <c r="Y239" s="27">
        <f t="shared" si="36"/>
        <v>1.3374720893392199E-8</v>
      </c>
      <c r="Z239" s="28"/>
      <c r="AA239" s="29">
        <f t="shared" si="37"/>
        <v>-171.25044143909545</v>
      </c>
      <c r="AB239" s="29">
        <f t="shared" si="38"/>
        <v>0.14235246014257275</v>
      </c>
      <c r="AC239" s="30">
        <f t="shared" si="39"/>
        <v>-3.4210389277933518E-9</v>
      </c>
      <c r="AD239" s="31">
        <f t="shared" si="40"/>
        <v>-7.8430891100401089E-7</v>
      </c>
    </row>
    <row r="240" spans="1:30" x14ac:dyDescent="0.25">
      <c r="A240" s="16">
        <v>983.33333333333303</v>
      </c>
      <c r="B240" s="17">
        <v>2.8556117459038401E-3</v>
      </c>
      <c r="C240" s="17">
        <v>3.0867686259056399</v>
      </c>
      <c r="D240" s="19">
        <v>176.85881459778963</v>
      </c>
      <c r="E240" s="10"/>
      <c r="F240" s="18">
        <v>1.96372733723936E-6</v>
      </c>
      <c r="G240" s="17">
        <v>-0.19378100094848599</v>
      </c>
      <c r="H240" s="19">
        <v>-11.102833504168849</v>
      </c>
      <c r="I240" s="21"/>
      <c r="J240" s="22">
        <f t="shared" si="31"/>
        <v>187.96164810195847</v>
      </c>
      <c r="K240" s="19">
        <f t="shared" si="32"/>
        <v>0.13851021716856637</v>
      </c>
      <c r="L240" s="19">
        <f t="shared" si="33"/>
        <v>3.8835791447677234E-10</v>
      </c>
      <c r="N240" s="24">
        <v>981.28899999999999</v>
      </c>
      <c r="O240" s="24">
        <v>3.1349380000000003E-2</v>
      </c>
      <c r="P240" s="23">
        <f t="shared" si="41"/>
        <v>2.4029309169022488</v>
      </c>
      <c r="Q240" s="24">
        <v>137.67779999999999</v>
      </c>
      <c r="R240" s="25"/>
      <c r="S240" s="26">
        <v>2.8869030000000001E-6</v>
      </c>
      <c r="T240" s="23">
        <f t="shared" si="42"/>
        <v>-3.7428114570120358E-3</v>
      </c>
      <c r="U240" s="24">
        <v>-0.21444730000000001</v>
      </c>
      <c r="V240" s="5"/>
      <c r="W240" s="23">
        <f t="shared" si="34"/>
        <v>137.89224729999998</v>
      </c>
      <c r="X240" s="27">
        <f t="shared" si="35"/>
        <v>0.67052700967672951</v>
      </c>
      <c r="Y240" s="27">
        <f t="shared" si="36"/>
        <v>3.0342225300032917E-8</v>
      </c>
      <c r="Z240" s="28"/>
      <c r="AA240" s="29">
        <f t="shared" si="37"/>
        <v>50.069400801958494</v>
      </c>
      <c r="AB240" s="29">
        <f t="shared" si="38"/>
        <v>-0.53201679250816314</v>
      </c>
      <c r="AC240" s="30">
        <f t="shared" si="39"/>
        <v>-2.9953867385556142E-8</v>
      </c>
      <c r="AD240" s="31">
        <f t="shared" si="40"/>
        <v>-6.8672370017951453E-6</v>
      </c>
    </row>
    <row r="241" spans="1:30" x14ac:dyDescent="0.25">
      <c r="A241" s="16">
        <v>987.5</v>
      </c>
      <c r="B241" s="17">
        <v>2.53185732530316E-2</v>
      </c>
      <c r="C241" s="17">
        <v>-2.80613554828629</v>
      </c>
      <c r="D241" s="19">
        <v>-160.77972365843365</v>
      </c>
      <c r="E241" s="10"/>
      <c r="F241" s="18">
        <v>8.0260582354294198E-7</v>
      </c>
      <c r="G241" s="17">
        <v>-0.199900807289177</v>
      </c>
      <c r="H241" s="19">
        <v>-11.453472578927846</v>
      </c>
      <c r="I241" s="21"/>
      <c r="J241" s="22">
        <f t="shared" si="31"/>
        <v>-149.32625107950579</v>
      </c>
      <c r="K241" s="19">
        <f t="shared" si="32"/>
        <v>0.51014890774194621</v>
      </c>
      <c r="L241" s="19">
        <f t="shared" si="33"/>
        <v>5.1833257206316104E-9</v>
      </c>
      <c r="N241" s="24">
        <v>985.447</v>
      </c>
      <c r="O241" s="24">
        <v>2.7072860000000001E-2</v>
      </c>
      <c r="P241" s="23">
        <f t="shared" si="41"/>
        <v>2.4603941371949105</v>
      </c>
      <c r="Q241" s="24">
        <v>140.97020000000001</v>
      </c>
      <c r="R241" s="25"/>
      <c r="S241" s="26">
        <v>3.0108020000000001E-6</v>
      </c>
      <c r="T241" s="23">
        <f t="shared" si="42"/>
        <v>0.24733130643181722</v>
      </c>
      <c r="U241" s="24">
        <v>14.17104</v>
      </c>
      <c r="V241" s="5"/>
      <c r="W241" s="23">
        <f t="shared" si="34"/>
        <v>126.79916</v>
      </c>
      <c r="X241" s="27">
        <f t="shared" si="35"/>
        <v>0.80074015300731594</v>
      </c>
      <c r="Y241" s="27">
        <f t="shared" si="36"/>
        <v>3.2634573727161751E-8</v>
      </c>
      <c r="Z241" s="28"/>
      <c r="AA241" s="29">
        <f t="shared" si="37"/>
        <v>-276.1254110795058</v>
      </c>
      <c r="AB241" s="29">
        <f t="shared" si="38"/>
        <v>-0.29059124526536972</v>
      </c>
      <c r="AC241" s="30">
        <f t="shared" si="39"/>
        <v>-2.7451248006530139E-8</v>
      </c>
      <c r="AD241" s="31">
        <f t="shared" si="40"/>
        <v>-6.2934853663270611E-6</v>
      </c>
    </row>
    <row r="242" spans="1:30" x14ac:dyDescent="0.25">
      <c r="A242" s="16">
        <v>991.66666666666595</v>
      </c>
      <c r="B242" s="17">
        <v>1.7115103183365302E-2</v>
      </c>
      <c r="C242" s="17">
        <v>1.3588411890915499</v>
      </c>
      <c r="D242" s="19">
        <v>77.855865163484054</v>
      </c>
      <c r="E242" s="10"/>
      <c r="F242" s="18">
        <v>2.2294093921185799E-6</v>
      </c>
      <c r="G242" s="17">
        <v>-0.22488184044656201</v>
      </c>
      <c r="H242" s="19">
        <v>-12.884780346722374</v>
      </c>
      <c r="I242" s="21"/>
      <c r="J242" s="22">
        <f t="shared" si="31"/>
        <v>90.740645510206434</v>
      </c>
      <c r="K242" s="19">
        <f t="shared" si="32"/>
        <v>0.99991645134151663</v>
      </c>
      <c r="L242" s="19">
        <f t="shared" si="33"/>
        <v>1.9076691926844164E-8</v>
      </c>
      <c r="N242" s="24">
        <v>989.60500000000002</v>
      </c>
      <c r="O242" s="24">
        <v>1.5494809999999999E-2</v>
      </c>
      <c r="P242" s="23">
        <f t="shared" si="41"/>
        <v>-1.6835754888014907</v>
      </c>
      <c r="Q242" s="24">
        <v>-96.461770000000001</v>
      </c>
      <c r="R242" s="25"/>
      <c r="S242" s="26">
        <v>2.726737E-6</v>
      </c>
      <c r="T242" s="23">
        <f t="shared" si="42"/>
        <v>-0.18631634111134748</v>
      </c>
      <c r="U242" s="24">
        <v>-10.675140000000001</v>
      </c>
      <c r="V242" s="5"/>
      <c r="W242" s="23">
        <f t="shared" si="34"/>
        <v>-85.786630000000002</v>
      </c>
      <c r="X242" s="27">
        <f t="shared" si="35"/>
        <v>0.99729735990004098</v>
      </c>
      <c r="Y242" s="27">
        <f t="shared" si="36"/>
        <v>2.1068042228172452E-8</v>
      </c>
      <c r="Z242" s="28"/>
      <c r="AA242" s="29">
        <f t="shared" si="37"/>
        <v>176.52727551020644</v>
      </c>
      <c r="AB242" s="29">
        <f t="shared" si="38"/>
        <v>2.6190914414756516E-3</v>
      </c>
      <c r="AC242" s="30">
        <f t="shared" si="39"/>
        <v>-1.9913503013282885E-9</v>
      </c>
      <c r="AD242" s="31">
        <f t="shared" si="40"/>
        <v>-4.5653785859423628E-7</v>
      </c>
    </row>
    <row r="243" spans="1:30" x14ac:dyDescent="0.25">
      <c r="A243" s="16">
        <v>995.83333333333303</v>
      </c>
      <c r="B243" s="17">
        <v>1.6221134439650699E-2</v>
      </c>
      <c r="C243" s="17">
        <v>-2.1986389727904299</v>
      </c>
      <c r="D243" s="19">
        <v>-125.97273381387028</v>
      </c>
      <c r="E243" s="10"/>
      <c r="F243" s="18">
        <v>1.6734011186708299E-6</v>
      </c>
      <c r="G243" s="17">
        <v>-0.41975799675395697</v>
      </c>
      <c r="H243" s="19">
        <v>-24.050361630867844</v>
      </c>
      <c r="I243" s="21"/>
      <c r="J243" s="22">
        <f t="shared" si="31"/>
        <v>-101.92237218300244</v>
      </c>
      <c r="K243" s="19">
        <f t="shared" si="32"/>
        <v>0.97842839432112416</v>
      </c>
      <c r="L243" s="19">
        <f t="shared" si="33"/>
        <v>1.3279457416243678E-8</v>
      </c>
      <c r="N243" s="24">
        <v>993.76300000000003</v>
      </c>
      <c r="O243" s="24">
        <v>3.1284569999999998E-2</v>
      </c>
      <c r="P243" s="23">
        <f t="shared" si="41"/>
        <v>3.1219664261511166</v>
      </c>
      <c r="Q243" s="24">
        <v>178.87549999999999</v>
      </c>
      <c r="R243" s="25"/>
      <c r="S243" s="26">
        <v>3.0614909999999998E-6</v>
      </c>
      <c r="T243" s="23">
        <f t="shared" si="42"/>
        <v>0.30329040197510981</v>
      </c>
      <c r="U243" s="24">
        <v>17.37726</v>
      </c>
      <c r="V243" s="5"/>
      <c r="W243" s="23">
        <f t="shared" si="34"/>
        <v>161.49823999999998</v>
      </c>
      <c r="X243" s="27">
        <f t="shared" si="35"/>
        <v>0.31733378666686407</v>
      </c>
      <c r="Y243" s="27">
        <f t="shared" si="36"/>
        <v>1.5196707189254176E-8</v>
      </c>
      <c r="Z243" s="28"/>
      <c r="AA243" s="29">
        <f t="shared" si="37"/>
        <v>-263.42061218300239</v>
      </c>
      <c r="AB243" s="29">
        <f t="shared" si="38"/>
        <v>0.66109460765426009</v>
      </c>
      <c r="AC243" s="30">
        <f t="shared" si="39"/>
        <v>-1.917249773010498E-9</v>
      </c>
      <c r="AD243" s="31">
        <f t="shared" si="40"/>
        <v>-4.3954953840951524E-7</v>
      </c>
    </row>
    <row r="244" spans="1:30" x14ac:dyDescent="0.25">
      <c r="A244" s="16">
        <v>1000</v>
      </c>
      <c r="B244" s="17">
        <v>2.6124540079278301E-2</v>
      </c>
      <c r="C244" s="17">
        <v>0</v>
      </c>
      <c r="D244" s="19">
        <v>0</v>
      </c>
      <c r="E244" s="10"/>
      <c r="F244" s="18">
        <v>1.8088475854125E-6</v>
      </c>
      <c r="G244" s="17">
        <v>3.14159265358979</v>
      </c>
      <c r="H244" s="19">
        <v>179.99999999999983</v>
      </c>
      <c r="I244" s="21"/>
      <c r="J244" s="22">
        <f t="shared" si="31"/>
        <v>-179.99999999999983</v>
      </c>
      <c r="K244" s="19">
        <f t="shared" si="32"/>
        <v>3.2311393144413003E-15</v>
      </c>
      <c r="L244" s="19">
        <f t="shared" si="33"/>
        <v>7.6344246985762943E-23</v>
      </c>
      <c r="N244" s="24">
        <v>997.92100000000005</v>
      </c>
      <c r="O244" s="24">
        <v>2.2245890000000001E-2</v>
      </c>
      <c r="P244" s="23">
        <f t="shared" si="41"/>
        <v>-1.8971344996742923</v>
      </c>
      <c r="Q244" s="24">
        <v>-108.6978</v>
      </c>
      <c r="R244" s="25"/>
      <c r="S244" s="26">
        <v>4.2146469999999997E-6</v>
      </c>
      <c r="T244" s="23">
        <f t="shared" si="42"/>
        <v>0.53267605850499622</v>
      </c>
      <c r="U244" s="24">
        <v>30.52009</v>
      </c>
      <c r="V244" s="5"/>
      <c r="W244" s="23">
        <f t="shared" si="34"/>
        <v>-139.21789000000001</v>
      </c>
      <c r="X244" s="27">
        <f t="shared" si="35"/>
        <v>0.65318420845744507</v>
      </c>
      <c r="Y244" s="27">
        <f t="shared" si="36"/>
        <v>3.0620809825449021E-8</v>
      </c>
      <c r="Z244" s="28"/>
      <c r="AA244" s="29">
        <f t="shared" si="37"/>
        <v>-40.782109999999818</v>
      </c>
      <c r="AB244" s="29">
        <f t="shared" si="38"/>
        <v>-0.65318420845744185</v>
      </c>
      <c r="AC244" s="30">
        <f t="shared" si="39"/>
        <v>-3.0620809825448942E-8</v>
      </c>
      <c r="AD244" s="31">
        <f t="shared" si="40"/>
        <v>-7.020140523145043E-6</v>
      </c>
    </row>
  </sheetData>
  <mergeCells count="7">
    <mergeCell ref="AA2:AC2"/>
    <mergeCell ref="B2:D2"/>
    <mergeCell ref="F2:H2"/>
    <mergeCell ref="J2:L2"/>
    <mergeCell ref="O2:Q2"/>
    <mergeCell ref="S2:U2"/>
    <mergeCell ref="W2:Y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68A1D-D2FE-47D5-BAA6-27AB1823C829}">
  <dimension ref="A1:AE244"/>
  <sheetViews>
    <sheetView topLeftCell="K28" zoomScaleNormal="100" workbookViewId="0">
      <selection activeCell="L1" sqref="L1"/>
    </sheetView>
  </sheetViews>
  <sheetFormatPr defaultRowHeight="15" x14ac:dyDescent="0.25"/>
  <cols>
    <col min="1" max="1" width="9.140625" style="2"/>
    <col min="2" max="2" width="12" style="2" bestFit="1" customWidth="1"/>
    <col min="3" max="4" width="12.7109375" style="2" bestFit="1" customWidth="1"/>
    <col min="5" max="5" width="3.42578125" style="2" customWidth="1"/>
    <col min="6" max="6" width="12" style="2" bestFit="1" customWidth="1"/>
    <col min="7" max="8" width="12.7109375" style="2" bestFit="1" customWidth="1"/>
    <col min="9" max="9" width="4.5703125" style="2" customWidth="1"/>
    <col min="10" max="10" width="12.42578125" style="2" customWidth="1"/>
    <col min="11" max="11" width="17.5703125" style="2" bestFit="1" customWidth="1"/>
    <col min="12" max="12" width="12.7109375" style="2" customWidth="1"/>
    <col min="13" max="13" width="2.7109375" customWidth="1"/>
    <col min="14" max="14" width="9.140625" style="4"/>
    <col min="16" max="16" width="10.28515625" bestFit="1" customWidth="1"/>
    <col min="17" max="17" width="13.28515625" style="3" bestFit="1" customWidth="1"/>
    <col min="18" max="18" width="4.140625" customWidth="1"/>
    <col min="20" max="20" width="10.28515625" bestFit="1" customWidth="1"/>
    <col min="21" max="21" width="13.42578125" style="3" bestFit="1" customWidth="1"/>
    <col min="22" max="22" width="3.5703125" customWidth="1"/>
    <col min="23" max="23" width="13.42578125" customWidth="1"/>
    <col min="24" max="24" width="17.5703125" bestFit="1" customWidth="1"/>
    <col min="26" max="26" width="5.42578125" customWidth="1"/>
  </cols>
  <sheetData>
    <row r="1" spans="1:31" x14ac:dyDescent="0.25">
      <c r="K1" s="15">
        <f>L1/MAX(L1,Y1)</f>
        <v>0.9971165551343496</v>
      </c>
      <c r="L1" s="12">
        <f>SUM(L4:L244)</f>
        <v>4.0090702586743805E-3</v>
      </c>
      <c r="X1" s="14">
        <f>Y1/MAX(Y1,L1)</f>
        <v>1</v>
      </c>
      <c r="Y1" s="12">
        <f>SUM(Y4:Y244)</f>
        <v>4.0206636205475559E-3</v>
      </c>
    </row>
    <row r="2" spans="1:31" x14ac:dyDescent="0.25">
      <c r="A2" s="6"/>
      <c r="B2" s="32" t="s">
        <v>34</v>
      </c>
      <c r="C2" s="32"/>
      <c r="D2" s="32"/>
      <c r="E2" s="6"/>
      <c r="F2" s="32" t="s">
        <v>33</v>
      </c>
      <c r="G2" s="32"/>
      <c r="H2" s="32"/>
      <c r="I2" s="6"/>
      <c r="J2" s="32" t="s">
        <v>22</v>
      </c>
      <c r="K2" s="32"/>
      <c r="L2" s="32"/>
      <c r="N2" s="8"/>
      <c r="O2" s="33" t="s">
        <v>31</v>
      </c>
      <c r="P2" s="33"/>
      <c r="Q2" s="33"/>
      <c r="R2" s="7"/>
      <c r="S2" s="33" t="s">
        <v>32</v>
      </c>
      <c r="T2" s="33"/>
      <c r="U2" s="33"/>
      <c r="V2" s="1"/>
      <c r="W2" s="32" t="s">
        <v>25</v>
      </c>
      <c r="X2" s="32"/>
      <c r="Y2" s="32"/>
      <c r="Z2" s="2"/>
      <c r="AA2" s="32" t="s">
        <v>27</v>
      </c>
      <c r="AB2" s="32"/>
      <c r="AC2" s="32"/>
      <c r="AD2" s="6"/>
      <c r="AE2" s="2"/>
    </row>
    <row r="3" spans="1:31" x14ac:dyDescent="0.25">
      <c r="A3" s="6" t="s">
        <v>0</v>
      </c>
      <c r="B3" s="6" t="s">
        <v>1</v>
      </c>
      <c r="C3" s="6" t="s">
        <v>2</v>
      </c>
      <c r="D3" s="6" t="s">
        <v>5</v>
      </c>
      <c r="E3" s="6"/>
      <c r="F3" s="6" t="s">
        <v>39</v>
      </c>
      <c r="G3" s="6" t="s">
        <v>2</v>
      </c>
      <c r="H3" s="6" t="s">
        <v>5</v>
      </c>
      <c r="I3" s="6"/>
      <c r="J3" s="6" t="s">
        <v>23</v>
      </c>
      <c r="K3" s="6" t="s">
        <v>24</v>
      </c>
      <c r="L3" s="6" t="s">
        <v>26</v>
      </c>
      <c r="N3" s="9" t="s">
        <v>12</v>
      </c>
      <c r="O3" s="6" t="s">
        <v>36</v>
      </c>
      <c r="P3" s="6" t="s">
        <v>2</v>
      </c>
      <c r="Q3" s="11" t="s">
        <v>37</v>
      </c>
      <c r="R3" s="7"/>
      <c r="S3" s="6" t="s">
        <v>35</v>
      </c>
      <c r="T3" s="6" t="s">
        <v>2</v>
      </c>
      <c r="U3" s="11" t="s">
        <v>38</v>
      </c>
      <c r="V3" s="2"/>
      <c r="W3" s="6" t="s">
        <v>23</v>
      </c>
      <c r="X3" s="6" t="s">
        <v>24</v>
      </c>
      <c r="Y3" s="6" t="s">
        <v>26</v>
      </c>
      <c r="Z3" s="2"/>
      <c r="AA3" s="6" t="s">
        <v>28</v>
      </c>
      <c r="AB3" s="6" t="s">
        <v>29</v>
      </c>
      <c r="AC3" s="6" t="s">
        <v>30</v>
      </c>
      <c r="AD3" s="6" t="s">
        <v>40</v>
      </c>
      <c r="AE3" s="2"/>
    </row>
    <row r="4" spans="1:31" x14ac:dyDescent="0.25">
      <c r="A4" s="16">
        <v>0</v>
      </c>
      <c r="B4" s="17">
        <v>3137.9229127111198</v>
      </c>
      <c r="C4" s="17">
        <v>3.14159265358979</v>
      </c>
      <c r="D4" s="19" cm="1">
        <f t="array" ref="D4:D244">DEGREES(C4:C244)</f>
        <v>179.99999999999983</v>
      </c>
      <c r="E4" s="10"/>
      <c r="F4" s="18">
        <v>7.6816960641841202E-7</v>
      </c>
      <c r="G4" s="17">
        <v>0</v>
      </c>
      <c r="H4" s="19" cm="1">
        <f t="array" ref="H4:H244">DEGREES(G4:G244)</f>
        <v>0</v>
      </c>
      <c r="I4" s="21"/>
      <c r="J4" s="22">
        <f>D4-H4</f>
        <v>179.99999999999983</v>
      </c>
      <c r="K4" s="19">
        <f>ABS(SIN(RADIANS(J4)))</f>
        <v>3.2311393144413003E-15</v>
      </c>
      <c r="L4" s="19">
        <f>0.5*B4*F4*K4</f>
        <v>3.8942612034983639E-18</v>
      </c>
      <c r="N4" s="24">
        <v>0</v>
      </c>
      <c r="O4" s="24">
        <v>3137.902</v>
      </c>
      <c r="P4" s="23">
        <f>RADIANS(Q4)</f>
        <v>3.1415926535897931</v>
      </c>
      <c r="Q4" s="24">
        <v>180</v>
      </c>
      <c r="R4" s="25"/>
      <c r="S4" s="26">
        <v>2.3503460000000002E-6</v>
      </c>
      <c r="T4" s="23">
        <f>RADIANS(U4)</f>
        <v>0</v>
      </c>
      <c r="U4" s="24">
        <v>0</v>
      </c>
      <c r="V4" s="5"/>
      <c r="W4" s="23">
        <f>Q4-U4</f>
        <v>180</v>
      </c>
      <c r="X4" s="27">
        <f>ABS(SIN(RADIANS(W4)))</f>
        <v>1.22514845490862E-16</v>
      </c>
      <c r="Y4" s="27">
        <f>0.5*O4*S4*X4</f>
        <v>4.5178301301428796E-19</v>
      </c>
      <c r="Z4" s="28"/>
      <c r="AA4" s="29">
        <f>J4-W4</f>
        <v>0</v>
      </c>
      <c r="AB4" s="29">
        <f t="shared" ref="AB4:AC19" si="0">K4-X4</f>
        <v>3.1086244689504383E-15</v>
      </c>
      <c r="AC4" s="30">
        <f>(L4-Y4)</f>
        <v>3.442478190484076E-18</v>
      </c>
      <c r="AD4" s="31">
        <f>(L4-Y4)/MAX($L$4:$L$124,$Y$4:$Y$124)</f>
        <v>9.718719766937169E-16</v>
      </c>
    </row>
    <row r="5" spans="1:31" x14ac:dyDescent="0.25">
      <c r="A5" s="16">
        <v>4.1666666666666599</v>
      </c>
      <c r="B5" s="17">
        <v>9.6737551831439006E-2</v>
      </c>
      <c r="C5" s="17">
        <v>1.2203347593118601</v>
      </c>
      <c r="D5" s="19">
        <v>69.920031301682727</v>
      </c>
      <c r="E5" s="10"/>
      <c r="F5" s="18">
        <v>2.0354084606613398E-6</v>
      </c>
      <c r="G5" s="17">
        <v>-0.43313692714317797</v>
      </c>
      <c r="H5" s="19">
        <v>-24.816917876569526</v>
      </c>
      <c r="I5" s="21"/>
      <c r="J5" s="22">
        <f t="shared" ref="J5:J68" si="1">D5-H5</f>
        <v>94.736949178252246</v>
      </c>
      <c r="K5" s="19">
        <f t="shared" ref="K5:K68" si="2">ABS(SIN(RADIANS(J5)))</f>
        <v>0.99658433868261431</v>
      </c>
      <c r="L5" s="19">
        <f t="shared" ref="L5:L68" si="3">0.5*B5*F5*K5</f>
        <v>9.811394313712834E-8</v>
      </c>
      <c r="N5" s="24">
        <v>4.158004</v>
      </c>
      <c r="O5" s="24">
        <v>0.1245682</v>
      </c>
      <c r="P5" s="23">
        <f t="shared" ref="P5:P68" si="4">RADIANS(Q5)</f>
        <v>1.1792823236582766</v>
      </c>
      <c r="Q5" s="24">
        <v>67.567899999999995</v>
      </c>
      <c r="R5" s="25"/>
      <c r="S5" s="26">
        <v>3.5081599999999999E-6</v>
      </c>
      <c r="T5" s="23">
        <f t="shared" ref="T5:T68" si="5">RADIANS(U5)</f>
        <v>-0.23187240164812789</v>
      </c>
      <c r="U5" s="24">
        <v>-13.285310000000001</v>
      </c>
      <c r="V5" s="5"/>
      <c r="W5" s="23">
        <f t="shared" ref="W5:W68" si="6">Q5-U5</f>
        <v>80.85320999999999</v>
      </c>
      <c r="X5" s="27">
        <f t="shared" ref="X5:X68" si="7">ABS(SIN(RADIANS(W5)))</f>
        <v>0.9872843193780898</v>
      </c>
      <c r="Y5" s="27">
        <f t="shared" ref="Y5:Y68" si="8">0.5*O5*S5*X5</f>
        <v>2.1572417912867597E-7</v>
      </c>
      <c r="Z5" s="28"/>
      <c r="AA5" s="29">
        <f t="shared" ref="AA5:AC68" si="9">J5-W5</f>
        <v>13.883739178252256</v>
      </c>
      <c r="AB5" s="29">
        <f t="shared" si="0"/>
        <v>9.3000193045245094E-3</v>
      </c>
      <c r="AC5" s="30">
        <f t="shared" si="0"/>
        <v>-1.1761023599154763E-7</v>
      </c>
      <c r="AD5" s="31">
        <f t="shared" ref="AD5:AD68" si="10">(L5-Y5)/MAX($L$4:$L$124,$Y$4:$Y$124)</f>
        <v>-3.3203432587744861E-5</v>
      </c>
    </row>
    <row r="6" spans="1:31" x14ac:dyDescent="0.25">
      <c r="A6" s="16">
        <v>8.3333333333333304</v>
      </c>
      <c r="B6" s="17">
        <v>14.312503242655399</v>
      </c>
      <c r="C6" s="17">
        <v>2.0187450423092099</v>
      </c>
      <c r="D6" s="19">
        <v>115.66557083727653</v>
      </c>
      <c r="E6" s="10"/>
      <c r="F6" s="18">
        <v>3.5360952485358399E-6</v>
      </c>
      <c r="G6" s="17">
        <v>-3.9746807482270399E-2</v>
      </c>
      <c r="H6" s="19">
        <v>-2.2773243178530955</v>
      </c>
      <c r="I6" s="21"/>
      <c r="J6" s="22">
        <f t="shared" si="1"/>
        <v>117.94289515512963</v>
      </c>
      <c r="K6" s="19">
        <f t="shared" si="2"/>
        <v>0.88341506132299652</v>
      </c>
      <c r="L6" s="19">
        <f t="shared" si="3"/>
        <v>2.2354983639452286E-5</v>
      </c>
      <c r="N6" s="24">
        <v>8.3160080000000001</v>
      </c>
      <c r="O6" s="24">
        <v>14.25432</v>
      </c>
      <c r="P6" s="23">
        <f t="shared" si="4"/>
        <v>2.0039922831276451</v>
      </c>
      <c r="Q6" s="24">
        <v>114.8203</v>
      </c>
      <c r="R6" s="25"/>
      <c r="S6" s="26">
        <v>5.0512629999999999E-6</v>
      </c>
      <c r="T6" s="23">
        <f t="shared" si="5"/>
        <v>-1.3830081495253423E-2</v>
      </c>
      <c r="U6" s="24">
        <v>-0.79240529999999998</v>
      </c>
      <c r="V6" s="5"/>
      <c r="W6" s="23">
        <f t="shared" si="6"/>
        <v>115.6127053</v>
      </c>
      <c r="X6" s="27">
        <f t="shared" si="7"/>
        <v>0.90173668951322372</v>
      </c>
      <c r="Y6" s="27">
        <f t="shared" si="8"/>
        <v>3.2463566479118561E-5</v>
      </c>
      <c r="Z6" s="28"/>
      <c r="AA6" s="29">
        <f t="shared" si="9"/>
        <v>2.3301898551296318</v>
      </c>
      <c r="AB6" s="29">
        <f t="shared" si="0"/>
        <v>-1.8321628190227202E-2</v>
      </c>
      <c r="AC6" s="30">
        <f t="shared" si="0"/>
        <v>-1.0108582839666275E-5</v>
      </c>
      <c r="AD6" s="31">
        <f t="shared" si="10"/>
        <v>-2.8538302473826794E-3</v>
      </c>
    </row>
    <row r="7" spans="1:31" x14ac:dyDescent="0.25">
      <c r="A7" s="16">
        <v>12.5</v>
      </c>
      <c r="B7" s="17">
        <v>9.2034778391517094E-2</v>
      </c>
      <c r="C7" s="17">
        <v>-2.5377255656947701</v>
      </c>
      <c r="D7" s="19">
        <v>-145.40096447675967</v>
      </c>
      <c r="E7" s="10"/>
      <c r="F7" s="18">
        <v>4.8421016740594699E-6</v>
      </c>
      <c r="G7" s="17">
        <v>-1.29345757729071</v>
      </c>
      <c r="H7" s="19">
        <v>-74.109660157974162</v>
      </c>
      <c r="I7" s="21"/>
      <c r="J7" s="22">
        <f t="shared" si="1"/>
        <v>-71.291304318785507</v>
      </c>
      <c r="K7" s="19">
        <f t="shared" si="2"/>
        <v>0.94716160795913451</v>
      </c>
      <c r="L7" s="19">
        <f t="shared" si="3"/>
        <v>2.1104738039304197E-7</v>
      </c>
      <c r="N7" s="24">
        <v>12.47401</v>
      </c>
      <c r="O7" s="24">
        <v>0.1912326</v>
      </c>
      <c r="P7" s="23">
        <f t="shared" si="4"/>
        <v>-1.4916644947728754</v>
      </c>
      <c r="Q7" s="24">
        <v>-85.466080000000005</v>
      </c>
      <c r="R7" s="25"/>
      <c r="S7" s="26">
        <v>5.1678449999999996E-6</v>
      </c>
      <c r="T7" s="23">
        <f t="shared" si="5"/>
        <v>-1.0396135719979067</v>
      </c>
      <c r="U7" s="24">
        <v>-59.565469999999998</v>
      </c>
      <c r="V7" s="5"/>
      <c r="W7" s="23">
        <f t="shared" si="6"/>
        <v>-25.900610000000007</v>
      </c>
      <c r="X7" s="27">
        <f t="shared" si="7"/>
        <v>0.43681136549243021</v>
      </c>
      <c r="Y7" s="27">
        <f t="shared" si="8"/>
        <v>2.1584169520039557E-7</v>
      </c>
      <c r="Z7" s="28"/>
      <c r="AA7" s="29">
        <f t="shared" si="9"/>
        <v>-45.390694318785499</v>
      </c>
      <c r="AB7" s="29">
        <f t="shared" si="0"/>
        <v>0.51035024246670435</v>
      </c>
      <c r="AC7" s="30">
        <f t="shared" si="0"/>
        <v>-4.7943148073535935E-9</v>
      </c>
      <c r="AD7" s="31">
        <f t="shared" si="10"/>
        <v>-1.3535191658133604E-6</v>
      </c>
    </row>
    <row r="8" spans="1:31" x14ac:dyDescent="0.25">
      <c r="A8" s="16">
        <v>16.6666666666666</v>
      </c>
      <c r="B8" s="17">
        <v>11.8824931866084</v>
      </c>
      <c r="C8" s="17">
        <v>-1.11482045321097</v>
      </c>
      <c r="D8" s="19">
        <v>-63.874506883850245</v>
      </c>
      <c r="E8" s="10"/>
      <c r="F8" s="18">
        <v>2.4565889397569501E-5</v>
      </c>
      <c r="G8" s="17">
        <v>3.0937036355335299</v>
      </c>
      <c r="H8" s="19">
        <v>177.25616138035033</v>
      </c>
      <c r="I8" s="21"/>
      <c r="J8" s="22">
        <f t="shared" si="1"/>
        <v>-241.13066826420058</v>
      </c>
      <c r="K8" s="19">
        <f t="shared" si="2"/>
        <v>0.87572308435991963</v>
      </c>
      <c r="L8" s="19">
        <f t="shared" si="3"/>
        <v>1.2781354147128776E-4</v>
      </c>
      <c r="N8" s="24">
        <v>16.632020000000001</v>
      </c>
      <c r="O8" s="24">
        <v>11.918240000000001</v>
      </c>
      <c r="P8" s="23">
        <f t="shared" si="4"/>
        <v>-1.1389207120412819</v>
      </c>
      <c r="Q8" s="24">
        <v>-65.255350000000007</v>
      </c>
      <c r="R8" s="25"/>
      <c r="S8" s="26">
        <v>2.3050490000000002E-5</v>
      </c>
      <c r="T8" s="23">
        <f t="shared" si="5"/>
        <v>3.0482629171686484</v>
      </c>
      <c r="U8" s="24">
        <v>174.65260000000001</v>
      </c>
      <c r="V8" s="5"/>
      <c r="W8" s="23">
        <f t="shared" si="6"/>
        <v>-239.90795000000003</v>
      </c>
      <c r="X8" s="27">
        <f t="shared" si="7"/>
        <v>0.86522099869938218</v>
      </c>
      <c r="Y8" s="27">
        <f t="shared" si="8"/>
        <v>1.1884730663490744E-4</v>
      </c>
      <c r="Z8" s="28"/>
      <c r="AA8" s="29">
        <f t="shared" si="9"/>
        <v>-1.2227182642005516</v>
      </c>
      <c r="AB8" s="29">
        <f t="shared" si="0"/>
        <v>1.0502085660537452E-2</v>
      </c>
      <c r="AC8" s="30">
        <f t="shared" si="0"/>
        <v>8.9662348363803173E-6</v>
      </c>
      <c r="AD8" s="31">
        <f t="shared" si="10"/>
        <v>2.5313253684572075E-3</v>
      </c>
    </row>
    <row r="9" spans="1:31" x14ac:dyDescent="0.25">
      <c r="A9" s="16">
        <v>20.8333333333333</v>
      </c>
      <c r="B9" s="17">
        <v>5.0026259204173598E-2</v>
      </c>
      <c r="C9" s="17">
        <v>-2.7952722617489001</v>
      </c>
      <c r="D9" s="19">
        <v>-160.1573031881999</v>
      </c>
      <c r="E9" s="10"/>
      <c r="F9" s="18">
        <v>7.8208115098681892E-6</v>
      </c>
      <c r="G9" s="17">
        <v>2.9545149390535301</v>
      </c>
      <c r="H9" s="19">
        <v>169.28123651611892</v>
      </c>
      <c r="I9" s="21"/>
      <c r="J9" s="22">
        <f t="shared" si="1"/>
        <v>-329.43853970431883</v>
      </c>
      <c r="K9" s="19">
        <f t="shared" si="2"/>
        <v>0.50846232704487304</v>
      </c>
      <c r="L9" s="19">
        <f t="shared" si="3"/>
        <v>9.9466911510534294E-8</v>
      </c>
      <c r="N9" s="24">
        <v>20.790019999999998</v>
      </c>
      <c r="O9" s="24">
        <v>8.1467590000000006E-2</v>
      </c>
      <c r="P9" s="23">
        <f t="shared" si="4"/>
        <v>2.3572888116333455</v>
      </c>
      <c r="Q9" s="24">
        <v>135.06270000000001</v>
      </c>
      <c r="R9" s="25"/>
      <c r="S9" s="26">
        <v>6.1459389999999999E-6</v>
      </c>
      <c r="T9" s="23">
        <f t="shared" si="5"/>
        <v>2.7907902005851928</v>
      </c>
      <c r="U9" s="24">
        <v>159.90049999999999</v>
      </c>
      <c r="V9" s="5"/>
      <c r="W9" s="23">
        <f t="shared" si="6"/>
        <v>-24.837799999999987</v>
      </c>
      <c r="X9" s="27">
        <f t="shared" si="7"/>
        <v>0.42005088320167688</v>
      </c>
      <c r="Y9" s="27">
        <f t="shared" si="8"/>
        <v>1.0515865458779807E-7</v>
      </c>
      <c r="Z9" s="28"/>
      <c r="AA9" s="29">
        <f t="shared" si="9"/>
        <v>-304.60073970431881</v>
      </c>
      <c r="AB9" s="29">
        <f t="shared" si="0"/>
        <v>8.8411443843196158E-2</v>
      </c>
      <c r="AC9" s="30">
        <f t="shared" si="0"/>
        <v>-5.6917430772637809E-9</v>
      </c>
      <c r="AD9" s="31">
        <f t="shared" si="10"/>
        <v>-1.6068789079402354E-6</v>
      </c>
    </row>
    <row r="10" spans="1:31" x14ac:dyDescent="0.25">
      <c r="A10" s="16">
        <v>25</v>
      </c>
      <c r="B10" s="17">
        <v>0.85597939262335099</v>
      </c>
      <c r="C10" s="17">
        <v>-2.1370339470008402</v>
      </c>
      <c r="D10" s="19">
        <v>-122.44302583933219</v>
      </c>
      <c r="E10" s="10"/>
      <c r="F10" s="18">
        <v>1.52198786209638E-5</v>
      </c>
      <c r="G10" s="17">
        <v>0.74007659895142297</v>
      </c>
      <c r="H10" s="19">
        <v>42.403265636312582</v>
      </c>
      <c r="I10" s="21"/>
      <c r="J10" s="22">
        <f t="shared" si="1"/>
        <v>-164.84629147564476</v>
      </c>
      <c r="K10" s="19">
        <f t="shared" si="2"/>
        <v>0.26140941901291498</v>
      </c>
      <c r="L10" s="19">
        <f t="shared" si="3"/>
        <v>1.7028082062217773E-6</v>
      </c>
      <c r="N10" s="24">
        <v>24.94802</v>
      </c>
      <c r="O10" s="24">
        <v>0.81311849999999997</v>
      </c>
      <c r="P10" s="23">
        <f t="shared" si="4"/>
        <v>-2.1890006744975481</v>
      </c>
      <c r="Q10" s="24">
        <v>-125.4205</v>
      </c>
      <c r="R10" s="25"/>
      <c r="S10" s="26">
        <v>1.6661729999999999E-5</v>
      </c>
      <c r="T10" s="23">
        <f t="shared" si="5"/>
        <v>0.65501840308204262</v>
      </c>
      <c r="U10" s="24">
        <v>37.529789999999998</v>
      </c>
      <c r="V10" s="5"/>
      <c r="W10" s="23">
        <f t="shared" si="6"/>
        <v>-162.95029</v>
      </c>
      <c r="X10" s="27">
        <f t="shared" si="7"/>
        <v>0.29320128761828301</v>
      </c>
      <c r="Y10" s="27">
        <f t="shared" si="8"/>
        <v>1.9861397909748122E-6</v>
      </c>
      <c r="Z10" s="28"/>
      <c r="AA10" s="29">
        <f t="shared" si="9"/>
        <v>-1.8960014756447663</v>
      </c>
      <c r="AB10" s="29">
        <f t="shared" si="0"/>
        <v>-3.1791868605368034E-2</v>
      </c>
      <c r="AC10" s="30">
        <f t="shared" si="0"/>
        <v>-2.8333158475303485E-7</v>
      </c>
      <c r="AD10" s="31">
        <f t="shared" si="10"/>
        <v>-7.9989476213638519E-5</v>
      </c>
    </row>
    <row r="11" spans="1:31" x14ac:dyDescent="0.25">
      <c r="A11" s="16">
        <v>29.1666666666666</v>
      </c>
      <c r="B11" s="17">
        <v>2.4958166346482201E-2</v>
      </c>
      <c r="C11" s="17">
        <v>2.5314433510567902</v>
      </c>
      <c r="D11" s="19">
        <v>145.0410200920081</v>
      </c>
      <c r="E11" s="10"/>
      <c r="F11" s="18">
        <v>8.3055491084896496E-6</v>
      </c>
      <c r="G11" s="17">
        <v>-3.0387515759713799</v>
      </c>
      <c r="H11" s="19">
        <v>-174.10764029188761</v>
      </c>
      <c r="I11" s="21"/>
      <c r="J11" s="22">
        <f t="shared" si="1"/>
        <v>319.14866038389573</v>
      </c>
      <c r="K11" s="19">
        <f t="shared" si="2"/>
        <v>0.65409864347485414</v>
      </c>
      <c r="L11" s="19">
        <f t="shared" si="3"/>
        <v>6.7794471299177707E-8</v>
      </c>
      <c r="N11" s="24">
        <v>29.106030000000001</v>
      </c>
      <c r="O11" s="24">
        <v>5.1117179999999998E-2</v>
      </c>
      <c r="P11" s="23">
        <f t="shared" si="4"/>
        <v>1.3785664611119419</v>
      </c>
      <c r="Q11" s="24">
        <v>78.986040000000003</v>
      </c>
      <c r="R11" s="25"/>
      <c r="S11" s="26">
        <v>6.9337829999999997E-6</v>
      </c>
      <c r="T11" s="23">
        <f t="shared" si="5"/>
        <v>-3.1182645828076367</v>
      </c>
      <c r="U11" s="24">
        <v>-178.6634</v>
      </c>
      <c r="V11" s="5"/>
      <c r="W11" s="23">
        <f t="shared" si="6"/>
        <v>257.64944000000003</v>
      </c>
      <c r="X11" s="27">
        <f t="shared" si="7"/>
        <v>0.97685720784005081</v>
      </c>
      <c r="Y11" s="27">
        <f t="shared" si="8"/>
        <v>1.7311640405794299E-7</v>
      </c>
      <c r="Z11" s="28"/>
      <c r="AA11" s="29">
        <f t="shared" si="9"/>
        <v>61.499220383895704</v>
      </c>
      <c r="AB11" s="29">
        <f t="shared" si="0"/>
        <v>-0.32275856436519668</v>
      </c>
      <c r="AC11" s="30">
        <f t="shared" si="0"/>
        <v>-1.0532193275876528E-7</v>
      </c>
      <c r="AD11" s="31">
        <f t="shared" si="10"/>
        <v>-2.9734229039536869E-5</v>
      </c>
    </row>
    <row r="12" spans="1:31" x14ac:dyDescent="0.25">
      <c r="A12" s="16">
        <v>33.3333333333333</v>
      </c>
      <c r="B12" s="17">
        <v>0.45578442033691202</v>
      </c>
      <c r="C12" s="17">
        <v>-1.20473472071203</v>
      </c>
      <c r="D12" s="19">
        <v>-69.026214929671283</v>
      </c>
      <c r="E12" s="10"/>
      <c r="F12" s="18">
        <v>7.9537875953388106E-6</v>
      </c>
      <c r="G12" s="17">
        <v>3.05089784597889</v>
      </c>
      <c r="H12" s="19">
        <v>174.80357030014429</v>
      </c>
      <c r="I12" s="21"/>
      <c r="J12" s="22">
        <f t="shared" si="1"/>
        <v>-243.82978522981557</v>
      </c>
      <c r="K12" s="19">
        <f t="shared" si="2"/>
        <v>0.89748776538720121</v>
      </c>
      <c r="L12" s="19">
        <f t="shared" si="3"/>
        <v>1.6267919187597756E-6</v>
      </c>
      <c r="N12" s="24">
        <v>33.264029999999998</v>
      </c>
      <c r="O12" s="24">
        <v>0.43476759999999998</v>
      </c>
      <c r="P12" s="23">
        <f t="shared" si="4"/>
        <v>-1.1713578307225216</v>
      </c>
      <c r="Q12" s="24">
        <v>-67.113860000000003</v>
      </c>
      <c r="R12" s="25"/>
      <c r="S12" s="26">
        <v>6.5650120000000002E-6</v>
      </c>
      <c r="T12" s="23">
        <f t="shared" si="5"/>
        <v>2.8994107665830597</v>
      </c>
      <c r="U12" s="24">
        <v>166.124</v>
      </c>
      <c r="V12" s="5"/>
      <c r="W12" s="23">
        <f t="shared" si="6"/>
        <v>-233.23786000000001</v>
      </c>
      <c r="X12" s="27">
        <f t="shared" si="7"/>
        <v>0.8011270199120013</v>
      </c>
      <c r="Y12" s="27">
        <f t="shared" si="8"/>
        <v>1.1433102053185072E-6</v>
      </c>
      <c r="Z12" s="28"/>
      <c r="AA12" s="29">
        <f t="shared" si="9"/>
        <v>-10.591925229815558</v>
      </c>
      <c r="AB12" s="29">
        <f t="shared" si="0"/>
        <v>9.6360745475199905E-2</v>
      </c>
      <c r="AC12" s="30">
        <f t="shared" si="0"/>
        <v>4.8348171344126833E-7</v>
      </c>
      <c r="AD12" s="31">
        <f t="shared" si="10"/>
        <v>1.3649536831818141E-4</v>
      </c>
    </row>
    <row r="13" spans="1:31" x14ac:dyDescent="0.25">
      <c r="A13" s="16">
        <v>37.5</v>
      </c>
      <c r="B13" s="17">
        <v>1.5518277863428499E-2</v>
      </c>
      <c r="C13" s="17">
        <v>-1.9070960447987499</v>
      </c>
      <c r="D13" s="19">
        <v>-109.26855449306055</v>
      </c>
      <c r="E13" s="10"/>
      <c r="F13" s="18">
        <v>1.08146072977217E-5</v>
      </c>
      <c r="G13" s="17">
        <v>-3.0116465154129699</v>
      </c>
      <c r="H13" s="19">
        <v>-172.55463471844422</v>
      </c>
      <c r="I13" s="21"/>
      <c r="J13" s="22">
        <f t="shared" si="1"/>
        <v>63.286080225383671</v>
      </c>
      <c r="K13" s="19">
        <f t="shared" si="2"/>
        <v>0.89326220175661875</v>
      </c>
      <c r="L13" s="19">
        <f t="shared" si="3"/>
        <v>7.4955454064277947E-8</v>
      </c>
      <c r="N13" s="24">
        <v>37.422040000000003</v>
      </c>
      <c r="O13" s="24">
        <v>3.4294699999999997E-2</v>
      </c>
      <c r="P13" s="23">
        <f t="shared" si="4"/>
        <v>0.72908773307572927</v>
      </c>
      <c r="Q13" s="24">
        <v>41.773650000000004</v>
      </c>
      <c r="R13" s="25"/>
      <c r="S13" s="26">
        <v>9.2068460000000005E-6</v>
      </c>
      <c r="T13" s="23">
        <f t="shared" si="5"/>
        <v>-3.1170725229285248</v>
      </c>
      <c r="U13" s="24">
        <v>-178.5951</v>
      </c>
      <c r="V13" s="5"/>
      <c r="W13" s="23">
        <f t="shared" si="6"/>
        <v>220.36875000000001</v>
      </c>
      <c r="X13" s="27">
        <f t="shared" si="7"/>
        <v>0.64770444996908128</v>
      </c>
      <c r="Y13" s="27">
        <f t="shared" si="8"/>
        <v>1.0225505159803801E-7</v>
      </c>
      <c r="Z13" s="28"/>
      <c r="AA13" s="29">
        <f t="shared" si="9"/>
        <v>-157.08266977461633</v>
      </c>
      <c r="AB13" s="29">
        <f t="shared" si="0"/>
        <v>0.24555775178753747</v>
      </c>
      <c r="AC13" s="30">
        <f t="shared" si="0"/>
        <v>-2.7299597533760068E-8</v>
      </c>
      <c r="AD13" s="31">
        <f t="shared" si="10"/>
        <v>-7.707155238170867E-6</v>
      </c>
    </row>
    <row r="14" spans="1:31" x14ac:dyDescent="0.25">
      <c r="A14" s="16">
        <v>41.6666666666666</v>
      </c>
      <c r="B14" s="17">
        <v>0.52881341875001897</v>
      </c>
      <c r="C14" s="17">
        <v>6.54784528916912E-2</v>
      </c>
      <c r="D14" s="19">
        <v>3.7516389997400865</v>
      </c>
      <c r="E14" s="10"/>
      <c r="F14" s="18">
        <v>2.5348732890300499E-5</v>
      </c>
      <c r="G14" s="17">
        <v>-2.95543507089732</v>
      </c>
      <c r="H14" s="19">
        <v>-169.33395618736367</v>
      </c>
      <c r="I14" s="21"/>
      <c r="J14" s="22">
        <f t="shared" si="1"/>
        <v>173.08559518710376</v>
      </c>
      <c r="K14" s="19">
        <f t="shared" si="2"/>
        <v>0.12038642556150361</v>
      </c>
      <c r="L14" s="19">
        <f t="shared" si="3"/>
        <v>8.0687497508429081E-7</v>
      </c>
      <c r="N14" s="24">
        <v>41.580039999999997</v>
      </c>
      <c r="O14" s="24">
        <v>0.55127179999999998</v>
      </c>
      <c r="P14" s="23">
        <f t="shared" si="4"/>
        <v>5.8993420261054814E-2</v>
      </c>
      <c r="Q14" s="24">
        <v>3.380074</v>
      </c>
      <c r="R14" s="25"/>
      <c r="S14" s="26">
        <v>2.2857059999999999E-5</v>
      </c>
      <c r="T14" s="23">
        <f t="shared" si="5"/>
        <v>-3.0439554445747263</v>
      </c>
      <c r="U14" s="24">
        <v>-174.4058</v>
      </c>
      <c r="V14" s="5"/>
      <c r="W14" s="23">
        <f t="shared" si="6"/>
        <v>177.78587400000001</v>
      </c>
      <c r="X14" s="27">
        <f t="shared" si="7"/>
        <v>3.8634171404039734E-2</v>
      </c>
      <c r="Y14" s="27">
        <f t="shared" si="8"/>
        <v>2.4340402293051562E-7</v>
      </c>
      <c r="Z14" s="28"/>
      <c r="AA14" s="29">
        <f t="shared" si="9"/>
        <v>-4.7002788128962436</v>
      </c>
      <c r="AB14" s="29">
        <f t="shared" si="0"/>
        <v>8.1752254157463872E-2</v>
      </c>
      <c r="AC14" s="30">
        <f t="shared" si="0"/>
        <v>5.6347095215377519E-7</v>
      </c>
      <c r="AD14" s="31">
        <f t="shared" si="10"/>
        <v>1.5907773347495762E-4</v>
      </c>
    </row>
    <row r="15" spans="1:31" x14ac:dyDescent="0.25">
      <c r="A15" s="16">
        <v>45.8333333333333</v>
      </c>
      <c r="B15" s="17">
        <v>5.7029886635016902E-2</v>
      </c>
      <c r="C15" s="17">
        <v>2.7398055486571402</v>
      </c>
      <c r="D15" s="19">
        <v>156.97929462457904</v>
      </c>
      <c r="E15" s="10"/>
      <c r="F15" s="18">
        <v>1.8273434960758599E-5</v>
      </c>
      <c r="G15" s="17">
        <v>0.36844565466932699</v>
      </c>
      <c r="H15" s="19">
        <v>21.11038099248703</v>
      </c>
      <c r="I15" s="21"/>
      <c r="J15" s="22">
        <f t="shared" si="1"/>
        <v>135.86891363209202</v>
      </c>
      <c r="K15" s="19">
        <f t="shared" si="2"/>
        <v>0.69630232037029327</v>
      </c>
      <c r="L15" s="19">
        <f t="shared" si="3"/>
        <v>3.6281943849167329E-7</v>
      </c>
      <c r="N15" s="24">
        <v>45.738050000000001</v>
      </c>
      <c r="O15" s="24">
        <v>6.7463389999999998E-2</v>
      </c>
      <c r="P15" s="23">
        <f t="shared" si="4"/>
        <v>2.1661665318937064</v>
      </c>
      <c r="Q15" s="24">
        <v>124.1122</v>
      </c>
      <c r="R15" s="25"/>
      <c r="S15" s="26">
        <v>2.086383E-5</v>
      </c>
      <c r="T15" s="23">
        <f t="shared" si="5"/>
        <v>0.30656533778355199</v>
      </c>
      <c r="U15" s="24">
        <v>17.564900000000002</v>
      </c>
      <c r="V15" s="5"/>
      <c r="W15" s="23">
        <f t="shared" si="6"/>
        <v>106.54730000000001</v>
      </c>
      <c r="X15" s="27">
        <f t="shared" si="7"/>
        <v>0.95858494193186894</v>
      </c>
      <c r="Y15" s="27">
        <f t="shared" si="8"/>
        <v>6.7462557734605097E-7</v>
      </c>
      <c r="Z15" s="28"/>
      <c r="AA15" s="29">
        <f t="shared" si="9"/>
        <v>29.32161363209201</v>
      </c>
      <c r="AB15" s="29">
        <f t="shared" si="0"/>
        <v>-0.26228262156157567</v>
      </c>
      <c r="AC15" s="30">
        <f t="shared" si="0"/>
        <v>-3.1180613885437768E-7</v>
      </c>
      <c r="AD15" s="31">
        <f t="shared" si="10"/>
        <v>-8.8028342300413293E-5</v>
      </c>
    </row>
    <row r="16" spans="1:31" x14ac:dyDescent="0.25">
      <c r="A16" s="16">
        <v>50</v>
      </c>
      <c r="B16" s="17">
        <v>5.8541359197528099E-2</v>
      </c>
      <c r="C16" s="17">
        <v>0.15529560971193601</v>
      </c>
      <c r="D16" s="19">
        <v>8.8977830134047711</v>
      </c>
      <c r="E16" s="10"/>
      <c r="F16" s="18">
        <v>6.7571258085296299E-6</v>
      </c>
      <c r="G16" s="17">
        <v>0.79692106714619304</v>
      </c>
      <c r="H16" s="19">
        <v>45.660213752538553</v>
      </c>
      <c r="I16" s="21"/>
      <c r="J16" s="22">
        <f t="shared" si="1"/>
        <v>-36.762430739133784</v>
      </c>
      <c r="K16" s="19">
        <f t="shared" si="2"/>
        <v>0.59849842437250378</v>
      </c>
      <c r="L16" s="19">
        <f t="shared" si="3"/>
        <v>1.1837440859664973E-7</v>
      </c>
      <c r="N16" s="24">
        <v>49.896050000000002</v>
      </c>
      <c r="O16" s="24">
        <v>8.3488309999999996E-2</v>
      </c>
      <c r="P16" s="23">
        <f t="shared" si="4"/>
        <v>0.39849252761779413</v>
      </c>
      <c r="Q16" s="24">
        <v>22.831939999999999</v>
      </c>
      <c r="R16" s="25"/>
      <c r="S16" s="26">
        <v>8.512099E-6</v>
      </c>
      <c r="T16" s="23">
        <f t="shared" si="5"/>
        <v>0.68133761913626678</v>
      </c>
      <c r="U16" s="24">
        <v>39.037770000000002</v>
      </c>
      <c r="V16" s="5"/>
      <c r="W16" s="23">
        <f t="shared" si="6"/>
        <v>-16.205830000000002</v>
      </c>
      <c r="X16" s="27">
        <f t="shared" si="7"/>
        <v>0.27908881706566285</v>
      </c>
      <c r="Y16" s="27">
        <f t="shared" si="8"/>
        <v>9.9168735430440502E-8</v>
      </c>
      <c r="Z16" s="28"/>
      <c r="AA16" s="29">
        <f t="shared" si="9"/>
        <v>-20.556600739133781</v>
      </c>
      <c r="AB16" s="29">
        <f t="shared" si="0"/>
        <v>0.31940960730684093</v>
      </c>
      <c r="AC16" s="30">
        <f t="shared" si="0"/>
        <v>1.9205673166209224E-8</v>
      </c>
      <c r="AD16" s="31">
        <f t="shared" si="10"/>
        <v>5.4220984160113235E-6</v>
      </c>
    </row>
    <row r="17" spans="1:30" x14ac:dyDescent="0.25">
      <c r="A17" s="16">
        <v>54.1666666666666</v>
      </c>
      <c r="B17" s="17">
        <v>3.7970725106879398E-2</v>
      </c>
      <c r="C17" s="17">
        <v>-0.75114850797163002</v>
      </c>
      <c r="D17" s="19">
        <v>-43.03763929432327</v>
      </c>
      <c r="E17" s="10"/>
      <c r="F17" s="18">
        <v>4.3736292266389803E-6</v>
      </c>
      <c r="G17" s="17">
        <v>0.89280990607049804</v>
      </c>
      <c r="H17" s="19">
        <v>51.154239525310992</v>
      </c>
      <c r="I17" s="21"/>
      <c r="J17" s="22">
        <f t="shared" si="1"/>
        <v>-94.191878819634269</v>
      </c>
      <c r="K17" s="19">
        <f t="shared" si="2"/>
        <v>0.99732484808604294</v>
      </c>
      <c r="L17" s="19">
        <f t="shared" si="3"/>
        <v>8.2812805472645333E-8</v>
      </c>
      <c r="N17" s="24">
        <v>54.054049999999997</v>
      </c>
      <c r="O17" s="24">
        <v>4.3115609999999999E-2</v>
      </c>
      <c r="P17" s="23">
        <f t="shared" si="4"/>
        <v>4.2957387453608472E-3</v>
      </c>
      <c r="Q17" s="24">
        <v>0.2461277</v>
      </c>
      <c r="R17" s="25"/>
      <c r="S17" s="26">
        <v>6.0142939999999996E-6</v>
      </c>
      <c r="T17" s="23">
        <f t="shared" si="5"/>
        <v>0.782642113975624</v>
      </c>
      <c r="U17" s="24">
        <v>44.842089999999999</v>
      </c>
      <c r="V17" s="5"/>
      <c r="W17" s="23">
        <f t="shared" si="6"/>
        <v>-44.595962299999997</v>
      </c>
      <c r="X17" s="27">
        <f t="shared" si="7"/>
        <v>0.70210287395084603</v>
      </c>
      <c r="Y17" s="27">
        <f t="shared" si="8"/>
        <v>9.1031132159556396E-8</v>
      </c>
      <c r="Z17" s="28"/>
      <c r="AA17" s="29">
        <f t="shared" si="9"/>
        <v>-49.595916519634272</v>
      </c>
      <c r="AB17" s="29">
        <f t="shared" si="0"/>
        <v>0.29522197413519691</v>
      </c>
      <c r="AC17" s="30">
        <f t="shared" si="0"/>
        <v>-8.2183266869110624E-9</v>
      </c>
      <c r="AD17" s="31">
        <f t="shared" si="10"/>
        <v>-2.320177779020246E-6</v>
      </c>
    </row>
    <row r="18" spans="1:30" x14ac:dyDescent="0.25">
      <c r="A18" s="16">
        <v>58.3333333333333</v>
      </c>
      <c r="B18" s="17">
        <v>7.5367957202004496E-2</v>
      </c>
      <c r="C18" s="17">
        <v>0.32518923032959601</v>
      </c>
      <c r="D18" s="19">
        <v>18.631970440993477</v>
      </c>
      <c r="E18" s="10"/>
      <c r="F18" s="18">
        <v>1.77416160922661E-6</v>
      </c>
      <c r="G18" s="17">
        <v>1.4808127395839501</v>
      </c>
      <c r="H18" s="19">
        <v>84.844320227365401</v>
      </c>
      <c r="I18" s="21"/>
      <c r="J18" s="22">
        <f t="shared" si="1"/>
        <v>-66.212349786371931</v>
      </c>
      <c r="K18" s="19">
        <f t="shared" si="2"/>
        <v>0.91504662853745067</v>
      </c>
      <c r="L18" s="19">
        <f t="shared" si="3"/>
        <v>6.1177700792841927E-8</v>
      </c>
      <c r="N18" s="24">
        <v>58.212060000000001</v>
      </c>
      <c r="O18" s="24">
        <v>9.6904439999999994E-2</v>
      </c>
      <c r="P18" s="23">
        <f t="shared" si="4"/>
        <v>0.47310343327837451</v>
      </c>
      <c r="Q18" s="24">
        <v>27.106829999999999</v>
      </c>
      <c r="R18" s="25"/>
      <c r="S18" s="26">
        <v>3.6361109999999999E-6</v>
      </c>
      <c r="T18" s="23">
        <f t="shared" si="5"/>
        <v>1.2777246530572883</v>
      </c>
      <c r="U18" s="24">
        <v>73.20823</v>
      </c>
      <c r="V18" s="5"/>
      <c r="W18" s="23">
        <f t="shared" si="6"/>
        <v>-46.101399999999998</v>
      </c>
      <c r="X18" s="27">
        <f t="shared" si="7"/>
        <v>0.72056805446814598</v>
      </c>
      <c r="Y18" s="27">
        <f t="shared" si="8"/>
        <v>1.2694798658515848E-7</v>
      </c>
      <c r="Z18" s="28"/>
      <c r="AA18" s="29">
        <f t="shared" si="9"/>
        <v>-20.110949786371933</v>
      </c>
      <c r="AB18" s="29">
        <f t="shared" si="0"/>
        <v>0.19447857406930469</v>
      </c>
      <c r="AC18" s="30">
        <f t="shared" si="0"/>
        <v>-6.5770285792316552E-8</v>
      </c>
      <c r="AD18" s="31">
        <f t="shared" si="10"/>
        <v>-1.8568105336841943E-5</v>
      </c>
    </row>
    <row r="19" spans="1:30" x14ac:dyDescent="0.25">
      <c r="A19" s="16">
        <v>62.5</v>
      </c>
      <c r="B19" s="17">
        <v>0.27964237263724301</v>
      </c>
      <c r="C19" s="17">
        <v>-2.38598874158453</v>
      </c>
      <c r="D19" s="19">
        <v>-136.70708485852398</v>
      </c>
      <c r="E19" s="10"/>
      <c r="F19" s="18">
        <v>5.4310411308886798E-5</v>
      </c>
      <c r="G19" s="17">
        <v>2.3247408894619102</v>
      </c>
      <c r="H19" s="19">
        <v>133.1978414276565</v>
      </c>
      <c r="I19" s="21"/>
      <c r="J19" s="22">
        <f t="shared" si="1"/>
        <v>-269.90492628618051</v>
      </c>
      <c r="K19" s="19">
        <f t="shared" si="2"/>
        <v>0.99999862328020273</v>
      </c>
      <c r="L19" s="19">
        <f t="shared" si="3"/>
        <v>7.5937356842001845E-6</v>
      </c>
      <c r="N19" s="24">
        <v>62.370060000000002</v>
      </c>
      <c r="O19" s="24">
        <v>0.24538560000000001</v>
      </c>
      <c r="P19" s="23">
        <f t="shared" si="4"/>
        <v>-2.541705536386822</v>
      </c>
      <c r="Q19" s="24">
        <v>-145.62899999999999</v>
      </c>
      <c r="R19" s="25"/>
      <c r="S19" s="26">
        <v>5.360879E-5</v>
      </c>
      <c r="T19" s="23">
        <f t="shared" si="5"/>
        <v>2.1937636780262406</v>
      </c>
      <c r="U19" s="24">
        <v>125.6934</v>
      </c>
      <c r="V19" s="5"/>
      <c r="W19" s="23">
        <f t="shared" si="6"/>
        <v>-271.32240000000002</v>
      </c>
      <c r="X19" s="27">
        <f t="shared" si="7"/>
        <v>0.99973366322198409</v>
      </c>
      <c r="Y19" s="27">
        <f t="shared" si="8"/>
        <v>6.5756607428458281E-6</v>
      </c>
      <c r="Z19" s="28"/>
      <c r="AA19" s="29">
        <f t="shared" si="9"/>
        <v>1.4174737138195042</v>
      </c>
      <c r="AB19" s="29">
        <f t="shared" si="0"/>
        <v>2.6496005821863289E-4</v>
      </c>
      <c r="AC19" s="30">
        <f t="shared" si="0"/>
        <v>1.0180749413543563E-6</v>
      </c>
      <c r="AD19" s="31">
        <f t="shared" si="10"/>
        <v>2.8742041370413587E-4</v>
      </c>
    </row>
    <row r="20" spans="1:30" x14ac:dyDescent="0.25">
      <c r="A20" s="16">
        <v>66.6666666666666</v>
      </c>
      <c r="B20" s="17">
        <v>5.0819074960709198E-2</v>
      </c>
      <c r="C20" s="17">
        <v>1.3827760254193799</v>
      </c>
      <c r="D20" s="19">
        <v>79.227230268405108</v>
      </c>
      <c r="E20" s="10"/>
      <c r="F20" s="18">
        <v>2.1887751146820401E-6</v>
      </c>
      <c r="G20" s="17">
        <v>1.68808134896832</v>
      </c>
      <c r="H20" s="19">
        <v>96.719936770635442</v>
      </c>
      <c r="I20" s="21"/>
      <c r="J20" s="22">
        <f t="shared" si="1"/>
        <v>-17.492706502230334</v>
      </c>
      <c r="K20" s="19">
        <f t="shared" si="2"/>
        <v>0.30058439314440477</v>
      </c>
      <c r="L20" s="19">
        <f t="shared" si="3"/>
        <v>1.6717230464574931E-8</v>
      </c>
      <c r="N20" s="24">
        <v>66.52807</v>
      </c>
      <c r="O20" s="24">
        <v>9.3594940000000001E-2</v>
      </c>
      <c r="P20" s="23">
        <f t="shared" si="4"/>
        <v>1.1240646439812312</v>
      </c>
      <c r="Q20" s="24">
        <v>64.404160000000005</v>
      </c>
      <c r="R20" s="25"/>
      <c r="S20" s="26">
        <v>3.2133830000000002E-6</v>
      </c>
      <c r="T20" s="23">
        <f t="shared" si="5"/>
        <v>0.46362856436807293</v>
      </c>
      <c r="U20" s="24">
        <v>26.563960000000002</v>
      </c>
      <c r="V20" s="5"/>
      <c r="W20" s="23">
        <f t="shared" si="6"/>
        <v>37.840200000000003</v>
      </c>
      <c r="X20" s="27">
        <f t="shared" si="7"/>
        <v>0.61346129317241094</v>
      </c>
      <c r="Y20" s="27">
        <f t="shared" si="8"/>
        <v>9.2251201688060385E-8</v>
      </c>
      <c r="Z20" s="28"/>
      <c r="AA20" s="29">
        <f t="shared" si="9"/>
        <v>-55.332906502230337</v>
      </c>
      <c r="AB20" s="29">
        <f t="shared" si="9"/>
        <v>-0.31287690002800617</v>
      </c>
      <c r="AC20" s="30">
        <f t="shared" si="9"/>
        <v>-7.5533971223485455E-8</v>
      </c>
      <c r="AD20" s="31">
        <f t="shared" si="10"/>
        <v>-2.1324564996059549E-5</v>
      </c>
    </row>
    <row r="21" spans="1:30" x14ac:dyDescent="0.25">
      <c r="A21" s="16">
        <v>70.8333333333333</v>
      </c>
      <c r="B21" s="17">
        <v>6.4389234551122707E-2</v>
      </c>
      <c r="C21" s="17">
        <v>-1.9269063554702801</v>
      </c>
      <c r="D21" s="19">
        <v>-110.4036016853822</v>
      </c>
      <c r="E21" s="10"/>
      <c r="F21" s="18">
        <v>2.3194264337024599E-6</v>
      </c>
      <c r="G21" s="17">
        <v>0.67020567726914704</v>
      </c>
      <c r="H21" s="19">
        <v>38.399956713229059</v>
      </c>
      <c r="I21" s="21"/>
      <c r="J21" s="22">
        <f t="shared" si="1"/>
        <v>-148.80355839861124</v>
      </c>
      <c r="K21" s="19">
        <f t="shared" si="2"/>
        <v>0.51797388531651389</v>
      </c>
      <c r="L21" s="19">
        <f t="shared" si="3"/>
        <v>3.8678687936939216E-8</v>
      </c>
      <c r="N21" s="24">
        <v>70.686070000000001</v>
      </c>
      <c r="O21" s="24">
        <v>2.467838E-2</v>
      </c>
      <c r="P21" s="23">
        <f t="shared" si="4"/>
        <v>-1.8633361987094224</v>
      </c>
      <c r="Q21" s="24">
        <v>-106.76130000000001</v>
      </c>
      <c r="R21" s="25"/>
      <c r="S21" s="26">
        <v>4.4172139999999998E-6</v>
      </c>
      <c r="T21" s="23">
        <f t="shared" si="5"/>
        <v>0.26875574659882323</v>
      </c>
      <c r="U21" s="24">
        <v>15.398569999999999</v>
      </c>
      <c r="V21" s="5"/>
      <c r="W21" s="23">
        <f t="shared" si="6"/>
        <v>-122.15987000000001</v>
      </c>
      <c r="X21" s="27">
        <f t="shared" si="7"/>
        <v>0.84656618542120332</v>
      </c>
      <c r="Y21" s="27">
        <f t="shared" si="8"/>
        <v>4.6141956870282132E-8</v>
      </c>
      <c r="Z21" s="28"/>
      <c r="AA21" s="29">
        <f t="shared" si="9"/>
        <v>-26.643688398611232</v>
      </c>
      <c r="AB21" s="29">
        <f t="shared" si="9"/>
        <v>-0.32859230010468943</v>
      </c>
      <c r="AC21" s="30">
        <f t="shared" si="9"/>
        <v>-7.463268933342916E-9</v>
      </c>
      <c r="AD21" s="31">
        <f t="shared" si="10"/>
        <v>-2.1070117309370182E-6</v>
      </c>
    </row>
    <row r="22" spans="1:30" x14ac:dyDescent="0.25">
      <c r="A22" s="16">
        <v>75</v>
      </c>
      <c r="B22" s="17">
        <v>9.5366695689745401E-2</v>
      </c>
      <c r="C22" s="17">
        <v>-2.88775380286706</v>
      </c>
      <c r="D22" s="19">
        <v>-165.45610517713607</v>
      </c>
      <c r="E22" s="10"/>
      <c r="F22" s="18">
        <v>2.8525890480032702E-7</v>
      </c>
      <c r="G22" s="17">
        <v>2.21184728122119</v>
      </c>
      <c r="H22" s="19">
        <v>126.72951414145989</v>
      </c>
      <c r="I22" s="21"/>
      <c r="J22" s="22">
        <f t="shared" si="1"/>
        <v>-292.18561931859597</v>
      </c>
      <c r="K22" s="19">
        <f t="shared" si="2"/>
        <v>0.92596538999533706</v>
      </c>
      <c r="L22" s="19">
        <f t="shared" si="3"/>
        <v>1.2595073445536746E-8</v>
      </c>
      <c r="N22" s="24">
        <v>74.844070000000002</v>
      </c>
      <c r="O22" s="24">
        <v>7.1844469999999994E-2</v>
      </c>
      <c r="P22" s="23">
        <f t="shared" si="4"/>
        <v>2.8130099872923324</v>
      </c>
      <c r="Q22" s="24">
        <v>161.17359999999999</v>
      </c>
      <c r="R22" s="25"/>
      <c r="S22" s="26">
        <v>1.9955740000000001E-6</v>
      </c>
      <c r="T22" s="23">
        <f t="shared" si="5"/>
        <v>0.25976346122669802</v>
      </c>
      <c r="U22" s="24">
        <v>14.88335</v>
      </c>
      <c r="V22" s="5"/>
      <c r="W22" s="23">
        <f t="shared" si="6"/>
        <v>146.29024999999999</v>
      </c>
      <c r="X22" s="27">
        <f t="shared" si="7"/>
        <v>0.55498599271571192</v>
      </c>
      <c r="Y22" s="27">
        <f t="shared" si="8"/>
        <v>3.9784436275406642E-8</v>
      </c>
      <c r="Z22" s="28"/>
      <c r="AA22" s="29">
        <f t="shared" si="9"/>
        <v>-438.47586931859598</v>
      </c>
      <c r="AB22" s="29">
        <f t="shared" si="9"/>
        <v>0.37097939727962514</v>
      </c>
      <c r="AC22" s="30">
        <f t="shared" si="9"/>
        <v>-2.7189362829869898E-8</v>
      </c>
      <c r="AD22" s="31">
        <f t="shared" si="10"/>
        <v>-7.67603404766743E-6</v>
      </c>
    </row>
    <row r="23" spans="1:30" x14ac:dyDescent="0.25">
      <c r="A23" s="16">
        <v>79.1666666666666</v>
      </c>
      <c r="B23" s="17">
        <v>7.1190498986710496E-2</v>
      </c>
      <c r="C23" s="17">
        <v>-0.94639859662411296</v>
      </c>
      <c r="D23" s="19">
        <v>-54.224645323665712</v>
      </c>
      <c r="E23" s="10"/>
      <c r="F23" s="18">
        <v>1.67327994383995E-6</v>
      </c>
      <c r="G23" s="17">
        <v>0.35428250910051701</v>
      </c>
      <c r="H23" s="19">
        <v>20.298892526764803</v>
      </c>
      <c r="I23" s="21"/>
      <c r="J23" s="22">
        <f t="shared" si="1"/>
        <v>-74.523537850430515</v>
      </c>
      <c r="K23" s="19">
        <f t="shared" si="2"/>
        <v>0.96374015688688885</v>
      </c>
      <c r="L23" s="19">
        <f t="shared" si="3"/>
        <v>5.7401151190447157E-8</v>
      </c>
      <c r="N23" s="24">
        <v>79.002080000000007</v>
      </c>
      <c r="O23" s="24">
        <v>6.5961939999999997E-2</v>
      </c>
      <c r="P23" s="23">
        <f t="shared" si="4"/>
        <v>-0.37040145330694535</v>
      </c>
      <c r="Q23" s="24">
        <v>-21.222439999999999</v>
      </c>
      <c r="R23" s="25"/>
      <c r="S23" s="26">
        <v>3.687849E-6</v>
      </c>
      <c r="T23" s="23">
        <f t="shared" si="5"/>
        <v>0.24340763174040878</v>
      </c>
      <c r="U23" s="24">
        <v>13.94623</v>
      </c>
      <c r="V23" s="5"/>
      <c r="W23" s="23">
        <f t="shared" si="6"/>
        <v>-35.168669999999999</v>
      </c>
      <c r="X23" s="27">
        <f t="shared" si="7"/>
        <v>0.57598540566062328</v>
      </c>
      <c r="Y23" s="27">
        <f t="shared" si="8"/>
        <v>7.0056435153984705E-8</v>
      </c>
      <c r="Z23" s="28"/>
      <c r="AA23" s="29">
        <f t="shared" si="9"/>
        <v>-39.354867850430516</v>
      </c>
      <c r="AB23" s="29">
        <f t="shared" si="9"/>
        <v>0.38775475122626557</v>
      </c>
      <c r="AC23" s="30">
        <f t="shared" si="9"/>
        <v>-1.2655283963537549E-8</v>
      </c>
      <c r="AD23" s="31">
        <f t="shared" si="10"/>
        <v>-3.5728086456036552E-6</v>
      </c>
    </row>
    <row r="24" spans="1:30" x14ac:dyDescent="0.25">
      <c r="A24" s="16">
        <v>83.3333333333333</v>
      </c>
      <c r="B24" s="17">
        <v>3.1400330738422903E-2</v>
      </c>
      <c r="C24" s="17">
        <v>-1.9985633322749701</v>
      </c>
      <c r="D24" s="19">
        <v>-114.50924402895777</v>
      </c>
      <c r="E24" s="10"/>
      <c r="F24" s="18">
        <v>1.15139721134705E-6</v>
      </c>
      <c r="G24" s="17">
        <v>1.19054795664047</v>
      </c>
      <c r="H24" s="19">
        <v>68.213373223423062</v>
      </c>
      <c r="I24" s="21"/>
      <c r="J24" s="22">
        <f t="shared" si="1"/>
        <v>-182.72261725238081</v>
      </c>
      <c r="K24" s="19">
        <f t="shared" si="2"/>
        <v>4.7500754334155924E-2</v>
      </c>
      <c r="L24" s="19">
        <f t="shared" si="3"/>
        <v>8.5867715082443902E-10</v>
      </c>
      <c r="N24" s="24">
        <v>83.160079999999994</v>
      </c>
      <c r="O24" s="24">
        <v>1.7811460000000001E-2</v>
      </c>
      <c r="P24" s="23">
        <f t="shared" si="4"/>
        <v>1.1308637486153001</v>
      </c>
      <c r="Q24" s="24">
        <v>64.793719999999993</v>
      </c>
      <c r="R24" s="25"/>
      <c r="S24" s="26">
        <v>2.8842770000000001E-6</v>
      </c>
      <c r="T24" s="23">
        <f t="shared" si="5"/>
        <v>0.61046730312856068</v>
      </c>
      <c r="U24" s="24">
        <v>34.977200000000003</v>
      </c>
      <c r="V24" s="5"/>
      <c r="W24" s="23">
        <f t="shared" si="6"/>
        <v>29.81651999999999</v>
      </c>
      <c r="X24" s="27">
        <f t="shared" si="7"/>
        <v>0.49722414178473107</v>
      </c>
      <c r="Y24" s="27">
        <f t="shared" si="8"/>
        <v>1.2771993765604354E-8</v>
      </c>
      <c r="Z24" s="28"/>
      <c r="AA24" s="29">
        <f t="shared" si="9"/>
        <v>-212.53913725238081</v>
      </c>
      <c r="AB24" s="29">
        <f t="shared" si="9"/>
        <v>-0.44972338745057516</v>
      </c>
      <c r="AC24" s="30">
        <f t="shared" si="9"/>
        <v>-1.1913316614779915E-8</v>
      </c>
      <c r="AD24" s="31">
        <f t="shared" si="10"/>
        <v>-3.3633382484134617E-6</v>
      </c>
    </row>
    <row r="25" spans="1:30" x14ac:dyDescent="0.25">
      <c r="A25" s="16">
        <v>87.5</v>
      </c>
      <c r="B25" s="17">
        <v>2.97051581304233E-2</v>
      </c>
      <c r="C25" s="17">
        <v>3.07658069577265</v>
      </c>
      <c r="D25" s="19">
        <v>176.27508919919515</v>
      </c>
      <c r="E25" s="10"/>
      <c r="F25" s="18">
        <v>5.2841425937382703E-7</v>
      </c>
      <c r="G25" s="17">
        <v>1.2268482899770901</v>
      </c>
      <c r="H25" s="19">
        <v>70.293229118529439</v>
      </c>
      <c r="I25" s="21"/>
      <c r="J25" s="22">
        <f t="shared" si="1"/>
        <v>105.98186008066571</v>
      </c>
      <c r="K25" s="19">
        <f t="shared" si="2"/>
        <v>0.96134891491041807</v>
      </c>
      <c r="L25" s="19">
        <f t="shared" si="3"/>
        <v>7.5449686924140712E-9</v>
      </c>
      <c r="N25" s="24">
        <v>87.318089999999998</v>
      </c>
      <c r="O25" s="24">
        <v>4.9194389999999998E-2</v>
      </c>
      <c r="P25" s="23">
        <f t="shared" si="4"/>
        <v>1.6140609445567338</v>
      </c>
      <c r="Q25" s="24">
        <v>92.478880000000004</v>
      </c>
      <c r="R25" s="25"/>
      <c r="S25" s="26">
        <v>2.3575260000000002E-6</v>
      </c>
      <c r="T25" s="23">
        <f t="shared" si="5"/>
        <v>0.55444781919314901</v>
      </c>
      <c r="U25" s="24">
        <v>31.767520000000001</v>
      </c>
      <c r="V25" s="5"/>
      <c r="W25" s="23">
        <f t="shared" si="6"/>
        <v>60.711359999999999</v>
      </c>
      <c r="X25" s="27">
        <f t="shared" si="7"/>
        <v>0.8721662848571935</v>
      </c>
      <c r="Y25" s="27">
        <f t="shared" si="8"/>
        <v>5.0575637930792789E-8</v>
      </c>
      <c r="Z25" s="28"/>
      <c r="AA25" s="29">
        <f t="shared" si="9"/>
        <v>45.270500080665713</v>
      </c>
      <c r="AB25" s="29">
        <f t="shared" si="9"/>
        <v>8.9182630053224576E-2</v>
      </c>
      <c r="AC25" s="30">
        <f t="shared" si="9"/>
        <v>-4.3030669238378716E-8</v>
      </c>
      <c r="AD25" s="31">
        <f t="shared" si="10"/>
        <v>-1.2148312714590047E-5</v>
      </c>
    </row>
    <row r="26" spans="1:30" x14ac:dyDescent="0.25">
      <c r="A26" s="16">
        <v>91.6666666666666</v>
      </c>
      <c r="B26" s="17">
        <v>4.7077685162915599E-2</v>
      </c>
      <c r="C26" s="17">
        <v>0.54101152162001198</v>
      </c>
      <c r="D26" s="19">
        <v>30.997676856777378</v>
      </c>
      <c r="E26" s="10"/>
      <c r="F26" s="18">
        <v>1.7855251164295901E-6</v>
      </c>
      <c r="G26" s="17">
        <v>0.39212061938054099</v>
      </c>
      <c r="H26" s="19">
        <v>22.466856550560752</v>
      </c>
      <c r="I26" s="21"/>
      <c r="J26" s="22">
        <f t="shared" si="1"/>
        <v>8.5308203062166257</v>
      </c>
      <c r="K26" s="19">
        <f t="shared" si="2"/>
        <v>0.14834139699846163</v>
      </c>
      <c r="L26" s="19">
        <f t="shared" si="3"/>
        <v>6.2346694477476879E-9</v>
      </c>
      <c r="N26" s="24">
        <v>91.476089999999999</v>
      </c>
      <c r="O26" s="24">
        <v>9.0773019999999996E-2</v>
      </c>
      <c r="P26" s="23">
        <f t="shared" si="4"/>
        <v>0.71111677589964439</v>
      </c>
      <c r="Q26" s="24">
        <v>40.743989999999997</v>
      </c>
      <c r="R26" s="25"/>
      <c r="S26" s="26">
        <v>3.6158359999999999E-6</v>
      </c>
      <c r="T26" s="23">
        <f t="shared" si="5"/>
        <v>0.39151068701104119</v>
      </c>
      <c r="U26" s="24">
        <v>22.431909999999998</v>
      </c>
      <c r="V26" s="5"/>
      <c r="W26" s="23">
        <f t="shared" si="6"/>
        <v>18.312079999999998</v>
      </c>
      <c r="X26" s="27">
        <f t="shared" si="7"/>
        <v>0.31419262184226204</v>
      </c>
      <c r="Y26" s="27">
        <f t="shared" si="8"/>
        <v>5.156220671110488E-8</v>
      </c>
      <c r="Z26" s="28"/>
      <c r="AA26" s="29">
        <f t="shared" si="9"/>
        <v>-9.7812596937833725</v>
      </c>
      <c r="AB26" s="29">
        <f t="shared" si="9"/>
        <v>-0.16585122484380041</v>
      </c>
      <c r="AC26" s="30">
        <f t="shared" si="9"/>
        <v>-4.532753726335719E-8</v>
      </c>
      <c r="AD26" s="31">
        <f t="shared" si="10"/>
        <v>-1.2796758846743038E-5</v>
      </c>
    </row>
    <row r="27" spans="1:30" x14ac:dyDescent="0.25">
      <c r="A27" s="16">
        <v>95.8333333333333</v>
      </c>
      <c r="B27" s="17">
        <v>3.9761536473022101E-2</v>
      </c>
      <c r="C27" s="17">
        <v>-1.6336217097057799</v>
      </c>
      <c r="D27" s="19">
        <v>-93.599629287086941</v>
      </c>
      <c r="E27" s="10"/>
      <c r="F27" s="18">
        <v>1.3071675897467701E-6</v>
      </c>
      <c r="G27" s="17">
        <v>1.3805084715796501</v>
      </c>
      <c r="H27" s="19">
        <v>79.097309003569904</v>
      </c>
      <c r="I27" s="21"/>
      <c r="J27" s="22">
        <f t="shared" si="1"/>
        <v>-172.69693829065685</v>
      </c>
      <c r="K27" s="19">
        <f t="shared" si="2"/>
        <v>0.12711761219275386</v>
      </c>
      <c r="L27" s="19">
        <f t="shared" si="3"/>
        <v>3.3034684254271051E-9</v>
      </c>
      <c r="N27" s="24">
        <v>95.634100000000004</v>
      </c>
      <c r="O27" s="24">
        <v>1.4637789999999999E-2</v>
      </c>
      <c r="P27" s="23">
        <f t="shared" si="4"/>
        <v>0.2514172967436612</v>
      </c>
      <c r="Q27" s="24">
        <v>14.405150000000001</v>
      </c>
      <c r="R27" s="25"/>
      <c r="S27" s="26">
        <v>2.9493260000000002E-6</v>
      </c>
      <c r="T27" s="23">
        <f t="shared" si="5"/>
        <v>0.88925328240567003</v>
      </c>
      <c r="U27" s="24">
        <v>50.95046</v>
      </c>
      <c r="V27" s="5"/>
      <c r="W27" s="23">
        <f t="shared" si="6"/>
        <v>-36.545310000000001</v>
      </c>
      <c r="X27" s="27">
        <f t="shared" si="7"/>
        <v>0.59545829767657088</v>
      </c>
      <c r="Y27" s="27">
        <f t="shared" si="8"/>
        <v>1.2853448077627416E-8</v>
      </c>
      <c r="Z27" s="28"/>
      <c r="AA27" s="29">
        <f t="shared" si="9"/>
        <v>-136.15162829065684</v>
      </c>
      <c r="AB27" s="29">
        <f t="shared" si="9"/>
        <v>-0.46834068548381702</v>
      </c>
      <c r="AC27" s="30">
        <f t="shared" si="9"/>
        <v>-9.5499796522003108E-9</v>
      </c>
      <c r="AD27" s="31">
        <f t="shared" si="10"/>
        <v>-2.6961267692631515E-6</v>
      </c>
    </row>
    <row r="28" spans="1:30" x14ac:dyDescent="0.25">
      <c r="A28" s="16">
        <v>100</v>
      </c>
      <c r="B28" s="17">
        <v>2.90219003084385E-2</v>
      </c>
      <c r="C28" s="17">
        <v>-3.0030613725546802</v>
      </c>
      <c r="D28" s="19">
        <v>-172.06274226614732</v>
      </c>
      <c r="E28" s="10"/>
      <c r="F28" s="18">
        <v>1.5281840985100499E-6</v>
      </c>
      <c r="G28" s="17">
        <v>1.4593381381399599</v>
      </c>
      <c r="H28" s="19">
        <v>83.613916197899215</v>
      </c>
      <c r="I28" s="21"/>
      <c r="J28" s="22">
        <f t="shared" si="1"/>
        <v>-255.67665846404654</v>
      </c>
      <c r="K28" s="19">
        <f t="shared" si="2"/>
        <v>0.96891502689729847</v>
      </c>
      <c r="L28" s="19">
        <f t="shared" si="3"/>
        <v>2.1486081465451017E-8</v>
      </c>
      <c r="N28" s="24">
        <v>99.792100000000005</v>
      </c>
      <c r="O28" s="24">
        <v>4.4785440000000003E-2</v>
      </c>
      <c r="P28" s="23">
        <f t="shared" si="4"/>
        <v>1.635003499317264</v>
      </c>
      <c r="Q28" s="24">
        <v>93.678799999999995</v>
      </c>
      <c r="R28" s="25"/>
      <c r="S28" s="26">
        <v>3.0405010000000002E-6</v>
      </c>
      <c r="T28" s="23">
        <f t="shared" si="5"/>
        <v>0.99131210854773932</v>
      </c>
      <c r="U28" s="24">
        <v>56.798000000000002</v>
      </c>
      <c r="V28" s="5"/>
      <c r="W28" s="23">
        <f t="shared" si="6"/>
        <v>36.880799999999994</v>
      </c>
      <c r="X28" s="27">
        <f t="shared" si="7"/>
        <v>0.60015221471790436</v>
      </c>
      <c r="Y28" s="27">
        <f t="shared" si="8"/>
        <v>4.0861416084027334E-8</v>
      </c>
      <c r="Z28" s="28"/>
      <c r="AA28" s="29">
        <f t="shared" si="9"/>
        <v>-292.55745846404653</v>
      </c>
      <c r="AB28" s="29">
        <f t="shared" si="9"/>
        <v>0.36876281217939411</v>
      </c>
      <c r="AC28" s="30">
        <f t="shared" si="9"/>
        <v>-1.9375334618576317E-8</v>
      </c>
      <c r="AD28" s="31">
        <f t="shared" si="10"/>
        <v>-5.4699968199973039E-6</v>
      </c>
    </row>
    <row r="29" spans="1:30" x14ac:dyDescent="0.25">
      <c r="A29" s="16">
        <v>104.166666666666</v>
      </c>
      <c r="B29" s="17">
        <v>4.3809646348508098E-2</v>
      </c>
      <c r="C29" s="17">
        <v>-1.01288103234854</v>
      </c>
      <c r="D29" s="19">
        <v>-58.03380830242515</v>
      </c>
      <c r="E29" s="10"/>
      <c r="F29" s="18">
        <v>2.9217183692556502E-6</v>
      </c>
      <c r="G29" s="17">
        <v>-1.7731743957472501</v>
      </c>
      <c r="H29" s="19">
        <v>-101.59540921697742</v>
      </c>
      <c r="I29" s="21"/>
      <c r="J29" s="22">
        <f t="shared" si="1"/>
        <v>43.561600914552265</v>
      </c>
      <c r="K29" s="19">
        <f t="shared" si="2"/>
        <v>0.68913405581811238</v>
      </c>
      <c r="L29" s="19">
        <f t="shared" si="3"/>
        <v>4.4104389539174208E-8</v>
      </c>
      <c r="N29" s="24">
        <v>103.95010000000001</v>
      </c>
      <c r="O29" s="24">
        <v>4.5497910000000003E-2</v>
      </c>
      <c r="P29" s="23">
        <f t="shared" si="4"/>
        <v>9.1154637294139362E-2</v>
      </c>
      <c r="Q29" s="24">
        <v>5.2227759999999996</v>
      </c>
      <c r="R29" s="25"/>
      <c r="S29" s="26">
        <v>1.2917799999999999E-6</v>
      </c>
      <c r="T29" s="23">
        <f t="shared" si="5"/>
        <v>-1.5297828347022817</v>
      </c>
      <c r="U29" s="24">
        <v>-87.650099999999995</v>
      </c>
      <c r="V29" s="5"/>
      <c r="W29" s="23">
        <f t="shared" si="6"/>
        <v>92.872875999999991</v>
      </c>
      <c r="X29" s="27">
        <f t="shared" si="7"/>
        <v>0.99874319612653562</v>
      </c>
      <c r="Y29" s="27">
        <f t="shared" si="8"/>
        <v>2.9349711840522892E-8</v>
      </c>
      <c r="Z29" s="28"/>
      <c r="AA29" s="29">
        <f t="shared" si="9"/>
        <v>-49.311275085447726</v>
      </c>
      <c r="AB29" s="29">
        <f t="shared" si="9"/>
        <v>-0.30960914030842324</v>
      </c>
      <c r="AC29" s="30">
        <f t="shared" si="9"/>
        <v>1.4754677698651315E-8</v>
      </c>
      <c r="AD29" s="31">
        <f t="shared" si="10"/>
        <v>4.1655043218881031E-6</v>
      </c>
    </row>
    <row r="30" spans="1:30" x14ac:dyDescent="0.25">
      <c r="A30" s="16">
        <v>108.333333333333</v>
      </c>
      <c r="B30" s="17">
        <v>9.5711580952974301E-2</v>
      </c>
      <c r="C30" s="17">
        <v>-0.53464122183778995</v>
      </c>
      <c r="D30" s="19">
        <v>-30.632685565022946</v>
      </c>
      <c r="E30" s="10"/>
      <c r="F30" s="18">
        <v>2.0953554395251601E-6</v>
      </c>
      <c r="G30" s="17">
        <v>2.6506842327451001</v>
      </c>
      <c r="H30" s="19">
        <v>151.87301935816706</v>
      </c>
      <c r="I30" s="21"/>
      <c r="J30" s="22">
        <f t="shared" si="1"/>
        <v>-182.50570492319</v>
      </c>
      <c r="K30" s="19">
        <f t="shared" si="2"/>
        <v>4.3718862073901209E-2</v>
      </c>
      <c r="L30" s="19">
        <f t="shared" si="3"/>
        <v>4.3839041241941369E-9</v>
      </c>
      <c r="N30" s="24">
        <v>108.10809999999999</v>
      </c>
      <c r="O30" s="24">
        <v>9.739428E-2</v>
      </c>
      <c r="P30" s="23">
        <f t="shared" si="4"/>
        <v>-0.12928578794025555</v>
      </c>
      <c r="Q30" s="24">
        <v>-7.4075300000000004</v>
      </c>
      <c r="R30" s="25"/>
      <c r="S30" s="26">
        <v>3.2191630000000001E-6</v>
      </c>
      <c r="T30" s="23">
        <f t="shared" si="5"/>
        <v>1.7867930390339588</v>
      </c>
      <c r="U30" s="24">
        <v>102.37569999999999</v>
      </c>
      <c r="V30" s="5"/>
      <c r="W30" s="23">
        <f t="shared" si="6"/>
        <v>-109.78322999999999</v>
      </c>
      <c r="X30" s="27">
        <f t="shared" si="7"/>
        <v>0.94097987443391784</v>
      </c>
      <c r="Y30" s="27">
        <f t="shared" si="8"/>
        <v>1.475117984826135E-7</v>
      </c>
      <c r="Z30" s="28"/>
      <c r="AA30" s="29">
        <f t="shared" si="9"/>
        <v>-72.722474923190006</v>
      </c>
      <c r="AB30" s="29">
        <f t="shared" si="9"/>
        <v>-0.89726101236001665</v>
      </c>
      <c r="AC30" s="30">
        <f t="shared" si="9"/>
        <v>-1.4312789435841937E-7</v>
      </c>
      <c r="AD30" s="31">
        <f t="shared" si="10"/>
        <v>-4.0407515142620612E-5</v>
      </c>
    </row>
    <row r="31" spans="1:30" x14ac:dyDescent="0.25">
      <c r="A31" s="16">
        <v>112.5</v>
      </c>
      <c r="B31" s="17">
        <v>8.4677648367961697E-2</v>
      </c>
      <c r="C31" s="17">
        <v>-0.59602618796778195</v>
      </c>
      <c r="D31" s="19">
        <v>-34.149785049824992</v>
      </c>
      <c r="E31" s="10"/>
      <c r="F31" s="18">
        <v>2.21332664915632E-6</v>
      </c>
      <c r="G31" s="17">
        <v>2.72222439112904</v>
      </c>
      <c r="H31" s="19">
        <v>155.97196849926425</v>
      </c>
      <c r="I31" s="21"/>
      <c r="J31" s="22">
        <f t="shared" si="1"/>
        <v>-190.12175354908925</v>
      </c>
      <c r="K31" s="19">
        <f t="shared" si="2"/>
        <v>0.17574050080502443</v>
      </c>
      <c r="L31" s="19">
        <f t="shared" si="3"/>
        <v>1.64685804452402E-8</v>
      </c>
      <c r="N31" s="24">
        <v>112.26609999999999</v>
      </c>
      <c r="O31" s="24">
        <v>7.5931899999999997E-2</v>
      </c>
      <c r="P31" s="23">
        <f t="shared" si="4"/>
        <v>-4.0970958418743646E-2</v>
      </c>
      <c r="Q31" s="24">
        <v>-2.3474629999999999</v>
      </c>
      <c r="R31" s="25"/>
      <c r="S31" s="26">
        <v>3.4857899999999999E-6</v>
      </c>
      <c r="T31" s="23">
        <f t="shared" si="5"/>
        <v>1.905587129241701</v>
      </c>
      <c r="U31" s="24">
        <v>109.18210000000001</v>
      </c>
      <c r="V31" s="5"/>
      <c r="W31" s="23">
        <f t="shared" si="6"/>
        <v>-111.52956300000001</v>
      </c>
      <c r="X31" s="27">
        <f t="shared" si="7"/>
        <v>0.93022833988322551</v>
      </c>
      <c r="Y31" s="27">
        <f t="shared" si="8"/>
        <v>1.2310765463454063E-7</v>
      </c>
      <c r="Z31" s="28"/>
      <c r="AA31" s="29">
        <f t="shared" si="9"/>
        <v>-78.592190549089239</v>
      </c>
      <c r="AB31" s="29">
        <f t="shared" si="9"/>
        <v>-0.75448783907820105</v>
      </c>
      <c r="AC31" s="30">
        <f t="shared" si="9"/>
        <v>-1.0663907418930044E-7</v>
      </c>
      <c r="AD31" s="31">
        <f t="shared" si="10"/>
        <v>-3.0106081168976037E-5</v>
      </c>
    </row>
    <row r="32" spans="1:30" x14ac:dyDescent="0.25">
      <c r="A32" s="16">
        <v>116.666666666666</v>
      </c>
      <c r="B32" s="17">
        <v>6.2899355556688796E-2</v>
      </c>
      <c r="C32" s="17">
        <v>2.49218661829602</v>
      </c>
      <c r="D32" s="19">
        <v>142.79177498734302</v>
      </c>
      <c r="E32" s="10"/>
      <c r="F32" s="18">
        <v>2.13890931391493E-6</v>
      </c>
      <c r="G32" s="17">
        <v>-2.7481623653247298</v>
      </c>
      <c r="H32" s="19">
        <v>-157.45810494979651</v>
      </c>
      <c r="I32" s="21"/>
      <c r="J32" s="22">
        <f t="shared" si="1"/>
        <v>300.24987993713955</v>
      </c>
      <c r="K32" s="19">
        <f t="shared" si="2"/>
        <v>0.86383656085695082</v>
      </c>
      <c r="L32" s="19">
        <f t="shared" si="3"/>
        <v>5.8108565308141962E-8</v>
      </c>
      <c r="N32" s="24">
        <v>116.4241</v>
      </c>
      <c r="O32" s="24">
        <v>0.101063</v>
      </c>
      <c r="P32" s="23">
        <f t="shared" si="4"/>
        <v>1.8253927407710655</v>
      </c>
      <c r="Q32" s="24">
        <v>104.5873</v>
      </c>
      <c r="R32" s="25"/>
      <c r="S32" s="26">
        <v>3.084867E-6</v>
      </c>
      <c r="T32" s="23">
        <f t="shared" si="5"/>
        <v>2.2941811965397343</v>
      </c>
      <c r="U32" s="24">
        <v>131.4469</v>
      </c>
      <c r="V32" s="5"/>
      <c r="W32" s="23">
        <f t="shared" si="6"/>
        <v>-26.8596</v>
      </c>
      <c r="X32" s="27">
        <f t="shared" si="7"/>
        <v>0.45180577884478973</v>
      </c>
      <c r="Y32" s="27">
        <f t="shared" si="8"/>
        <v>7.0428820710396683E-8</v>
      </c>
      <c r="Z32" s="28"/>
      <c r="AA32" s="29">
        <f t="shared" si="9"/>
        <v>327.10947993713955</v>
      </c>
      <c r="AB32" s="29">
        <f t="shared" si="9"/>
        <v>0.41203078201216109</v>
      </c>
      <c r="AC32" s="30">
        <f t="shared" si="9"/>
        <v>-1.2320255402254721E-8</v>
      </c>
      <c r="AD32" s="31">
        <f t="shared" si="10"/>
        <v>-3.4782242061138564E-6</v>
      </c>
    </row>
    <row r="33" spans="1:30" x14ac:dyDescent="0.25">
      <c r="A33" s="16">
        <v>120.833333333333</v>
      </c>
      <c r="B33" s="17">
        <v>0.105155763794071</v>
      </c>
      <c r="C33" s="17">
        <v>-1.20311686616478</v>
      </c>
      <c r="D33" s="19">
        <v>-68.933518692247802</v>
      </c>
      <c r="E33" s="10"/>
      <c r="F33" s="18">
        <v>4.4836490391318096E-6</v>
      </c>
      <c r="G33" s="17">
        <v>2.5371286299639002</v>
      </c>
      <c r="H33" s="19">
        <v>145.36676257874026</v>
      </c>
      <c r="I33" s="21"/>
      <c r="J33" s="22">
        <f t="shared" si="1"/>
        <v>-214.30028127098808</v>
      </c>
      <c r="K33" s="19">
        <f t="shared" si="2"/>
        <v>0.5635301043339106</v>
      </c>
      <c r="L33" s="19">
        <f t="shared" si="3"/>
        <v>1.3284702051505934E-7</v>
      </c>
      <c r="N33" s="24">
        <v>120.5821</v>
      </c>
      <c r="O33" s="24">
        <v>6.7226910000000001E-2</v>
      </c>
      <c r="P33" s="23">
        <f t="shared" si="4"/>
        <v>-0.94186832710214152</v>
      </c>
      <c r="Q33" s="24">
        <v>-53.96508</v>
      </c>
      <c r="R33" s="25"/>
      <c r="S33" s="26">
        <v>8.9626240000000002E-6</v>
      </c>
      <c r="T33" s="23">
        <f t="shared" si="5"/>
        <v>2.155237280117718</v>
      </c>
      <c r="U33" s="24">
        <v>123.486</v>
      </c>
      <c r="V33" s="5"/>
      <c r="W33" s="23">
        <f t="shared" si="6"/>
        <v>-177.45107999999999</v>
      </c>
      <c r="X33" s="27">
        <f t="shared" si="7"/>
        <v>4.4472373789745598E-2</v>
      </c>
      <c r="Y33" s="27">
        <f t="shared" si="8"/>
        <v>1.3397958949952715E-8</v>
      </c>
      <c r="Z33" s="28"/>
      <c r="AA33" s="29">
        <f t="shared" si="9"/>
        <v>-36.84920127098809</v>
      </c>
      <c r="AB33" s="29">
        <f t="shared" si="9"/>
        <v>0.51905773054416504</v>
      </c>
      <c r="AC33" s="30">
        <f t="shared" si="9"/>
        <v>1.1944906156510662E-7</v>
      </c>
      <c r="AD33" s="31">
        <f t="shared" si="10"/>
        <v>3.3722565301471195E-5</v>
      </c>
    </row>
    <row r="34" spans="1:30" x14ac:dyDescent="0.25">
      <c r="A34" s="16">
        <v>125</v>
      </c>
      <c r="B34" s="17">
        <v>0.17957900955357001</v>
      </c>
      <c r="C34" s="17">
        <v>-0.99291331114514603</v>
      </c>
      <c r="D34" s="19">
        <v>-56.889742150976794</v>
      </c>
      <c r="E34" s="10"/>
      <c r="F34" s="18">
        <v>9.1855824248549602E-5</v>
      </c>
      <c r="G34" s="17">
        <v>2.70653221404066</v>
      </c>
      <c r="H34" s="19">
        <v>155.07287298072819</v>
      </c>
      <c r="I34" s="21"/>
      <c r="J34" s="22">
        <f t="shared" si="1"/>
        <v>-211.96261513170498</v>
      </c>
      <c r="K34" s="19">
        <f t="shared" si="2"/>
        <v>0.52936580937806466</v>
      </c>
      <c r="L34" s="19">
        <f t="shared" si="3"/>
        <v>4.3660445471770512E-6</v>
      </c>
      <c r="N34" s="24">
        <v>124.7401</v>
      </c>
      <c r="O34" s="24">
        <v>0.12710959999999999</v>
      </c>
      <c r="P34" s="23">
        <f t="shared" si="4"/>
        <v>-0.90661494513988372</v>
      </c>
      <c r="Q34" s="24">
        <v>-51.945210000000003</v>
      </c>
      <c r="R34" s="25"/>
      <c r="S34" s="26">
        <v>8.9794420000000003E-5</v>
      </c>
      <c r="T34" s="23">
        <f t="shared" si="5"/>
        <v>2.4834900791865513</v>
      </c>
      <c r="U34" s="24">
        <v>142.29349999999999</v>
      </c>
      <c r="V34" s="5"/>
      <c r="W34" s="23">
        <f t="shared" si="6"/>
        <v>-194.23871</v>
      </c>
      <c r="X34" s="27">
        <f t="shared" si="7"/>
        <v>0.24596230355651374</v>
      </c>
      <c r="Y34" s="27">
        <f t="shared" si="8"/>
        <v>1.4036740068702456E-6</v>
      </c>
      <c r="Z34" s="28"/>
      <c r="AA34" s="29">
        <f t="shared" si="9"/>
        <v>-17.723905131704981</v>
      </c>
      <c r="AB34" s="29">
        <f t="shared" si="9"/>
        <v>0.28340350582155094</v>
      </c>
      <c r="AC34" s="30">
        <f t="shared" si="9"/>
        <v>2.9623705403068056E-6</v>
      </c>
      <c r="AD34" s="31">
        <f t="shared" si="10"/>
        <v>8.3632916561843555E-4</v>
      </c>
    </row>
    <row r="35" spans="1:30" x14ac:dyDescent="0.25">
      <c r="A35" s="16">
        <v>129.166666666666</v>
      </c>
      <c r="B35" s="17">
        <v>0.10996933084586499</v>
      </c>
      <c r="C35" s="17">
        <v>-2.5028697285625601</v>
      </c>
      <c r="D35" s="19">
        <v>-143.40387211768865</v>
      </c>
      <c r="E35" s="10"/>
      <c r="F35" s="18">
        <v>2.2907494548936301E-7</v>
      </c>
      <c r="G35" s="17">
        <v>3.0578009970921598</v>
      </c>
      <c r="H35" s="19">
        <v>175.19909172427566</v>
      </c>
      <c r="I35" s="21"/>
      <c r="J35" s="22">
        <f t="shared" si="1"/>
        <v>-318.60296384196431</v>
      </c>
      <c r="K35" s="19">
        <f t="shared" si="2"/>
        <v>0.6612730620927888</v>
      </c>
      <c r="L35" s="19">
        <f t="shared" si="3"/>
        <v>8.3291370874280561E-9</v>
      </c>
      <c r="N35" s="24">
        <v>128.8981</v>
      </c>
      <c r="O35" s="24">
        <v>9.1076359999999995E-2</v>
      </c>
      <c r="P35" s="23">
        <f t="shared" si="4"/>
        <v>2.8025031051953269</v>
      </c>
      <c r="Q35" s="24">
        <v>160.57159999999999</v>
      </c>
      <c r="R35" s="25"/>
      <c r="S35" s="26">
        <v>7.5783409999999996E-6</v>
      </c>
      <c r="T35" s="23">
        <f t="shared" si="5"/>
        <v>-0.30113963273787719</v>
      </c>
      <c r="U35" s="24">
        <v>-17.25403</v>
      </c>
      <c r="V35" s="5"/>
      <c r="W35" s="23">
        <f t="shared" si="6"/>
        <v>177.82562999999999</v>
      </c>
      <c r="X35" s="27">
        <f t="shared" si="7"/>
        <v>3.7940807092442956E-2</v>
      </c>
      <c r="Y35" s="27">
        <f t="shared" si="8"/>
        <v>1.309351884857754E-8</v>
      </c>
      <c r="Z35" s="28"/>
      <c r="AA35" s="29">
        <f t="shared" si="9"/>
        <v>-496.4285938419643</v>
      </c>
      <c r="AB35" s="29">
        <f t="shared" si="9"/>
        <v>0.62333225500034584</v>
      </c>
      <c r="AC35" s="30">
        <f t="shared" si="9"/>
        <v>-4.7643817611494837E-9</v>
      </c>
      <c r="AD35" s="31">
        <f t="shared" si="10"/>
        <v>-1.3450685418229839E-6</v>
      </c>
    </row>
    <row r="36" spans="1:30" x14ac:dyDescent="0.25">
      <c r="A36" s="16">
        <v>133.333333333333</v>
      </c>
      <c r="B36" s="17">
        <v>3.2939387775800799E-2</v>
      </c>
      <c r="C36" s="17">
        <v>-1.41416646313657</v>
      </c>
      <c r="D36" s="19">
        <v>-81.025769866668369</v>
      </c>
      <c r="E36" s="10"/>
      <c r="F36" s="18">
        <v>1.6595704209614301E-6</v>
      </c>
      <c r="G36" s="17">
        <v>-0.29273178389881399</v>
      </c>
      <c r="H36" s="19">
        <v>-16.772295746737708</v>
      </c>
      <c r="I36" s="21"/>
      <c r="J36" s="22">
        <f t="shared" si="1"/>
        <v>-64.253474119930658</v>
      </c>
      <c r="K36" s="19">
        <f t="shared" si="2"/>
        <v>0.90072458018176083</v>
      </c>
      <c r="L36" s="19">
        <f t="shared" si="3"/>
        <v>2.4619159809246339E-8</v>
      </c>
      <c r="N36" s="24">
        <v>133.05609999999999</v>
      </c>
      <c r="O36" s="24">
        <v>4.6301269999999999E-2</v>
      </c>
      <c r="P36" s="23">
        <f t="shared" si="4"/>
        <v>1.1468012226798865</v>
      </c>
      <c r="Q36" s="24">
        <v>65.706869999999995</v>
      </c>
      <c r="R36" s="25"/>
      <c r="S36" s="26">
        <v>6.3037609999999997E-6</v>
      </c>
      <c r="T36" s="23">
        <f t="shared" si="5"/>
        <v>-0.15334450590717413</v>
      </c>
      <c r="U36" s="24">
        <v>-8.7859929999999995</v>
      </c>
      <c r="V36" s="5"/>
      <c r="W36" s="23">
        <f t="shared" si="6"/>
        <v>74.492863</v>
      </c>
      <c r="X36" s="27">
        <f t="shared" si="7"/>
        <v>0.96359715741193441</v>
      </c>
      <c r="Y36" s="27">
        <f t="shared" si="8"/>
        <v>1.4062358225271222E-7</v>
      </c>
      <c r="Z36" s="28"/>
      <c r="AA36" s="29">
        <f t="shared" si="9"/>
        <v>-138.74633711993067</v>
      </c>
      <c r="AB36" s="29">
        <f t="shared" si="9"/>
        <v>-6.2872577230173587E-2</v>
      </c>
      <c r="AC36" s="30">
        <f t="shared" si="9"/>
        <v>-1.1600442244346588E-7</v>
      </c>
      <c r="AD36" s="31">
        <f t="shared" si="10"/>
        <v>-3.2750083256007682E-5</v>
      </c>
    </row>
    <row r="37" spans="1:30" x14ac:dyDescent="0.25">
      <c r="A37" s="16">
        <v>137.5</v>
      </c>
      <c r="B37" s="17">
        <v>7.35816591676548E-2</v>
      </c>
      <c r="C37" s="17">
        <v>-1.73404902310988</v>
      </c>
      <c r="D37" s="19">
        <v>-99.353690492979482</v>
      </c>
      <c r="E37" s="10"/>
      <c r="F37" s="18">
        <v>1.94473864219641E-6</v>
      </c>
      <c r="G37" s="17">
        <v>1.6569319628400601</v>
      </c>
      <c r="H37" s="19">
        <v>94.935208411062789</v>
      </c>
      <c r="I37" s="21"/>
      <c r="J37" s="22">
        <f t="shared" si="1"/>
        <v>-194.28889890404227</v>
      </c>
      <c r="K37" s="19">
        <f t="shared" si="2"/>
        <v>0.24681126063574307</v>
      </c>
      <c r="L37" s="19">
        <f t="shared" si="3"/>
        <v>1.7658987321165216E-8</v>
      </c>
      <c r="N37" s="24">
        <v>137.2141</v>
      </c>
      <c r="O37" s="24">
        <v>1.4762580000000001E-2</v>
      </c>
      <c r="P37" s="23">
        <f t="shared" si="4"/>
        <v>2.2209576531015642</v>
      </c>
      <c r="Q37" s="24">
        <v>127.25149999999999</v>
      </c>
      <c r="R37" s="25"/>
      <c r="S37" s="26">
        <v>4.7206689999999997E-6</v>
      </c>
      <c r="T37" s="23">
        <f t="shared" si="5"/>
        <v>0.54897481572474516</v>
      </c>
      <c r="U37" s="24">
        <v>31.453939999999999</v>
      </c>
      <c r="V37" s="5"/>
      <c r="W37" s="23">
        <f t="shared" si="6"/>
        <v>95.79755999999999</v>
      </c>
      <c r="X37" s="27">
        <f t="shared" si="7"/>
        <v>0.99488501151352626</v>
      </c>
      <c r="Y37" s="27">
        <f t="shared" si="8"/>
        <v>3.4666397017687932E-8</v>
      </c>
      <c r="Z37" s="28"/>
      <c r="AA37" s="29">
        <f t="shared" si="9"/>
        <v>-290.08645890404227</v>
      </c>
      <c r="AB37" s="29">
        <f t="shared" si="9"/>
        <v>-0.74807375087778316</v>
      </c>
      <c r="AC37" s="30">
        <f t="shared" si="9"/>
        <v>-1.7007409696522716E-8</v>
      </c>
      <c r="AD37" s="31">
        <f t="shared" si="10"/>
        <v>-4.8014900794114062E-6</v>
      </c>
    </row>
    <row r="38" spans="1:30" x14ac:dyDescent="0.25">
      <c r="A38" s="16">
        <v>141.666666666666</v>
      </c>
      <c r="B38" s="17">
        <v>2.1281268906170998E-2</v>
      </c>
      <c r="C38" s="17">
        <v>-2.9763636139209599</v>
      </c>
      <c r="D38" s="19">
        <v>-170.53307337397621</v>
      </c>
      <c r="E38" s="10"/>
      <c r="F38" s="18">
        <v>1.19937575539768E-6</v>
      </c>
      <c r="G38" s="17">
        <v>2.89368519094237</v>
      </c>
      <c r="H38" s="19">
        <v>165.79594868050555</v>
      </c>
      <c r="I38" s="21"/>
      <c r="J38" s="22">
        <f t="shared" si="1"/>
        <v>-336.32902205448175</v>
      </c>
      <c r="K38" s="19">
        <f t="shared" si="2"/>
        <v>0.40148391416578122</v>
      </c>
      <c r="L38" s="19">
        <f t="shared" si="3"/>
        <v>5.1237854831793455E-9</v>
      </c>
      <c r="N38" s="24">
        <v>141.37209999999999</v>
      </c>
      <c r="O38" s="24">
        <v>8.4389060000000002E-2</v>
      </c>
      <c r="P38" s="23">
        <f t="shared" si="4"/>
        <v>1.6087054017469891</v>
      </c>
      <c r="Q38" s="24">
        <v>92.172030000000007</v>
      </c>
      <c r="R38" s="25"/>
      <c r="S38" s="26">
        <v>2.7328560000000002E-6</v>
      </c>
      <c r="T38" s="23">
        <f t="shared" si="5"/>
        <v>0.51497807082392333</v>
      </c>
      <c r="U38" s="24">
        <v>29.506070000000001</v>
      </c>
      <c r="V38" s="5"/>
      <c r="W38" s="23">
        <f t="shared" si="6"/>
        <v>62.665960000000005</v>
      </c>
      <c r="X38" s="27">
        <f t="shared" si="7"/>
        <v>0.88834458752249545</v>
      </c>
      <c r="Y38" s="27">
        <f t="shared" si="8"/>
        <v>1.0243641306594416E-7</v>
      </c>
      <c r="Z38" s="28"/>
      <c r="AA38" s="29">
        <f t="shared" si="9"/>
        <v>-398.99498205448174</v>
      </c>
      <c r="AB38" s="29">
        <f t="shared" si="9"/>
        <v>-0.48686067335671424</v>
      </c>
      <c r="AC38" s="30">
        <f t="shared" si="9"/>
        <v>-9.7312627582764811E-8</v>
      </c>
      <c r="AD38" s="31">
        <f t="shared" si="10"/>
        <v>-2.7473061699432902E-5</v>
      </c>
    </row>
    <row r="39" spans="1:30" x14ac:dyDescent="0.25">
      <c r="A39" s="16">
        <v>145.833333333333</v>
      </c>
      <c r="B39" s="17">
        <v>7.2598280559873898E-2</v>
      </c>
      <c r="C39" s="17">
        <v>-2.9120221691708701</v>
      </c>
      <c r="D39" s="19">
        <v>-166.84658014202188</v>
      </c>
      <c r="E39" s="10"/>
      <c r="F39" s="18">
        <v>1.6347810098509799E-6</v>
      </c>
      <c r="G39" s="17">
        <v>-1.5045255269435001</v>
      </c>
      <c r="H39" s="19">
        <v>-86.202962863558781</v>
      </c>
      <c r="I39" s="21"/>
      <c r="J39" s="22">
        <f t="shared" si="1"/>
        <v>-80.643617278463097</v>
      </c>
      <c r="K39" s="19">
        <f t="shared" si="2"/>
        <v>0.98669621008179909</v>
      </c>
      <c r="L39" s="19">
        <f t="shared" si="3"/>
        <v>5.8551683074264119E-8</v>
      </c>
      <c r="N39" s="24">
        <v>145.5301</v>
      </c>
      <c r="O39" s="24">
        <v>9.335077E-2</v>
      </c>
      <c r="P39" s="23">
        <f t="shared" si="4"/>
        <v>2.1345516378230811</v>
      </c>
      <c r="Q39" s="24">
        <v>122.3008</v>
      </c>
      <c r="R39" s="25"/>
      <c r="S39" s="26">
        <v>3.0259670000000001E-6</v>
      </c>
      <c r="T39" s="23">
        <f t="shared" si="5"/>
        <v>-6.1717268358179762E-2</v>
      </c>
      <c r="U39" s="24">
        <v>-3.5361389999999999</v>
      </c>
      <c r="V39" s="5"/>
      <c r="W39" s="23">
        <f t="shared" si="6"/>
        <v>125.836939</v>
      </c>
      <c r="X39" s="27">
        <f t="shared" si="7"/>
        <v>0.81068652404858788</v>
      </c>
      <c r="Y39" s="27">
        <f t="shared" si="8"/>
        <v>1.1449988492858445E-7</v>
      </c>
      <c r="Z39" s="28"/>
      <c r="AA39" s="29">
        <f t="shared" si="9"/>
        <v>-206.4805562784631</v>
      </c>
      <c r="AB39" s="29">
        <f t="shared" si="9"/>
        <v>0.17600968603321121</v>
      </c>
      <c r="AC39" s="30">
        <f t="shared" si="9"/>
        <v>-5.5948201854320329E-8</v>
      </c>
      <c r="AD39" s="31">
        <f t="shared" si="10"/>
        <v>-1.5795158754795572E-5</v>
      </c>
    </row>
    <row r="40" spans="1:30" x14ac:dyDescent="0.25">
      <c r="A40" s="16">
        <v>150</v>
      </c>
      <c r="B40" s="17">
        <v>7.0008442524593095E-2</v>
      </c>
      <c r="C40" s="17">
        <v>-1.6624619268479099</v>
      </c>
      <c r="D40" s="19">
        <v>-95.252052009571841</v>
      </c>
      <c r="E40" s="10"/>
      <c r="F40" s="18">
        <v>1.8816952261822499E-6</v>
      </c>
      <c r="G40" s="17">
        <v>1.5033150347581199</v>
      </c>
      <c r="H40" s="19">
        <v>86.133606770202931</v>
      </c>
      <c r="I40" s="21"/>
      <c r="J40" s="22">
        <f t="shared" si="1"/>
        <v>-181.38565877977476</v>
      </c>
      <c r="K40" s="19">
        <f t="shared" si="2"/>
        <v>2.4181950595792437E-2</v>
      </c>
      <c r="L40" s="19">
        <f t="shared" si="3"/>
        <v>1.5927992152114768E-9</v>
      </c>
      <c r="N40" s="24">
        <v>149.68809999999999</v>
      </c>
      <c r="O40" s="24">
        <v>1.824539E-2</v>
      </c>
      <c r="P40" s="23">
        <f t="shared" si="4"/>
        <v>1.2486455478568856</v>
      </c>
      <c r="Q40" s="24">
        <v>71.542119999999997</v>
      </c>
      <c r="R40" s="25"/>
      <c r="S40" s="26">
        <v>5.0687439999999998E-6</v>
      </c>
      <c r="T40" s="23">
        <f t="shared" si="5"/>
        <v>0.81141892814958128</v>
      </c>
      <c r="U40" s="24">
        <v>46.490879999999997</v>
      </c>
      <c r="V40" s="5"/>
      <c r="W40" s="23">
        <f t="shared" si="6"/>
        <v>25.05124</v>
      </c>
      <c r="X40" s="27">
        <f t="shared" si="7"/>
        <v>0.42342860976501928</v>
      </c>
      <c r="Y40" s="27">
        <f t="shared" si="8"/>
        <v>1.9579595320645868E-8</v>
      </c>
      <c r="Z40" s="28"/>
      <c r="AA40" s="29">
        <f t="shared" si="9"/>
        <v>-206.43689877977476</v>
      </c>
      <c r="AB40" s="29">
        <f t="shared" si="9"/>
        <v>-0.39924665916922686</v>
      </c>
      <c r="AC40" s="30">
        <f t="shared" si="9"/>
        <v>-1.7986796105434392E-8</v>
      </c>
      <c r="AD40" s="31">
        <f t="shared" si="10"/>
        <v>-5.0779880417825505E-6</v>
      </c>
    </row>
    <row r="41" spans="1:30" x14ac:dyDescent="0.25">
      <c r="A41" s="16">
        <v>154.166666666666</v>
      </c>
      <c r="B41" s="17">
        <v>4.5470215219404898E-2</v>
      </c>
      <c r="C41" s="17">
        <v>-0.77548143936423397</v>
      </c>
      <c r="D41" s="19">
        <v>-44.431813566300868</v>
      </c>
      <c r="E41" s="10"/>
      <c r="F41" s="18">
        <v>4.0193446706856802E-6</v>
      </c>
      <c r="G41" s="17">
        <v>2.7142300112780799</v>
      </c>
      <c r="H41" s="19">
        <v>155.51392427397982</v>
      </c>
      <c r="I41" s="21"/>
      <c r="J41" s="22">
        <f t="shared" si="1"/>
        <v>-199.94573784028069</v>
      </c>
      <c r="K41" s="19">
        <f t="shared" si="2"/>
        <v>0.34113005103701116</v>
      </c>
      <c r="L41" s="19">
        <f t="shared" si="3"/>
        <v>3.1172543754649446E-8</v>
      </c>
      <c r="N41" s="24">
        <v>153.84620000000001</v>
      </c>
      <c r="O41" s="24">
        <v>7.1154599999999998E-2</v>
      </c>
      <c r="P41" s="23">
        <f t="shared" si="4"/>
        <v>0.85243922702627883</v>
      </c>
      <c r="Q41" s="24">
        <v>48.841169999999998</v>
      </c>
      <c r="R41" s="25"/>
      <c r="S41" s="26">
        <v>4.3514149999999997E-6</v>
      </c>
      <c r="T41" s="23">
        <f t="shared" si="5"/>
        <v>1.6193601132316389</v>
      </c>
      <c r="U41" s="24">
        <v>92.782499999999999</v>
      </c>
      <c r="V41" s="5"/>
      <c r="W41" s="23">
        <f t="shared" si="6"/>
        <v>-43.941330000000001</v>
      </c>
      <c r="X41" s="27">
        <f t="shared" si="7"/>
        <v>0.69392141346799885</v>
      </c>
      <c r="Y41" s="27">
        <f t="shared" si="8"/>
        <v>1.0742708212786067E-7</v>
      </c>
      <c r="Z41" s="28"/>
      <c r="AA41" s="29">
        <f t="shared" si="9"/>
        <v>-156.00440784028069</v>
      </c>
      <c r="AB41" s="29">
        <f t="shared" si="9"/>
        <v>-0.35279136243098769</v>
      </c>
      <c r="AC41" s="30">
        <f t="shared" si="9"/>
        <v>-7.6254538373211222E-8</v>
      </c>
      <c r="AD41" s="31">
        <f t="shared" si="10"/>
        <v>-2.1527993741688305E-5</v>
      </c>
    </row>
    <row r="42" spans="1:30" x14ac:dyDescent="0.25">
      <c r="A42" s="16">
        <v>158.333333333333</v>
      </c>
      <c r="B42" s="17">
        <v>3.63392568556569E-2</v>
      </c>
      <c r="C42" s="17">
        <v>-2.6302624370583199</v>
      </c>
      <c r="D42" s="19">
        <v>-150.70293665523607</v>
      </c>
      <c r="E42" s="10"/>
      <c r="F42" s="18">
        <v>2.2273686664494599E-6</v>
      </c>
      <c r="G42" s="17">
        <v>-1.83927989959187</v>
      </c>
      <c r="H42" s="19">
        <v>-105.38297558985998</v>
      </c>
      <c r="I42" s="21"/>
      <c r="J42" s="22">
        <f t="shared" si="1"/>
        <v>-45.319961065376091</v>
      </c>
      <c r="K42" s="19">
        <f t="shared" si="2"/>
        <v>0.71104448381920426</v>
      </c>
      <c r="L42" s="19">
        <f t="shared" si="3"/>
        <v>2.8776298080947105E-8</v>
      </c>
      <c r="N42" s="24">
        <v>158.0042</v>
      </c>
      <c r="O42" s="24">
        <v>8.4651569999999995E-2</v>
      </c>
      <c r="P42" s="23">
        <f t="shared" si="4"/>
        <v>1.7315214286830269</v>
      </c>
      <c r="Q42" s="24">
        <v>99.208870000000005</v>
      </c>
      <c r="R42" s="25"/>
      <c r="S42" s="26">
        <v>2.1038129999999998E-6</v>
      </c>
      <c r="T42" s="23">
        <f t="shared" si="5"/>
        <v>0.23842820738446896</v>
      </c>
      <c r="U42" s="24">
        <v>13.66093</v>
      </c>
      <c r="V42" s="5"/>
      <c r="W42" s="23">
        <f t="shared" si="6"/>
        <v>85.547940000000011</v>
      </c>
      <c r="X42" s="27">
        <f t="shared" si="7"/>
        <v>0.9969826323381944</v>
      </c>
      <c r="Y42" s="27">
        <f t="shared" si="8"/>
        <v>8.8776853595283358E-8</v>
      </c>
      <c r="Z42" s="28"/>
      <c r="AA42" s="29">
        <f t="shared" si="9"/>
        <v>-130.86790106537609</v>
      </c>
      <c r="AB42" s="29">
        <f t="shared" si="9"/>
        <v>-0.28593814851899013</v>
      </c>
      <c r="AC42" s="30">
        <f t="shared" si="9"/>
        <v>-6.0000555514336256E-8</v>
      </c>
      <c r="AD42" s="31">
        <f t="shared" si="10"/>
        <v>-1.6939209274188373E-5</v>
      </c>
    </row>
    <row r="43" spans="1:30" x14ac:dyDescent="0.25">
      <c r="A43" s="16">
        <v>162.5</v>
      </c>
      <c r="B43" s="17">
        <v>5.9145116697827502E-2</v>
      </c>
      <c r="C43" s="17">
        <v>-1.1690521097448101</v>
      </c>
      <c r="D43" s="19">
        <v>-66.981751919242356</v>
      </c>
      <c r="E43" s="10"/>
      <c r="F43" s="18">
        <v>2.5623322075796099E-6</v>
      </c>
      <c r="G43" s="17">
        <v>1.38075723845387</v>
      </c>
      <c r="H43" s="19">
        <v>79.111562295545369</v>
      </c>
      <c r="I43" s="21"/>
      <c r="J43" s="22">
        <f t="shared" si="1"/>
        <v>-146.09331421478771</v>
      </c>
      <c r="K43" s="19">
        <f t="shared" si="2"/>
        <v>0.55784195845676854</v>
      </c>
      <c r="L43" s="19">
        <f t="shared" si="3"/>
        <v>4.227031749113142E-8</v>
      </c>
      <c r="N43" s="24">
        <v>162.16220000000001</v>
      </c>
      <c r="O43" s="24">
        <v>4.9429069999999999E-2</v>
      </c>
      <c r="P43" s="23">
        <f t="shared" si="4"/>
        <v>0.90856796857286537</v>
      </c>
      <c r="Q43" s="24">
        <v>52.057110000000002</v>
      </c>
      <c r="R43" s="25"/>
      <c r="S43" s="26">
        <v>6.655666E-6</v>
      </c>
      <c r="T43" s="23">
        <f t="shared" si="5"/>
        <v>0.95957486689654925</v>
      </c>
      <c r="U43" s="24">
        <v>54.979590000000002</v>
      </c>
      <c r="V43" s="5"/>
      <c r="W43" s="23">
        <f t="shared" si="6"/>
        <v>-2.9224800000000002</v>
      </c>
      <c r="X43" s="27">
        <f t="shared" si="7"/>
        <v>5.098478372817767E-2</v>
      </c>
      <c r="Y43" s="27">
        <f t="shared" si="8"/>
        <v>8.3865732552986094E-9</v>
      </c>
      <c r="Z43" s="28"/>
      <c r="AA43" s="29">
        <f t="shared" si="9"/>
        <v>-143.1708342147877</v>
      </c>
      <c r="AB43" s="29">
        <f t="shared" si="9"/>
        <v>0.50685717472859082</v>
      </c>
      <c r="AC43" s="30">
        <f t="shared" si="9"/>
        <v>3.3883744235832811E-8</v>
      </c>
      <c r="AD43" s="31">
        <f t="shared" si="10"/>
        <v>9.5659753427900472E-6</v>
      </c>
    </row>
    <row r="44" spans="1:30" x14ac:dyDescent="0.25">
      <c r="A44" s="16">
        <v>166.666666666666</v>
      </c>
      <c r="B44" s="17">
        <v>3.0831663696570401E-2</v>
      </c>
      <c r="C44" s="17">
        <v>-2.5235509118700499</v>
      </c>
      <c r="D44" s="19">
        <v>-144.58881663654421</v>
      </c>
      <c r="E44" s="10"/>
      <c r="F44" s="18">
        <v>5.5307770306070003E-6</v>
      </c>
      <c r="G44" s="17">
        <v>2.6651307625237899</v>
      </c>
      <c r="H44" s="19">
        <v>152.70074454309602</v>
      </c>
      <c r="I44" s="21"/>
      <c r="J44" s="22">
        <f t="shared" si="1"/>
        <v>-297.28956117964026</v>
      </c>
      <c r="K44" s="19">
        <f t="shared" si="2"/>
        <v>0.88870078008733377</v>
      </c>
      <c r="L44" s="19">
        <f t="shared" si="3"/>
        <v>7.5771987061970258E-8</v>
      </c>
      <c r="N44" s="24">
        <v>166.3202</v>
      </c>
      <c r="O44" s="24">
        <v>9.0890589999999993E-2</v>
      </c>
      <c r="P44" s="23">
        <f t="shared" si="4"/>
        <v>1.6783684735110909</v>
      </c>
      <c r="Q44" s="24">
        <v>96.163430000000005</v>
      </c>
      <c r="R44" s="25"/>
      <c r="S44" s="26">
        <v>7.1079350000000001E-6</v>
      </c>
      <c r="T44" s="23">
        <f t="shared" si="5"/>
        <v>1.7736210391691576</v>
      </c>
      <c r="U44" s="24">
        <v>101.621</v>
      </c>
      <c r="V44" s="5"/>
      <c r="W44" s="23">
        <f t="shared" si="6"/>
        <v>-5.4575699999999898</v>
      </c>
      <c r="X44" s="27">
        <f t="shared" si="7"/>
        <v>9.5108592418870944E-2</v>
      </c>
      <c r="Y44" s="27">
        <f t="shared" si="8"/>
        <v>3.072218703936702E-8</v>
      </c>
      <c r="Z44" s="28"/>
      <c r="AA44" s="29">
        <f t="shared" si="9"/>
        <v>-291.83199117964028</v>
      </c>
      <c r="AB44" s="29">
        <f t="shared" si="9"/>
        <v>0.79359218766846285</v>
      </c>
      <c r="AC44" s="30">
        <f t="shared" si="9"/>
        <v>4.5049800022603238E-8</v>
      </c>
      <c r="AD44" s="31">
        <f t="shared" si="10"/>
        <v>1.2718348751969119E-5</v>
      </c>
    </row>
    <row r="45" spans="1:30" x14ac:dyDescent="0.25">
      <c r="A45" s="16">
        <v>170.833333333333</v>
      </c>
      <c r="B45" s="17">
        <v>0.129623458676529</v>
      </c>
      <c r="C45" s="17">
        <v>-2.2004049893719499</v>
      </c>
      <c r="D45" s="19">
        <v>-126.0739191105415</v>
      </c>
      <c r="E45" s="10"/>
      <c r="F45" s="18">
        <v>4.2028200353275203E-6</v>
      </c>
      <c r="G45" s="17">
        <v>-2.8725106811099401</v>
      </c>
      <c r="H45" s="19">
        <v>-164.58273863384906</v>
      </c>
      <c r="I45" s="21"/>
      <c r="J45" s="22">
        <f t="shared" si="1"/>
        <v>38.508819523307565</v>
      </c>
      <c r="K45" s="19">
        <f t="shared" si="2"/>
        <v>0.62263509591669097</v>
      </c>
      <c r="L45" s="19">
        <f t="shared" si="3"/>
        <v>1.696008405820707E-7</v>
      </c>
      <c r="N45" s="24">
        <v>170.47819999999999</v>
      </c>
      <c r="O45" s="24">
        <v>7.4205240000000006E-2</v>
      </c>
      <c r="P45" s="23">
        <f t="shared" si="4"/>
        <v>2.7806096950583101</v>
      </c>
      <c r="Q45" s="24">
        <v>159.31720000000001</v>
      </c>
      <c r="R45" s="25"/>
      <c r="S45" s="26">
        <v>4.0871299999999998E-6</v>
      </c>
      <c r="T45" s="23">
        <f t="shared" si="5"/>
        <v>1.7948110816176208</v>
      </c>
      <c r="U45" s="24">
        <v>102.8351</v>
      </c>
      <c r="V45" s="5"/>
      <c r="W45" s="23">
        <f t="shared" si="6"/>
        <v>56.482100000000017</v>
      </c>
      <c r="X45" s="27">
        <f t="shared" si="7"/>
        <v>0.83371334856925239</v>
      </c>
      <c r="Y45" s="27">
        <f t="shared" si="8"/>
        <v>1.2642698613881065E-7</v>
      </c>
      <c r="Z45" s="28"/>
      <c r="AA45" s="29">
        <f t="shared" si="9"/>
        <v>-17.973280476692452</v>
      </c>
      <c r="AB45" s="29">
        <f t="shared" si="9"/>
        <v>-0.21107825265256142</v>
      </c>
      <c r="AC45" s="30">
        <f t="shared" si="9"/>
        <v>4.3173854443260057E-8</v>
      </c>
      <c r="AD45" s="31">
        <f t="shared" si="10"/>
        <v>1.2188736409498555E-5</v>
      </c>
    </row>
    <row r="46" spans="1:30" x14ac:dyDescent="0.25">
      <c r="A46" s="16">
        <v>175</v>
      </c>
      <c r="B46" s="17">
        <v>6.0276203663117103E-2</v>
      </c>
      <c r="C46" s="17">
        <v>-1.42625242660948</v>
      </c>
      <c r="D46" s="19">
        <v>-81.718244565015397</v>
      </c>
      <c r="E46" s="10"/>
      <c r="F46" s="18">
        <v>2.2066695723932E-6</v>
      </c>
      <c r="G46" s="17">
        <v>0.494757129002451</v>
      </c>
      <c r="H46" s="19">
        <v>28.347495375850059</v>
      </c>
      <c r="I46" s="21"/>
      <c r="J46" s="22">
        <f t="shared" si="1"/>
        <v>-110.06573994086546</v>
      </c>
      <c r="K46" s="19">
        <f t="shared" si="2"/>
        <v>0.93929957579907752</v>
      </c>
      <c r="L46" s="19">
        <f t="shared" si="3"/>
        <v>6.2467960750496564E-8</v>
      </c>
      <c r="N46" s="24">
        <v>174.6362</v>
      </c>
      <c r="O46" s="24">
        <v>6.9589479999999995E-2</v>
      </c>
      <c r="P46" s="23">
        <f t="shared" si="4"/>
        <v>1.0451190385903977</v>
      </c>
      <c r="Q46" s="24">
        <v>59.88091</v>
      </c>
      <c r="R46" s="25"/>
      <c r="S46" s="26">
        <v>8.0456130000000002E-6</v>
      </c>
      <c r="T46" s="23">
        <f t="shared" si="5"/>
        <v>0.88270585424973846</v>
      </c>
      <c r="U46" s="24">
        <v>50.575319999999998</v>
      </c>
      <c r="V46" s="5"/>
      <c r="W46" s="23">
        <f t="shared" si="6"/>
        <v>9.3055900000000022</v>
      </c>
      <c r="X46" s="27">
        <f t="shared" si="7"/>
        <v>0.16170010183162628</v>
      </c>
      <c r="Y46" s="27">
        <f t="shared" si="8"/>
        <v>4.5267137024563643E-8</v>
      </c>
      <c r="Z46" s="28"/>
      <c r="AA46" s="29">
        <f t="shared" si="9"/>
        <v>-119.37132994086545</v>
      </c>
      <c r="AB46" s="29">
        <f t="shared" si="9"/>
        <v>0.77759947396745122</v>
      </c>
      <c r="AC46" s="30">
        <f t="shared" si="9"/>
        <v>1.7200823725932921E-8</v>
      </c>
      <c r="AD46" s="31">
        <f t="shared" si="10"/>
        <v>4.8560942525337806E-6</v>
      </c>
    </row>
    <row r="47" spans="1:30" x14ac:dyDescent="0.25">
      <c r="A47" s="16">
        <v>179.166666666666</v>
      </c>
      <c r="B47" s="17">
        <v>3.1587182924035999E-2</v>
      </c>
      <c r="C47" s="17">
        <v>-1.92047028990545</v>
      </c>
      <c r="D47" s="19">
        <v>-110.03484229184795</v>
      </c>
      <c r="E47" s="10"/>
      <c r="F47" s="18">
        <v>9.1892330741952194E-6</v>
      </c>
      <c r="G47" s="17">
        <v>1.8702209724785499</v>
      </c>
      <c r="H47" s="19">
        <v>107.1557684798734</v>
      </c>
      <c r="I47" s="21"/>
      <c r="J47" s="22">
        <f t="shared" si="1"/>
        <v>-217.19061077172137</v>
      </c>
      <c r="K47" s="19">
        <f t="shared" si="2"/>
        <v>0.60446857703931822</v>
      </c>
      <c r="L47" s="19">
        <f t="shared" si="3"/>
        <v>8.7727124836978311E-8</v>
      </c>
      <c r="N47" s="24">
        <v>178.79419999999999</v>
      </c>
      <c r="O47" s="24">
        <v>0.1045512</v>
      </c>
      <c r="P47" s="23">
        <f t="shared" si="4"/>
        <v>1.279601580134883</v>
      </c>
      <c r="Q47" s="24">
        <v>73.315770000000001</v>
      </c>
      <c r="R47" s="25"/>
      <c r="S47" s="26">
        <v>1.643556E-5</v>
      </c>
      <c r="T47" s="23">
        <f t="shared" si="5"/>
        <v>1.4672593813093133</v>
      </c>
      <c r="U47" s="24">
        <v>84.067769999999996</v>
      </c>
      <c r="V47" s="5"/>
      <c r="W47" s="23">
        <f t="shared" si="6"/>
        <v>-10.751999999999995</v>
      </c>
      <c r="X47" s="27">
        <f t="shared" si="7"/>
        <v>0.18655832988344631</v>
      </c>
      <c r="Y47" s="27">
        <f t="shared" si="8"/>
        <v>1.6028695459961394E-7</v>
      </c>
      <c r="Z47" s="28"/>
      <c r="AA47" s="29">
        <f t="shared" si="9"/>
        <v>-206.43861077172136</v>
      </c>
      <c r="AB47" s="29">
        <f t="shared" si="9"/>
        <v>0.41791024715587188</v>
      </c>
      <c r="AC47" s="30">
        <f t="shared" si="9"/>
        <v>-7.2559829762635628E-8</v>
      </c>
      <c r="AD47" s="31">
        <f t="shared" si="10"/>
        <v>-2.0484912693101484E-5</v>
      </c>
    </row>
    <row r="48" spans="1:30" x14ac:dyDescent="0.25">
      <c r="A48" s="16">
        <v>183.333333333333</v>
      </c>
      <c r="B48" s="17">
        <v>3.2805063582182797E-2</v>
      </c>
      <c r="C48" s="17">
        <v>-2.0319057019012399</v>
      </c>
      <c r="D48" s="19">
        <v>-116.41962108750822</v>
      </c>
      <c r="E48" s="10"/>
      <c r="F48" s="18">
        <v>6.4620538666668204E-6</v>
      </c>
      <c r="G48" s="17">
        <v>-3.06067484504785</v>
      </c>
      <c r="H48" s="19">
        <v>-175.36375108309903</v>
      </c>
      <c r="I48" s="21"/>
      <c r="J48" s="22">
        <f t="shared" si="1"/>
        <v>58.944129995590814</v>
      </c>
      <c r="K48" s="19">
        <f t="shared" si="2"/>
        <v>0.85666467163743421</v>
      </c>
      <c r="L48" s="19">
        <f t="shared" si="3"/>
        <v>9.0801352884860922E-8</v>
      </c>
      <c r="N48" s="24">
        <v>182.9522</v>
      </c>
      <c r="O48" s="24">
        <v>0.1199057</v>
      </c>
      <c r="P48" s="23">
        <f t="shared" si="4"/>
        <v>1.0724016763917228</v>
      </c>
      <c r="Q48" s="24">
        <v>61.444090000000003</v>
      </c>
      <c r="R48" s="25"/>
      <c r="S48" s="26">
        <v>1.446954E-5</v>
      </c>
      <c r="T48" s="23">
        <f t="shared" si="5"/>
        <v>1.9400277113713049</v>
      </c>
      <c r="U48" s="24">
        <v>111.1554</v>
      </c>
      <c r="V48" s="5"/>
      <c r="W48" s="23">
        <f t="shared" si="6"/>
        <v>-49.711309999999997</v>
      </c>
      <c r="X48" s="27">
        <f t="shared" si="7"/>
        <v>0.76279598902889956</v>
      </c>
      <c r="Y48" s="27">
        <f t="shared" si="8"/>
        <v>6.6171801547700287E-7</v>
      </c>
      <c r="Z48" s="28"/>
      <c r="AA48" s="29">
        <f t="shared" si="9"/>
        <v>108.65543999559081</v>
      </c>
      <c r="AB48" s="29">
        <f t="shared" si="9"/>
        <v>9.3868682608534648E-2</v>
      </c>
      <c r="AC48" s="30">
        <f t="shared" si="9"/>
        <v>-5.7091666259214199E-7</v>
      </c>
      <c r="AD48" s="31">
        <f t="shared" si="10"/>
        <v>-1.6117978813477439E-4</v>
      </c>
    </row>
    <row r="49" spans="1:30" x14ac:dyDescent="0.25">
      <c r="A49" s="16">
        <v>187.5</v>
      </c>
      <c r="B49" s="17">
        <v>0.73031146841096894</v>
      </c>
      <c r="C49" s="17">
        <v>0.33175422742081101</v>
      </c>
      <c r="D49" s="19">
        <v>19.008117066835759</v>
      </c>
      <c r="E49" s="10"/>
      <c r="F49" s="18">
        <v>1.4200754146786001E-4</v>
      </c>
      <c r="G49" s="17">
        <v>2.1929578427722398</v>
      </c>
      <c r="H49" s="19">
        <v>125.6472290409629</v>
      </c>
      <c r="I49" s="21"/>
      <c r="J49" s="22">
        <f t="shared" si="1"/>
        <v>-106.63911197412713</v>
      </c>
      <c r="K49" s="19">
        <f t="shared" si="2"/>
        <v>0.95812733096826985</v>
      </c>
      <c r="L49" s="19">
        <f t="shared" si="3"/>
        <v>4.9683566339141421E-5</v>
      </c>
      <c r="N49" s="24">
        <v>187.11019999999999</v>
      </c>
      <c r="O49" s="24">
        <v>0.75495239999999997</v>
      </c>
      <c r="P49" s="23">
        <f t="shared" si="4"/>
        <v>0.20243794741201906</v>
      </c>
      <c r="Q49" s="24">
        <v>11.598839999999999</v>
      </c>
      <c r="R49" s="25"/>
      <c r="S49" s="26">
        <v>1.3985190000000001E-4</v>
      </c>
      <c r="T49" s="23">
        <f t="shared" si="5"/>
        <v>1.8489005804661771</v>
      </c>
      <c r="U49" s="24">
        <v>105.9342</v>
      </c>
      <c r="V49" s="5"/>
      <c r="W49" s="23">
        <f t="shared" si="6"/>
        <v>-94.335360000000009</v>
      </c>
      <c r="X49" s="27">
        <f t="shared" si="7"/>
        <v>0.99713867062496564</v>
      </c>
      <c r="Y49" s="27">
        <f t="shared" si="8"/>
        <v>5.2639712011660726E-5</v>
      </c>
      <c r="Z49" s="28"/>
      <c r="AA49" s="29">
        <f t="shared" si="9"/>
        <v>-12.303751974127124</v>
      </c>
      <c r="AB49" s="29">
        <f t="shared" si="9"/>
        <v>-3.9011339656695787E-2</v>
      </c>
      <c r="AC49" s="30">
        <f t="shared" si="9"/>
        <v>-2.9561456725193049E-6</v>
      </c>
      <c r="AD49" s="31">
        <f t="shared" si="10"/>
        <v>-8.3457177625340822E-4</v>
      </c>
    </row>
    <row r="50" spans="1:30" x14ac:dyDescent="0.25">
      <c r="A50" s="16">
        <v>191.666666666666</v>
      </c>
      <c r="B50" s="17">
        <v>0.134770797226308</v>
      </c>
      <c r="C50" s="17">
        <v>-0.96163698537584197</v>
      </c>
      <c r="D50" s="19">
        <v>-55.097740685719408</v>
      </c>
      <c r="E50" s="10"/>
      <c r="F50" s="18">
        <v>2.4200411361904201E-5</v>
      </c>
      <c r="G50" s="17">
        <v>0.50637804323501401</v>
      </c>
      <c r="H50" s="19">
        <v>29.013324715459429</v>
      </c>
      <c r="I50" s="21"/>
      <c r="J50" s="22">
        <f t="shared" si="1"/>
        <v>-84.111065401178834</v>
      </c>
      <c r="K50" s="19">
        <f t="shared" si="2"/>
        <v>0.99472265065121135</v>
      </c>
      <c r="L50" s="19">
        <f t="shared" si="3"/>
        <v>1.6221483057315882E-6</v>
      </c>
      <c r="N50" s="24">
        <v>191.26820000000001</v>
      </c>
      <c r="O50" s="24">
        <v>1.4612750000000001E-2</v>
      </c>
      <c r="P50" s="23">
        <f t="shared" si="4"/>
        <v>2.7156694842501046</v>
      </c>
      <c r="Q50" s="24">
        <v>155.59639999999999</v>
      </c>
      <c r="R50" s="25"/>
      <c r="S50" s="26">
        <v>3.3305800000000002E-5</v>
      </c>
      <c r="T50" s="23">
        <f t="shared" si="5"/>
        <v>-0.17337727288851743</v>
      </c>
      <c r="U50" s="24">
        <v>-9.9337859999999996</v>
      </c>
      <c r="V50" s="5"/>
      <c r="W50" s="23">
        <f t="shared" si="6"/>
        <v>165.53018599999999</v>
      </c>
      <c r="X50" s="27">
        <f t="shared" si="7"/>
        <v>0.2498699055007835</v>
      </c>
      <c r="Y50" s="27">
        <f t="shared" si="8"/>
        <v>6.0804508316488126E-8</v>
      </c>
      <c r="Z50" s="28"/>
      <c r="AA50" s="29">
        <f t="shared" si="9"/>
        <v>-249.64125140117881</v>
      </c>
      <c r="AB50" s="29">
        <f t="shared" si="9"/>
        <v>0.74485274515042788</v>
      </c>
      <c r="AC50" s="30">
        <f t="shared" si="9"/>
        <v>1.5613437974151001E-6</v>
      </c>
      <c r="AD50" s="31">
        <f t="shared" si="10"/>
        <v>4.4079474109287223E-4</v>
      </c>
    </row>
    <row r="51" spans="1:30" x14ac:dyDescent="0.25">
      <c r="A51" s="16">
        <v>195.833333333333</v>
      </c>
      <c r="B51" s="17">
        <v>0.27274662964308699</v>
      </c>
      <c r="C51" s="17">
        <v>-0.104007837436647</v>
      </c>
      <c r="D51" s="19">
        <v>-5.9592101214026361</v>
      </c>
      <c r="E51" s="10"/>
      <c r="F51" s="18">
        <v>2.9917863752121898E-5</v>
      </c>
      <c r="G51" s="17">
        <v>1.3484639807277801</v>
      </c>
      <c r="H51" s="19">
        <v>77.261294921112182</v>
      </c>
      <c r="I51" s="21"/>
      <c r="J51" s="22">
        <f t="shared" si="1"/>
        <v>-83.220505042514816</v>
      </c>
      <c r="K51" s="19">
        <f t="shared" si="2"/>
        <v>0.99300781898887724</v>
      </c>
      <c r="L51" s="19">
        <f t="shared" si="3"/>
        <v>4.0514701659513241E-6</v>
      </c>
      <c r="N51" s="24">
        <v>195.42619999999999</v>
      </c>
      <c r="O51" s="24">
        <v>0.2047407</v>
      </c>
      <c r="P51" s="23">
        <f t="shared" si="4"/>
        <v>0.27793984365574259</v>
      </c>
      <c r="Q51" s="24">
        <v>15.92478</v>
      </c>
      <c r="R51" s="25"/>
      <c r="S51" s="26">
        <v>2.658431E-5</v>
      </c>
      <c r="T51" s="23">
        <f t="shared" si="5"/>
        <v>0.84085914197222178</v>
      </c>
      <c r="U51" s="24">
        <v>48.177680000000002</v>
      </c>
      <c r="V51" s="5"/>
      <c r="W51" s="23">
        <f t="shared" si="6"/>
        <v>-32.252900000000004</v>
      </c>
      <c r="X51" s="27">
        <f t="shared" si="7"/>
        <v>0.53365732136376465</v>
      </c>
      <c r="Y51" s="27">
        <f t="shared" si="8"/>
        <v>1.4523191125552993E-6</v>
      </c>
      <c r="Z51" s="28"/>
      <c r="AA51" s="29">
        <f t="shared" si="9"/>
        <v>-50.967605042514812</v>
      </c>
      <c r="AB51" s="29">
        <f t="shared" si="9"/>
        <v>0.4593504976251126</v>
      </c>
      <c r="AC51" s="30">
        <f t="shared" si="9"/>
        <v>2.599151053396025E-6</v>
      </c>
      <c r="AD51" s="31">
        <f t="shared" si="10"/>
        <v>7.3378593333494528E-4</v>
      </c>
    </row>
    <row r="52" spans="1:30" x14ac:dyDescent="0.25">
      <c r="A52" s="16">
        <v>200</v>
      </c>
      <c r="B52" s="17">
        <v>0.100421158806394</v>
      </c>
      <c r="C52" s="17">
        <v>2.8627488854008099</v>
      </c>
      <c r="D52" s="19">
        <v>164.02342893924697</v>
      </c>
      <c r="E52" s="10"/>
      <c r="F52" s="18">
        <v>1.05798757118555E-5</v>
      </c>
      <c r="G52" s="17">
        <v>2.4785548062418599</v>
      </c>
      <c r="H52" s="19">
        <v>142.01072968952408</v>
      </c>
      <c r="I52" s="21"/>
      <c r="J52" s="22">
        <f t="shared" si="1"/>
        <v>22.012699249722885</v>
      </c>
      <c r="K52" s="19">
        <f t="shared" si="2"/>
        <v>0.37481208869161226</v>
      </c>
      <c r="L52" s="19">
        <f t="shared" si="3"/>
        <v>1.9910831100205943E-7</v>
      </c>
      <c r="N52" s="24">
        <v>199.58420000000001</v>
      </c>
      <c r="O52" s="24">
        <v>0.26400469999999998</v>
      </c>
      <c r="P52" s="23">
        <f t="shared" si="4"/>
        <v>2.142557463101979</v>
      </c>
      <c r="Q52" s="24">
        <v>122.7595</v>
      </c>
      <c r="R52" s="25"/>
      <c r="S52" s="26">
        <v>4.2670419999999999E-6</v>
      </c>
      <c r="T52" s="23">
        <f t="shared" si="5"/>
        <v>2.6225579139854598</v>
      </c>
      <c r="U52" s="24">
        <v>150.26150000000001</v>
      </c>
      <c r="V52" s="5"/>
      <c r="W52" s="23">
        <f t="shared" si="6"/>
        <v>-27.50200000000001</v>
      </c>
      <c r="X52" s="27">
        <f t="shared" si="7"/>
        <v>0.46177957547279408</v>
      </c>
      <c r="Y52" s="27">
        <f t="shared" si="8"/>
        <v>2.6010176583074657E-7</v>
      </c>
      <c r="Z52" s="28"/>
      <c r="AA52" s="29">
        <f t="shared" si="9"/>
        <v>49.514699249722895</v>
      </c>
      <c r="AB52" s="29">
        <f t="shared" si="9"/>
        <v>-8.6967486781181824E-2</v>
      </c>
      <c r="AC52" s="30">
        <f t="shared" si="9"/>
        <v>-6.0993454828687141E-8</v>
      </c>
      <c r="AD52" s="31">
        <f t="shared" si="10"/>
        <v>-1.7219522166790996E-5</v>
      </c>
    </row>
    <row r="53" spans="1:30" x14ac:dyDescent="0.25">
      <c r="A53" s="16">
        <v>204.166666666666</v>
      </c>
      <c r="B53" s="17">
        <v>7.2348450210519194E-2</v>
      </c>
      <c r="C53" s="17">
        <v>-2.0014144664230198</v>
      </c>
      <c r="D53" s="19">
        <v>-114.67260198246665</v>
      </c>
      <c r="E53" s="10"/>
      <c r="F53" s="18">
        <v>4.2312838213302998E-6</v>
      </c>
      <c r="G53" s="17">
        <v>-2.0527340135835699</v>
      </c>
      <c r="H53" s="19">
        <v>-117.61299544128876</v>
      </c>
      <c r="I53" s="21"/>
      <c r="J53" s="22">
        <f t="shared" si="1"/>
        <v>2.9403934588221148</v>
      </c>
      <c r="K53" s="19">
        <f t="shared" si="2"/>
        <v>5.1297023446450145E-2</v>
      </c>
      <c r="L53" s="19">
        <f t="shared" si="3"/>
        <v>7.8516975078738042E-9</v>
      </c>
      <c r="N53" s="24">
        <v>203.7422</v>
      </c>
      <c r="O53" s="24">
        <v>0.13747490000000001</v>
      </c>
      <c r="P53" s="23">
        <f t="shared" si="4"/>
        <v>2.2135295318050763</v>
      </c>
      <c r="Q53" s="24">
        <v>126.8259</v>
      </c>
      <c r="R53" s="25"/>
      <c r="S53" s="26">
        <v>7.3044699999999997E-6</v>
      </c>
      <c r="T53" s="23">
        <f t="shared" si="5"/>
        <v>-1.4530297119178037</v>
      </c>
      <c r="U53" s="24">
        <v>-83.252470000000002</v>
      </c>
      <c r="V53" s="5"/>
      <c r="W53" s="23">
        <f t="shared" si="6"/>
        <v>210.07837000000001</v>
      </c>
      <c r="X53" s="27">
        <f t="shared" si="7"/>
        <v>0.50118409403634501</v>
      </c>
      <c r="Y53" s="27">
        <f t="shared" si="8"/>
        <v>2.5163984323493815E-7</v>
      </c>
      <c r="Z53" s="28"/>
      <c r="AA53" s="29">
        <f t="shared" si="9"/>
        <v>-207.13797654117789</v>
      </c>
      <c r="AB53" s="29">
        <f t="shared" si="9"/>
        <v>-0.44988707058989486</v>
      </c>
      <c r="AC53" s="30">
        <f t="shared" si="9"/>
        <v>-2.4378814572706437E-7</v>
      </c>
      <c r="AD53" s="31">
        <f t="shared" si="10"/>
        <v>-6.8825669756513724E-5</v>
      </c>
    </row>
    <row r="54" spans="1:30" x14ac:dyDescent="0.25">
      <c r="A54" s="16">
        <v>208.333333333333</v>
      </c>
      <c r="B54" s="17">
        <v>5.1215399806333099E-2</v>
      </c>
      <c r="C54" s="17">
        <v>-2.5722719122702702</v>
      </c>
      <c r="D54" s="19">
        <v>-147.38032433313202</v>
      </c>
      <c r="E54" s="10"/>
      <c r="F54" s="18">
        <v>3.8294917459750598E-6</v>
      </c>
      <c r="G54" s="17">
        <v>-1.26553569015379</v>
      </c>
      <c r="H54" s="19">
        <v>-72.509853868988017</v>
      </c>
      <c r="I54" s="21"/>
      <c r="J54" s="22">
        <f t="shared" si="1"/>
        <v>-74.870470464144006</v>
      </c>
      <c r="K54" s="19">
        <f t="shared" si="2"/>
        <v>0.96533824185802131</v>
      </c>
      <c r="L54" s="19">
        <f t="shared" si="3"/>
        <v>9.466538828351168E-8</v>
      </c>
      <c r="N54" s="24">
        <v>207.90020000000001</v>
      </c>
      <c r="O54" s="24">
        <v>0.17595910000000001</v>
      </c>
      <c r="P54" s="23">
        <f t="shared" si="4"/>
        <v>2.0224578666137449</v>
      </c>
      <c r="Q54" s="24">
        <v>115.8783</v>
      </c>
      <c r="R54" s="25"/>
      <c r="S54" s="26">
        <v>6.394265E-6</v>
      </c>
      <c r="T54" s="23">
        <f t="shared" si="5"/>
        <v>-0.9434488972727475</v>
      </c>
      <c r="U54" s="24">
        <v>-54.055639999999997</v>
      </c>
      <c r="V54" s="5"/>
      <c r="W54" s="23">
        <f t="shared" si="6"/>
        <v>169.93394000000001</v>
      </c>
      <c r="X54" s="27">
        <f t="shared" si="7"/>
        <v>0.17478351038011739</v>
      </c>
      <c r="Y54" s="27">
        <f t="shared" si="8"/>
        <v>9.8327008136966108E-8</v>
      </c>
      <c r="Z54" s="28"/>
      <c r="AA54" s="29">
        <f t="shared" si="9"/>
        <v>-244.80441046414401</v>
      </c>
      <c r="AB54" s="29">
        <f t="shared" si="9"/>
        <v>0.79055473147790389</v>
      </c>
      <c r="AC54" s="30">
        <f t="shared" si="9"/>
        <v>-3.6616198534544274E-9</v>
      </c>
      <c r="AD54" s="31">
        <f t="shared" si="10"/>
        <v>-1.0337395120511436E-6</v>
      </c>
    </row>
    <row r="55" spans="1:30" x14ac:dyDescent="0.25">
      <c r="A55" s="16">
        <v>212.5</v>
      </c>
      <c r="B55" s="17">
        <v>0.17299640233740701</v>
      </c>
      <c r="C55" s="17">
        <v>-1.5228636718063799</v>
      </c>
      <c r="D55" s="19">
        <v>-87.253661168301306</v>
      </c>
      <c r="E55" s="10"/>
      <c r="F55" s="18">
        <v>8.44952115390723E-6</v>
      </c>
      <c r="G55" s="17">
        <v>2.7080881881116001</v>
      </c>
      <c r="H55" s="19">
        <v>155.16202372802485</v>
      </c>
      <c r="I55" s="21"/>
      <c r="J55" s="22">
        <f t="shared" si="1"/>
        <v>-242.41568489632616</v>
      </c>
      <c r="K55" s="19">
        <f t="shared" si="2"/>
        <v>0.88633037474154186</v>
      </c>
      <c r="L55" s="19">
        <f t="shared" si="3"/>
        <v>6.4779084561952191E-7</v>
      </c>
      <c r="N55" s="24">
        <v>212.0582</v>
      </c>
      <c r="O55" s="24">
        <v>7.9379050000000007E-2</v>
      </c>
      <c r="P55" s="23">
        <f t="shared" si="4"/>
        <v>2.7677413824833561</v>
      </c>
      <c r="Q55" s="24">
        <v>158.57990000000001</v>
      </c>
      <c r="R55" s="25"/>
      <c r="S55" s="26">
        <v>5.7787210000000002E-6</v>
      </c>
      <c r="T55" s="23">
        <f t="shared" si="5"/>
        <v>1.908067242108785</v>
      </c>
      <c r="U55" s="24">
        <v>109.3242</v>
      </c>
      <c r="V55" s="5"/>
      <c r="W55" s="23">
        <f t="shared" si="6"/>
        <v>49.255700000000004</v>
      </c>
      <c r="X55" s="27">
        <f t="shared" si="7"/>
        <v>0.75762991963448301</v>
      </c>
      <c r="Y55" s="27">
        <f t="shared" si="8"/>
        <v>1.737659765628245E-7</v>
      </c>
      <c r="Z55" s="28"/>
      <c r="AA55" s="29">
        <f t="shared" si="9"/>
        <v>-291.67138489632617</v>
      </c>
      <c r="AB55" s="29">
        <f t="shared" si="9"/>
        <v>0.12870045510705885</v>
      </c>
      <c r="AC55" s="30">
        <f t="shared" si="9"/>
        <v>4.7402486905669741E-7</v>
      </c>
      <c r="AD55" s="31">
        <f t="shared" si="10"/>
        <v>1.3382553526862899E-4</v>
      </c>
    </row>
    <row r="56" spans="1:30" x14ac:dyDescent="0.25">
      <c r="A56" s="16">
        <v>216.666666666666</v>
      </c>
      <c r="B56" s="17">
        <v>4.4886587693656298E-2</v>
      </c>
      <c r="C56" s="17">
        <v>-2.1383276809052201</v>
      </c>
      <c r="D56" s="19">
        <v>-122.51715133186615</v>
      </c>
      <c r="E56" s="10"/>
      <c r="F56" s="18">
        <v>1.1002311255968799E-5</v>
      </c>
      <c r="G56" s="17">
        <v>3.0714970772491599</v>
      </c>
      <c r="H56" s="19">
        <v>175.98381931314464</v>
      </c>
      <c r="I56" s="21"/>
      <c r="J56" s="22">
        <f t="shared" si="1"/>
        <v>-298.5009706450108</v>
      </c>
      <c r="K56" s="19">
        <f t="shared" si="2"/>
        <v>0.87880902901253422</v>
      </c>
      <c r="L56" s="19">
        <f t="shared" si="3"/>
        <v>2.1700264776207225E-7</v>
      </c>
      <c r="N56" s="24">
        <v>216.21619999999999</v>
      </c>
      <c r="O56" s="24">
        <v>0.20454910000000001</v>
      </c>
      <c r="P56" s="23">
        <f t="shared" si="4"/>
        <v>1.9028068197432739</v>
      </c>
      <c r="Q56" s="24">
        <v>109.0228</v>
      </c>
      <c r="R56" s="25"/>
      <c r="S56" s="26">
        <v>5.1918900000000004E-6</v>
      </c>
      <c r="T56" s="23">
        <f t="shared" si="5"/>
        <v>2.3383589705662149</v>
      </c>
      <c r="U56" s="24">
        <v>133.97810000000001</v>
      </c>
      <c r="V56" s="5"/>
      <c r="W56" s="23">
        <f t="shared" si="6"/>
        <v>-24.955300000000008</v>
      </c>
      <c r="X56" s="27">
        <f t="shared" si="7"/>
        <v>0.42191106614355645</v>
      </c>
      <c r="Y56" s="27">
        <f t="shared" si="8"/>
        <v>2.2403402233570677E-7</v>
      </c>
      <c r="Z56" s="28"/>
      <c r="AA56" s="29">
        <f t="shared" si="9"/>
        <v>-273.54567064501077</v>
      </c>
      <c r="AB56" s="29">
        <f t="shared" si="9"/>
        <v>0.45689796286897777</v>
      </c>
      <c r="AC56" s="30">
        <f t="shared" si="9"/>
        <v>-7.0313745736345201E-9</v>
      </c>
      <c r="AD56" s="31">
        <f t="shared" si="10"/>
        <v>-1.9850803774565649E-6</v>
      </c>
    </row>
    <row r="57" spans="1:30" x14ac:dyDescent="0.25">
      <c r="A57" s="16">
        <v>220.833333333333</v>
      </c>
      <c r="B57" s="17">
        <v>0.185325336425155</v>
      </c>
      <c r="C57" s="17">
        <v>-2.5858392276162698</v>
      </c>
      <c r="D57" s="19">
        <v>-148.15767424178088</v>
      </c>
      <c r="E57" s="10"/>
      <c r="F57" s="18">
        <v>1.1695574154571399E-5</v>
      </c>
      <c r="G57" s="17">
        <v>0.70271528156376994</v>
      </c>
      <c r="H57" s="19">
        <v>40.262619832951323</v>
      </c>
      <c r="I57" s="21"/>
      <c r="J57" s="22">
        <f t="shared" si="1"/>
        <v>-188.4202940747322</v>
      </c>
      <c r="K57" s="19">
        <f t="shared" si="2"/>
        <v>0.14643341809152921</v>
      </c>
      <c r="L57" s="19">
        <f t="shared" si="3"/>
        <v>1.5869620755566919E-7</v>
      </c>
      <c r="N57" s="24">
        <v>220.3742</v>
      </c>
      <c r="O57" s="24">
        <v>0.27291779999999999</v>
      </c>
      <c r="P57" s="23">
        <f t="shared" si="4"/>
        <v>2.3826379736893109</v>
      </c>
      <c r="Q57" s="24">
        <v>136.51509999999999</v>
      </c>
      <c r="R57" s="25"/>
      <c r="S57" s="26">
        <v>1.7263780000000001E-5</v>
      </c>
      <c r="T57" s="23">
        <f t="shared" si="5"/>
        <v>0.22282985079354525</v>
      </c>
      <c r="U57" s="24">
        <v>12.76721</v>
      </c>
      <c r="V57" s="5"/>
      <c r="W57" s="23">
        <f t="shared" si="6"/>
        <v>123.74788999999998</v>
      </c>
      <c r="X57" s="27">
        <f t="shared" si="7"/>
        <v>0.83149007141658815</v>
      </c>
      <c r="Y57" s="27">
        <f t="shared" si="8"/>
        <v>1.9588213406944799E-6</v>
      </c>
      <c r="Z57" s="28"/>
      <c r="AA57" s="29">
        <f t="shared" si="9"/>
        <v>-312.16818407473215</v>
      </c>
      <c r="AB57" s="29">
        <f t="shared" si="9"/>
        <v>-0.68505665332505894</v>
      </c>
      <c r="AC57" s="30">
        <f t="shared" si="9"/>
        <v>-1.8001251331388106E-6</v>
      </c>
      <c r="AD57" s="31">
        <f t="shared" si="10"/>
        <v>-5.0820690056242463E-4</v>
      </c>
    </row>
    <row r="58" spans="1:30" x14ac:dyDescent="0.25">
      <c r="A58" s="16">
        <v>225</v>
      </c>
      <c r="B58" s="17">
        <v>7.5875903836622405E-2</v>
      </c>
      <c r="C58" s="17">
        <v>-1.66622309536352</v>
      </c>
      <c r="D58" s="19">
        <v>-95.467551091553787</v>
      </c>
      <c r="E58" s="10"/>
      <c r="F58" s="18">
        <v>4.4917955040371802E-6</v>
      </c>
      <c r="G58" s="17">
        <v>2.2138348095009901</v>
      </c>
      <c r="H58" s="19">
        <v>126.84339112355534</v>
      </c>
      <c r="I58" s="21"/>
      <c r="J58" s="22">
        <f t="shared" si="1"/>
        <v>-222.31094221510912</v>
      </c>
      <c r="K58" s="19">
        <f t="shared" si="2"/>
        <v>0.67315375426709889</v>
      </c>
      <c r="L58" s="19">
        <f t="shared" si="3"/>
        <v>1.1471180940228007E-7</v>
      </c>
      <c r="N58" s="24">
        <v>224.53219999999999</v>
      </c>
      <c r="O58" s="24">
        <v>0.18038129999999999</v>
      </c>
      <c r="P58" s="23">
        <f t="shared" si="4"/>
        <v>1.7945789528271054</v>
      </c>
      <c r="Q58" s="24">
        <v>102.8218</v>
      </c>
      <c r="R58" s="25"/>
      <c r="S58" s="26">
        <v>5.4161100000000004E-6</v>
      </c>
      <c r="T58" s="23">
        <f t="shared" si="5"/>
        <v>1.0164551472190444</v>
      </c>
      <c r="U58" s="24">
        <v>58.238590000000002</v>
      </c>
      <c r="V58" s="5"/>
      <c r="W58" s="23">
        <f t="shared" si="6"/>
        <v>44.583209999999994</v>
      </c>
      <c r="X58" s="27">
        <f t="shared" si="7"/>
        <v>0.70194437018128819</v>
      </c>
      <c r="Y58" s="27">
        <f t="shared" si="8"/>
        <v>3.4288752773091039E-7</v>
      </c>
      <c r="Z58" s="28"/>
      <c r="AA58" s="29">
        <f t="shared" si="9"/>
        <v>-266.8941522151091</v>
      </c>
      <c r="AB58" s="29">
        <f t="shared" si="9"/>
        <v>-2.8790615914189299E-2</v>
      </c>
      <c r="AC58" s="30">
        <f t="shared" si="9"/>
        <v>-2.2817571832863031E-7</v>
      </c>
      <c r="AD58" s="31">
        <f t="shared" si="10"/>
        <v>-6.4418007648836106E-5</v>
      </c>
    </row>
    <row r="59" spans="1:30" x14ac:dyDescent="0.25">
      <c r="A59" s="16">
        <v>229.166666666666</v>
      </c>
      <c r="B59" s="17">
        <v>0.144584821657783</v>
      </c>
      <c r="C59" s="17">
        <v>-2.1012738502249002</v>
      </c>
      <c r="D59" s="19">
        <v>-120.39412321909145</v>
      </c>
      <c r="E59" s="10"/>
      <c r="F59" s="18">
        <v>1.3629350585062E-5</v>
      </c>
      <c r="G59" s="17">
        <v>2.7133953534332398</v>
      </c>
      <c r="H59" s="19">
        <v>155.46610190213298</v>
      </c>
      <c r="I59" s="21"/>
      <c r="J59" s="22">
        <f t="shared" si="1"/>
        <v>-275.8602251212244</v>
      </c>
      <c r="K59" s="19">
        <f t="shared" si="2"/>
        <v>0.99477393627493704</v>
      </c>
      <c r="L59" s="19">
        <f t="shared" si="3"/>
        <v>9.801493784926743E-7</v>
      </c>
      <c r="N59" s="24">
        <v>228.6902</v>
      </c>
      <c r="O59" s="24">
        <v>0.21970490000000001</v>
      </c>
      <c r="P59" s="23">
        <f t="shared" si="4"/>
        <v>2.146910314256453</v>
      </c>
      <c r="Q59" s="24">
        <v>123.0089</v>
      </c>
      <c r="R59" s="25"/>
      <c r="S59" s="26">
        <v>9.985831E-6</v>
      </c>
      <c r="T59" s="23">
        <f t="shared" si="5"/>
        <v>1.863659084621041</v>
      </c>
      <c r="U59" s="24">
        <v>106.77979999999999</v>
      </c>
      <c r="V59" s="5"/>
      <c r="W59" s="23">
        <f t="shared" si="6"/>
        <v>16.229100000000003</v>
      </c>
      <c r="X59" s="27">
        <f t="shared" si="7"/>
        <v>0.27947879437504874</v>
      </c>
      <c r="Y59" s="27">
        <f t="shared" si="8"/>
        <v>3.0657929428574303E-7</v>
      </c>
      <c r="Z59" s="28"/>
      <c r="AA59" s="29">
        <f t="shared" si="9"/>
        <v>-292.08932512122442</v>
      </c>
      <c r="AB59" s="29">
        <f t="shared" si="9"/>
        <v>0.7152951418998883</v>
      </c>
      <c r="AC59" s="30">
        <f t="shared" si="9"/>
        <v>6.7357008420693132E-7</v>
      </c>
      <c r="AD59" s="31">
        <f t="shared" si="10"/>
        <v>1.9016064967078018E-4</v>
      </c>
    </row>
    <row r="60" spans="1:30" x14ac:dyDescent="0.25">
      <c r="A60" s="16">
        <v>233.333333333333</v>
      </c>
      <c r="B60" s="17">
        <v>7.9617319127600394E-2</v>
      </c>
      <c r="C60" s="17">
        <v>0.36093519241651001</v>
      </c>
      <c r="D60" s="19">
        <v>20.680063203208299</v>
      </c>
      <c r="E60" s="10"/>
      <c r="F60" s="18">
        <v>6.7907778053343003E-6</v>
      </c>
      <c r="G60" s="17">
        <v>0.38892450711924698</v>
      </c>
      <c r="H60" s="19">
        <v>22.283732807138591</v>
      </c>
      <c r="I60" s="21"/>
      <c r="J60" s="22">
        <f t="shared" si="1"/>
        <v>-1.6036696039302925</v>
      </c>
      <c r="K60" s="19">
        <f t="shared" si="2"/>
        <v>2.7985660366252222E-2</v>
      </c>
      <c r="L60" s="19">
        <f t="shared" si="3"/>
        <v>7.5654128726720002E-9</v>
      </c>
      <c r="N60" s="24">
        <v>232.84819999999999</v>
      </c>
      <c r="O60" s="24">
        <v>0.30127749999999998</v>
      </c>
      <c r="P60" s="23">
        <f t="shared" si="4"/>
        <v>1.3983352819505059</v>
      </c>
      <c r="Q60" s="24">
        <v>80.118709999999993</v>
      </c>
      <c r="R60" s="25"/>
      <c r="S60" s="26">
        <v>1.479817E-5</v>
      </c>
      <c r="T60" s="23">
        <f t="shared" si="5"/>
        <v>6.1184384430960852E-2</v>
      </c>
      <c r="U60" s="24">
        <v>3.5056069999999999</v>
      </c>
      <c r="V60" s="5"/>
      <c r="W60" s="23">
        <f t="shared" si="6"/>
        <v>76.613102999999995</v>
      </c>
      <c r="X60" s="27">
        <f t="shared" si="7"/>
        <v>0.97282885131321029</v>
      </c>
      <c r="Y60" s="27">
        <f t="shared" si="8"/>
        <v>2.1686085087897259E-6</v>
      </c>
      <c r="Z60" s="28"/>
      <c r="AA60" s="29">
        <f t="shared" si="9"/>
        <v>-78.216772603930281</v>
      </c>
      <c r="AB60" s="29">
        <f t="shared" si="9"/>
        <v>-0.94484319094695801</v>
      </c>
      <c r="AC60" s="30">
        <f t="shared" si="9"/>
        <v>-2.1610430959170541E-6</v>
      </c>
      <c r="AD60" s="31">
        <f t="shared" si="10"/>
        <v>-6.1010037221292663E-4</v>
      </c>
    </row>
    <row r="61" spans="1:30" x14ac:dyDescent="0.25">
      <c r="A61" s="16">
        <v>237.5</v>
      </c>
      <c r="B61" s="17">
        <v>0.20863432812971999</v>
      </c>
      <c r="C61" s="17">
        <v>-2.3563670713934499</v>
      </c>
      <c r="D61" s="19">
        <v>-135.00988817444662</v>
      </c>
      <c r="E61" s="10"/>
      <c r="F61" s="18">
        <v>2.1850376627104601E-5</v>
      </c>
      <c r="G61" s="17">
        <v>1.3381972867651799</v>
      </c>
      <c r="H61" s="19">
        <v>76.673056687502751</v>
      </c>
      <c r="I61" s="21"/>
      <c r="J61" s="22">
        <f t="shared" si="1"/>
        <v>-211.68294486194935</v>
      </c>
      <c r="K61" s="19">
        <f t="shared" si="2"/>
        <v>0.52521836828799051</v>
      </c>
      <c r="L61" s="19">
        <f t="shared" si="3"/>
        <v>1.197166636808411E-6</v>
      </c>
      <c r="N61" s="24">
        <v>237.00620000000001</v>
      </c>
      <c r="O61" s="24">
        <v>0.33481080000000002</v>
      </c>
      <c r="P61" s="23">
        <f t="shared" si="4"/>
        <v>2.3064718051322788</v>
      </c>
      <c r="Q61" s="24">
        <v>132.15110000000001</v>
      </c>
      <c r="R61" s="25"/>
      <c r="S61" s="26">
        <v>2.5953459999999999E-5</v>
      </c>
      <c r="T61" s="23">
        <f t="shared" si="5"/>
        <v>0.77055658157018925</v>
      </c>
      <c r="U61" s="24">
        <v>44.149639999999998</v>
      </c>
      <c r="V61" s="5"/>
      <c r="W61" s="23">
        <f t="shared" si="6"/>
        <v>88.001460000000009</v>
      </c>
      <c r="X61" s="27">
        <f t="shared" si="7"/>
        <v>0.99939171599687426</v>
      </c>
      <c r="Y61" s="27">
        <f t="shared" si="8"/>
        <v>4.3421065111551713E-6</v>
      </c>
      <c r="Z61" s="28"/>
      <c r="AA61" s="29">
        <f t="shared" si="9"/>
        <v>-299.68440486194936</v>
      </c>
      <c r="AB61" s="29">
        <f t="shared" si="9"/>
        <v>-0.47417334770888375</v>
      </c>
      <c r="AC61" s="30">
        <f t="shared" si="9"/>
        <v>-3.1449398743467602E-6</v>
      </c>
      <c r="AD61" s="31">
        <f t="shared" si="10"/>
        <v>-8.8787169101410578E-4</v>
      </c>
    </row>
    <row r="62" spans="1:30" x14ac:dyDescent="0.25">
      <c r="A62" s="16">
        <v>241.666666666666</v>
      </c>
      <c r="B62" s="17">
        <v>0.30733164655989498</v>
      </c>
      <c r="C62" s="17">
        <v>2.2329291898841999</v>
      </c>
      <c r="D62" s="19">
        <v>127.93741853193065</v>
      </c>
      <c r="E62" s="10"/>
      <c r="F62" s="18">
        <v>2.5858431313330499E-5</v>
      </c>
      <c r="G62" s="17">
        <v>0.64386179712284797</v>
      </c>
      <c r="H62" s="19">
        <v>36.890563564847639</v>
      </c>
      <c r="I62" s="21"/>
      <c r="J62" s="22">
        <f t="shared" si="1"/>
        <v>91.046854967083007</v>
      </c>
      <c r="K62" s="19">
        <f t="shared" si="2"/>
        <v>0.99983308871766075</v>
      </c>
      <c r="L62" s="19">
        <f t="shared" si="3"/>
        <v>3.9728939049738046E-6</v>
      </c>
      <c r="N62" s="24">
        <v>241.16419999999999</v>
      </c>
      <c r="O62" s="24">
        <v>0.61185440000000002</v>
      </c>
      <c r="P62" s="23">
        <f t="shared" si="4"/>
        <v>1.7250104779084618</v>
      </c>
      <c r="Q62" s="24">
        <v>98.835819999999998</v>
      </c>
      <c r="R62" s="25"/>
      <c r="S62" s="26">
        <v>2.6648139999999999E-5</v>
      </c>
      <c r="T62" s="23">
        <f t="shared" si="5"/>
        <v>0.18261118164228871</v>
      </c>
      <c r="U62" s="24">
        <v>10.46285</v>
      </c>
      <c r="V62" s="5"/>
      <c r="W62" s="23">
        <f t="shared" si="6"/>
        <v>88.372969999999995</v>
      </c>
      <c r="X62" s="27">
        <f t="shared" si="7"/>
        <v>0.99959683142230538</v>
      </c>
      <c r="Y62" s="27">
        <f t="shared" si="8"/>
        <v>8.149104067582015E-6</v>
      </c>
      <c r="Z62" s="28"/>
      <c r="AA62" s="29">
        <f t="shared" si="9"/>
        <v>2.673884967083012</v>
      </c>
      <c r="AB62" s="29">
        <f t="shared" si="9"/>
        <v>2.3625729535536877E-4</v>
      </c>
      <c r="AC62" s="30">
        <f t="shared" si="9"/>
        <v>-4.1762101626082105E-6</v>
      </c>
      <c r="AD62" s="31">
        <f t="shared" si="10"/>
        <v>-1.1790173826059E-3</v>
      </c>
    </row>
    <row r="63" spans="1:30" x14ac:dyDescent="0.25">
      <c r="A63" s="16">
        <v>245.833333333333</v>
      </c>
      <c r="B63" s="17">
        <v>0.325617718451717</v>
      </c>
      <c r="C63" s="17">
        <v>-1.00413289323615</v>
      </c>
      <c r="D63" s="19">
        <v>-57.532576852691882</v>
      </c>
      <c r="E63" s="10"/>
      <c r="F63" s="18">
        <v>1.94563741605376E-5</v>
      </c>
      <c r="G63" s="17">
        <v>-2.2161515225611299</v>
      </c>
      <c r="H63" s="19">
        <v>-126.97612900424419</v>
      </c>
      <c r="I63" s="21"/>
      <c r="J63" s="22">
        <f t="shared" si="1"/>
        <v>69.443552151552296</v>
      </c>
      <c r="K63" s="19">
        <f t="shared" si="2"/>
        <v>0.93632671013150726</v>
      </c>
      <c r="L63" s="19">
        <f t="shared" si="3"/>
        <v>2.9659741064256666E-6</v>
      </c>
      <c r="N63" s="24">
        <v>245.32220000000001</v>
      </c>
      <c r="O63" s="24">
        <v>2.385864E-2</v>
      </c>
      <c r="P63" s="23">
        <f t="shared" si="4"/>
        <v>0.57149706799125566</v>
      </c>
      <c r="Q63" s="24">
        <v>32.744370000000004</v>
      </c>
      <c r="R63" s="25"/>
      <c r="S63" s="26">
        <v>1.701443E-5</v>
      </c>
      <c r="T63" s="23">
        <f t="shared" si="5"/>
        <v>-2.6604717013265322</v>
      </c>
      <c r="U63" s="24">
        <v>-152.43379999999999</v>
      </c>
      <c r="V63" s="5"/>
      <c r="W63" s="23">
        <f t="shared" si="6"/>
        <v>185.17816999999999</v>
      </c>
      <c r="X63" s="27">
        <f t="shared" si="7"/>
        <v>9.0253136319157878E-2</v>
      </c>
      <c r="Y63" s="27">
        <f t="shared" si="8"/>
        <v>1.8318731433424715E-8</v>
      </c>
      <c r="Z63" s="28"/>
      <c r="AA63" s="29">
        <f t="shared" si="9"/>
        <v>-115.7346178484477</v>
      </c>
      <c r="AB63" s="29">
        <f t="shared" si="9"/>
        <v>0.84607357381234938</v>
      </c>
      <c r="AC63" s="30">
        <f t="shared" si="9"/>
        <v>2.9476553749922418E-6</v>
      </c>
      <c r="AD63" s="31">
        <f t="shared" si="10"/>
        <v>8.3217481633565075E-4</v>
      </c>
    </row>
    <row r="64" spans="1:30" x14ac:dyDescent="0.25">
      <c r="A64" s="16">
        <v>250</v>
      </c>
      <c r="B64" s="17">
        <v>0.373230713577688</v>
      </c>
      <c r="C64" s="17">
        <v>-1.2886125238431501</v>
      </c>
      <c r="D64" s="19">
        <v>-73.832059043913659</v>
      </c>
      <c r="E64" s="10"/>
      <c r="F64" s="18">
        <v>3.0660720038913098E-5</v>
      </c>
      <c r="G64" s="17">
        <v>2.3181760827418998</v>
      </c>
      <c r="H64" s="19">
        <v>132.82170570928076</v>
      </c>
      <c r="I64" s="21"/>
      <c r="J64" s="22">
        <f t="shared" si="1"/>
        <v>-206.65376475319442</v>
      </c>
      <c r="K64" s="19">
        <f t="shared" si="2"/>
        <v>0.44859793984834462</v>
      </c>
      <c r="L64" s="19">
        <f t="shared" si="3"/>
        <v>2.5667702908700042E-6</v>
      </c>
      <c r="N64" s="24">
        <v>249.4802</v>
      </c>
      <c r="O64" s="24">
        <v>0.17079440000000001</v>
      </c>
      <c r="P64" s="23">
        <f t="shared" si="4"/>
        <v>2.3711711605037085</v>
      </c>
      <c r="Q64" s="24">
        <v>135.85810000000001</v>
      </c>
      <c r="R64" s="25"/>
      <c r="S64" s="26">
        <v>3.0123089999999999E-5</v>
      </c>
      <c r="T64" s="23">
        <f t="shared" si="5"/>
        <v>1.6637052643333856</v>
      </c>
      <c r="U64" s="24">
        <v>95.32329</v>
      </c>
      <c r="V64" s="5"/>
      <c r="W64" s="23">
        <f t="shared" si="6"/>
        <v>40.534810000000007</v>
      </c>
      <c r="X64" s="27">
        <f t="shared" si="7"/>
        <v>0.64990991241058882</v>
      </c>
      <c r="Y64" s="27">
        <f t="shared" si="8"/>
        <v>1.6718461580800651E-6</v>
      </c>
      <c r="Z64" s="28"/>
      <c r="AA64" s="29">
        <f t="shared" si="9"/>
        <v>-247.18857475319442</v>
      </c>
      <c r="AB64" s="29">
        <f t="shared" si="9"/>
        <v>-0.2013119725622442</v>
      </c>
      <c r="AC64" s="30">
        <f t="shared" si="9"/>
        <v>8.9492413278993909E-7</v>
      </c>
      <c r="AD64" s="31">
        <f t="shared" si="10"/>
        <v>2.5265278029347959E-4</v>
      </c>
    </row>
    <row r="65" spans="1:30" x14ac:dyDescent="0.25">
      <c r="A65" s="16">
        <v>254.166666666666</v>
      </c>
      <c r="B65" s="17">
        <v>0.31478700651636199</v>
      </c>
      <c r="C65" s="17">
        <v>-2.82709226155895</v>
      </c>
      <c r="D65" s="19">
        <v>-161.98045488142287</v>
      </c>
      <c r="E65" s="10"/>
      <c r="F65" s="18">
        <v>7.4846783281026001E-6</v>
      </c>
      <c r="G65" s="17">
        <v>1.28409997783523</v>
      </c>
      <c r="H65" s="19">
        <v>73.573509202801233</v>
      </c>
      <c r="I65" s="21"/>
      <c r="J65" s="22">
        <f t="shared" si="1"/>
        <v>-235.55396408422411</v>
      </c>
      <c r="K65" s="19">
        <f t="shared" si="2"/>
        <v>0.82465929325985599</v>
      </c>
      <c r="L65" s="19">
        <f t="shared" si="3"/>
        <v>9.714814217465024E-7</v>
      </c>
      <c r="N65" s="24">
        <v>253.63829999999999</v>
      </c>
      <c r="O65" s="24">
        <v>0.71478920000000001</v>
      </c>
      <c r="P65" s="23">
        <f t="shared" si="4"/>
        <v>2.1226258030442038</v>
      </c>
      <c r="Q65" s="24">
        <v>121.61750000000001</v>
      </c>
      <c r="R65" s="25"/>
      <c r="S65" s="26">
        <v>1.406209E-5</v>
      </c>
      <c r="T65" s="23">
        <f t="shared" si="5"/>
        <v>0.24691521993814178</v>
      </c>
      <c r="U65" s="24">
        <v>14.1472</v>
      </c>
      <c r="V65" s="5"/>
      <c r="W65" s="23">
        <f t="shared" si="6"/>
        <v>107.47030000000001</v>
      </c>
      <c r="X65" s="27">
        <f t="shared" si="7"/>
        <v>0.95387269730593782</v>
      </c>
      <c r="Y65" s="27">
        <f t="shared" si="8"/>
        <v>4.7938923522381579E-6</v>
      </c>
      <c r="Z65" s="28"/>
      <c r="AA65" s="29">
        <f t="shared" si="9"/>
        <v>-343.02426408422411</v>
      </c>
      <c r="AB65" s="29">
        <f t="shared" si="9"/>
        <v>-0.12921340404608184</v>
      </c>
      <c r="AC65" s="30">
        <f t="shared" si="9"/>
        <v>-3.8224109304916557E-6</v>
      </c>
      <c r="AD65" s="31">
        <f t="shared" si="10"/>
        <v>-1.0791336534888003E-3</v>
      </c>
    </row>
    <row r="66" spans="1:30" x14ac:dyDescent="0.25">
      <c r="A66" s="16">
        <v>258.33333333333297</v>
      </c>
      <c r="B66" s="17">
        <v>0.251208023006394</v>
      </c>
      <c r="C66" s="17">
        <v>2.4998701900993399</v>
      </c>
      <c r="D66" s="19">
        <v>143.23201122325898</v>
      </c>
      <c r="E66" s="10"/>
      <c r="F66" s="18">
        <v>5.18685589711125E-6</v>
      </c>
      <c r="G66" s="17">
        <v>0.27334888191255202</v>
      </c>
      <c r="H66" s="19">
        <v>15.661737268209157</v>
      </c>
      <c r="I66" s="21"/>
      <c r="J66" s="22">
        <f t="shared" si="1"/>
        <v>127.57027395504983</v>
      </c>
      <c r="K66" s="19">
        <f t="shared" si="2"/>
        <v>0.7926060906120328</v>
      </c>
      <c r="L66" s="19">
        <f t="shared" si="3"/>
        <v>5.1637486886775099E-7</v>
      </c>
      <c r="N66" s="24">
        <v>257.79629999999997</v>
      </c>
      <c r="O66" s="24">
        <v>0.83399679999999998</v>
      </c>
      <c r="P66" s="23">
        <f t="shared" si="4"/>
        <v>1.7907008312291741</v>
      </c>
      <c r="Q66" s="24">
        <v>102.5996</v>
      </c>
      <c r="R66" s="25"/>
      <c r="S66" s="26">
        <v>1.304736E-5</v>
      </c>
      <c r="T66" s="23">
        <f t="shared" si="5"/>
        <v>-3.5099548641987083E-3</v>
      </c>
      <c r="U66" s="24">
        <v>-0.2011056</v>
      </c>
      <c r="V66" s="5"/>
      <c r="W66" s="23">
        <f t="shared" si="6"/>
        <v>102.8007056</v>
      </c>
      <c r="X66" s="27">
        <f t="shared" si="7"/>
        <v>0.97514662585229805</v>
      </c>
      <c r="Y66" s="27">
        <f t="shared" si="8"/>
        <v>5.3055077895343317E-6</v>
      </c>
      <c r="Z66" s="28"/>
      <c r="AA66" s="29">
        <f t="shared" si="9"/>
        <v>24.769568355049827</v>
      </c>
      <c r="AB66" s="29">
        <f t="shared" si="9"/>
        <v>-0.18254053524026526</v>
      </c>
      <c r="AC66" s="30">
        <f t="shared" si="9"/>
        <v>-4.7891329206665806E-6</v>
      </c>
      <c r="AD66" s="31">
        <f t="shared" si="10"/>
        <v>-1.3520562283076325E-3</v>
      </c>
    </row>
    <row r="67" spans="1:30" x14ac:dyDescent="0.25">
      <c r="A67" s="16">
        <v>262.5</v>
      </c>
      <c r="B67" s="17">
        <v>0.61609186278693195</v>
      </c>
      <c r="C67" s="17">
        <v>-2.7233158142287399</v>
      </c>
      <c r="D67" s="19">
        <v>-156.03450243654015</v>
      </c>
      <c r="E67" s="10"/>
      <c r="F67" s="18">
        <v>1.22760942580088E-5</v>
      </c>
      <c r="G67" s="17">
        <v>2.10317155539598</v>
      </c>
      <c r="H67" s="19">
        <v>120.50285371615448</v>
      </c>
      <c r="I67" s="21"/>
      <c r="J67" s="22">
        <f t="shared" si="1"/>
        <v>-276.53735615269466</v>
      </c>
      <c r="K67" s="19">
        <f t="shared" si="2"/>
        <v>0.99349783738286823</v>
      </c>
      <c r="L67" s="19">
        <f t="shared" si="3"/>
        <v>3.7570123056451463E-6</v>
      </c>
      <c r="N67" s="24">
        <v>261.95429999999999</v>
      </c>
      <c r="O67" s="24">
        <v>0.90893690000000005</v>
      </c>
      <c r="P67" s="23">
        <f t="shared" si="4"/>
        <v>2.3172073253612955</v>
      </c>
      <c r="Q67" s="24">
        <v>132.7662</v>
      </c>
      <c r="R67" s="25"/>
      <c r="S67" s="26">
        <v>1.5834889999999999E-5</v>
      </c>
      <c r="T67" s="23">
        <f t="shared" si="5"/>
        <v>1.0168162558412819</v>
      </c>
      <c r="U67" s="24">
        <v>58.259279999999997</v>
      </c>
      <c r="V67" s="5"/>
      <c r="W67" s="23">
        <f t="shared" si="6"/>
        <v>74.506920000000008</v>
      </c>
      <c r="X67" s="27">
        <f t="shared" si="7"/>
        <v>0.96366272237197836</v>
      </c>
      <c r="Y67" s="27">
        <f t="shared" si="8"/>
        <v>6.9349582250530955E-6</v>
      </c>
      <c r="Z67" s="28"/>
      <c r="AA67" s="29">
        <f t="shared" si="9"/>
        <v>-351.04427615269469</v>
      </c>
      <c r="AB67" s="29">
        <f t="shared" si="9"/>
        <v>2.9835115010889868E-2</v>
      </c>
      <c r="AC67" s="30">
        <f t="shared" si="9"/>
        <v>-3.1779459194079492E-6</v>
      </c>
      <c r="AD67" s="31">
        <f t="shared" si="10"/>
        <v>-8.9718987648442503E-4</v>
      </c>
    </row>
    <row r="68" spans="1:30" x14ac:dyDescent="0.25">
      <c r="A68" s="16">
        <v>266.666666666666</v>
      </c>
      <c r="B68" s="17">
        <v>0.39241342219682401</v>
      </c>
      <c r="C68" s="17">
        <v>-1.82646100911447</v>
      </c>
      <c r="D68" s="19">
        <v>-104.64850726746451</v>
      </c>
      <c r="E68" s="10"/>
      <c r="F68" s="18">
        <v>1.34029736436117E-5</v>
      </c>
      <c r="G68" s="17">
        <v>0.65613441839280096</v>
      </c>
      <c r="H68" s="19">
        <v>37.593732967178433</v>
      </c>
      <c r="I68" s="21"/>
      <c r="J68" s="22">
        <f t="shared" si="1"/>
        <v>-142.24224023464294</v>
      </c>
      <c r="K68" s="19">
        <f t="shared" si="2"/>
        <v>0.61232436023994785</v>
      </c>
      <c r="L68" s="19">
        <f t="shared" si="3"/>
        <v>1.6102620544982181E-6</v>
      </c>
      <c r="N68" s="24">
        <v>266.1123</v>
      </c>
      <c r="O68" s="24">
        <v>0.64945330000000001</v>
      </c>
      <c r="P68" s="23">
        <f t="shared" si="4"/>
        <v>1.8095050085901612</v>
      </c>
      <c r="Q68" s="24">
        <v>103.67700000000001</v>
      </c>
      <c r="R68" s="25"/>
      <c r="S68" s="26">
        <v>2.489508E-5</v>
      </c>
      <c r="T68" s="23">
        <f t="shared" si="5"/>
        <v>0.17532513014691317</v>
      </c>
      <c r="U68" s="24">
        <v>10.045389999999999</v>
      </c>
      <c r="V68" s="5"/>
      <c r="W68" s="23">
        <f t="shared" si="6"/>
        <v>93.631610000000009</v>
      </c>
      <c r="X68" s="27">
        <f t="shared" si="7"/>
        <v>0.99799193510443118</v>
      </c>
      <c r="Y68" s="27">
        <f t="shared" si="8"/>
        <v>8.0678625406327924E-6</v>
      </c>
      <c r="Z68" s="28"/>
      <c r="AA68" s="29">
        <f t="shared" si="9"/>
        <v>-235.87385023464293</v>
      </c>
      <c r="AB68" s="29">
        <f t="shared" si="9"/>
        <v>-0.38566757486448333</v>
      </c>
      <c r="AC68" s="30">
        <f t="shared" si="9"/>
        <v>-6.4576004861345741E-6</v>
      </c>
      <c r="AD68" s="31">
        <f t="shared" si="10"/>
        <v>-1.8230938881490487E-3</v>
      </c>
    </row>
    <row r="69" spans="1:30" x14ac:dyDescent="0.25">
      <c r="A69" s="16">
        <v>270.83333333333297</v>
      </c>
      <c r="B69" s="17">
        <v>1.28508494579551</v>
      </c>
      <c r="C69" s="17">
        <v>1.5367431615909299</v>
      </c>
      <c r="D69" s="19">
        <v>88.048897354750963</v>
      </c>
      <c r="E69" s="10"/>
      <c r="F69" s="18">
        <v>3.4826233407679803E-5</v>
      </c>
      <c r="G69" s="17">
        <v>0.237929767709194</v>
      </c>
      <c r="H69" s="19">
        <v>13.632371510264873</v>
      </c>
      <c r="I69" s="21"/>
      <c r="J69" s="22">
        <f t="shared" ref="J69:J132" si="11">D69-H69</f>
        <v>74.416525844486088</v>
      </c>
      <c r="K69" s="19">
        <f t="shared" ref="K69:K132" si="12">ABS(SIN(RADIANS(J69)))</f>
        <v>0.96324009138370537</v>
      </c>
      <c r="L69" s="19">
        <f t="shared" ref="L69:L132" si="13">0.5*B69*F69*K69</f>
        <v>2.1554745377588272E-5</v>
      </c>
      <c r="N69" s="24">
        <v>270.27030000000002</v>
      </c>
      <c r="O69" s="24">
        <v>2.2469540000000001</v>
      </c>
      <c r="P69" s="23">
        <f t="shared" ref="P69:P132" si="14">RADIANS(Q69)</f>
        <v>1.3453786763194193</v>
      </c>
      <c r="Q69" s="24">
        <v>77.084519999999998</v>
      </c>
      <c r="R69" s="25"/>
      <c r="S69" s="26">
        <v>4.0782969999999997E-5</v>
      </c>
      <c r="T69" s="23">
        <f t="shared" ref="T69:T132" si="15">RADIANS(U69)</f>
        <v>-4.9121925278237484E-3</v>
      </c>
      <c r="U69" s="24">
        <v>-0.28144789999999997</v>
      </c>
      <c r="V69" s="5"/>
      <c r="W69" s="23">
        <f t="shared" ref="W69:W124" si="16">Q69-U69</f>
        <v>77.365967900000001</v>
      </c>
      <c r="X69" s="27">
        <f t="shared" ref="X69:X124" si="17">ABS(SIN(RADIANS(W69)))</f>
        <v>0.97578701877299012</v>
      </c>
      <c r="Y69" s="27">
        <f t="shared" ref="Y69:Y124" si="18">0.5*O69*S69*X69</f>
        <v>4.4709320766732418E-5</v>
      </c>
      <c r="Z69" s="28"/>
      <c r="AA69" s="29">
        <f t="shared" ref="AA69:AC124" si="19">J69-W69</f>
        <v>-2.9494420555139129</v>
      </c>
      <c r="AB69" s="29">
        <f t="shared" si="19"/>
        <v>-1.2546927389284757E-2</v>
      </c>
      <c r="AC69" s="30">
        <f t="shared" si="19"/>
        <v>-2.3154575389144146E-5</v>
      </c>
      <c r="AD69" s="31">
        <f t="shared" ref="AD69:AD124" si="20">(L69-Y69)/MAX($L$4:$L$124,$Y$4:$Y$124)</f>
        <v>-6.5369427801042464E-3</v>
      </c>
    </row>
    <row r="70" spans="1:30" x14ac:dyDescent="0.25">
      <c r="A70" s="16">
        <v>275</v>
      </c>
      <c r="B70" s="17">
        <v>0.25373222369315501</v>
      </c>
      <c r="C70" s="17">
        <v>-1.9562838485954599</v>
      </c>
      <c r="D70" s="19">
        <v>-112.08680805412959</v>
      </c>
      <c r="E70" s="10"/>
      <c r="F70" s="18">
        <v>2.0382392515520099E-5</v>
      </c>
      <c r="G70" s="17">
        <v>2.13987892763094</v>
      </c>
      <c r="H70" s="19">
        <v>122.60603122223338</v>
      </c>
      <c r="I70" s="21"/>
      <c r="J70" s="22">
        <f t="shared" si="11"/>
        <v>-234.69283927636297</v>
      </c>
      <c r="K70" s="19">
        <f t="shared" si="12"/>
        <v>0.81606536409826513</v>
      </c>
      <c r="L70" s="19">
        <f t="shared" si="13"/>
        <v>2.1102102898428051E-6</v>
      </c>
      <c r="N70" s="24">
        <v>274.42829999999998</v>
      </c>
      <c r="O70" s="24">
        <v>1.2155210000000001</v>
      </c>
      <c r="P70" s="23">
        <f t="shared" si="14"/>
        <v>1.9104583431840172</v>
      </c>
      <c r="Q70" s="24">
        <v>109.46120000000001</v>
      </c>
      <c r="R70" s="25"/>
      <c r="S70" s="26">
        <v>2.971051E-5</v>
      </c>
      <c r="T70" s="23">
        <f t="shared" si="15"/>
        <v>1.4419355265275018</v>
      </c>
      <c r="U70" s="24">
        <v>82.616820000000004</v>
      </c>
      <c r="V70" s="5"/>
      <c r="W70" s="23">
        <f t="shared" si="16"/>
        <v>26.844380000000001</v>
      </c>
      <c r="X70" s="27">
        <f t="shared" si="17"/>
        <v>0.45156878191829386</v>
      </c>
      <c r="Y70" s="27">
        <f t="shared" si="18"/>
        <v>8.1539207838645399E-6</v>
      </c>
      <c r="Z70" s="28"/>
      <c r="AA70" s="29">
        <f t="shared" si="19"/>
        <v>-261.53721927636298</v>
      </c>
      <c r="AB70" s="29">
        <f t="shared" si="19"/>
        <v>0.36449658217997127</v>
      </c>
      <c r="AC70" s="30">
        <f t="shared" si="19"/>
        <v>-6.0437104940217344E-6</v>
      </c>
      <c r="AD70" s="31">
        <f t="shared" si="20"/>
        <v>-1.7062454834502556E-3</v>
      </c>
    </row>
    <row r="71" spans="1:30" x14ac:dyDescent="0.25">
      <c r="A71" s="16">
        <v>279.166666666666</v>
      </c>
      <c r="B71" s="17">
        <v>2.4528672291712099</v>
      </c>
      <c r="C71" s="17">
        <v>-0.93095548151567498</v>
      </c>
      <c r="D71" s="19">
        <v>-53.339820005417501</v>
      </c>
      <c r="E71" s="10"/>
      <c r="F71" s="18">
        <v>4.0459208083760699E-5</v>
      </c>
      <c r="G71" s="17">
        <v>-2.9441622188744501</v>
      </c>
      <c r="H71" s="19">
        <v>-168.68806934337772</v>
      </c>
      <c r="I71" s="21"/>
      <c r="J71" s="22">
        <f t="shared" si="11"/>
        <v>115.34824933796023</v>
      </c>
      <c r="K71" s="19">
        <f t="shared" si="12"/>
        <v>0.90372234688990005</v>
      </c>
      <c r="L71" s="19">
        <f t="shared" si="13"/>
        <v>4.4843184368087269E-5</v>
      </c>
      <c r="N71" s="24">
        <v>278.58629999999999</v>
      </c>
      <c r="O71" s="24">
        <v>0.89715909999999999</v>
      </c>
      <c r="P71" s="23">
        <f t="shared" si="14"/>
        <v>1.6082922823130419</v>
      </c>
      <c r="Q71" s="24">
        <v>92.148359999999997</v>
      </c>
      <c r="R71" s="25"/>
      <c r="S71" s="26">
        <v>2.770394E-5</v>
      </c>
      <c r="T71" s="23">
        <f t="shared" si="15"/>
        <v>1.9424100858002773</v>
      </c>
      <c r="U71" s="24">
        <v>111.2919</v>
      </c>
      <c r="V71" s="5"/>
      <c r="W71" s="23">
        <f t="shared" si="16"/>
        <v>-19.143540000000002</v>
      </c>
      <c r="X71" s="27">
        <f t="shared" si="17"/>
        <v>0.32793588656450068</v>
      </c>
      <c r="Y71" s="27">
        <f t="shared" si="18"/>
        <v>4.0753973031532969E-6</v>
      </c>
      <c r="Z71" s="28"/>
      <c r="AA71" s="29">
        <f t="shared" si="19"/>
        <v>134.49178933796023</v>
      </c>
      <c r="AB71" s="29">
        <f t="shared" si="19"/>
        <v>0.57578646032539937</v>
      </c>
      <c r="AC71" s="30">
        <f t="shared" si="19"/>
        <v>4.076778706493397E-5</v>
      </c>
      <c r="AD71" s="31">
        <f t="shared" si="20"/>
        <v>1.1509461384461078E-2</v>
      </c>
    </row>
    <row r="72" spans="1:30" x14ac:dyDescent="0.25">
      <c r="A72" s="16">
        <v>283.33333333333297</v>
      </c>
      <c r="B72" s="17">
        <v>26.9935019643621</v>
      </c>
      <c r="C72" s="17">
        <v>2.2264115785018102</v>
      </c>
      <c r="D72" s="19">
        <v>127.56398690721329</v>
      </c>
      <c r="E72" s="10"/>
      <c r="F72" s="18">
        <v>3.0474588414624101E-4</v>
      </c>
      <c r="G72" s="17">
        <v>1.18882062431262</v>
      </c>
      <c r="H72" s="19">
        <v>68.114404371220758</v>
      </c>
      <c r="I72" s="21"/>
      <c r="J72" s="22">
        <f t="shared" si="11"/>
        <v>59.449582535992533</v>
      </c>
      <c r="K72" s="19">
        <f t="shared" si="12"/>
        <v>0.86118221815187634</v>
      </c>
      <c r="L72" s="19">
        <f t="shared" si="13"/>
        <v>3.542110764624881E-3</v>
      </c>
      <c r="N72" s="24">
        <v>282.74430000000001</v>
      </c>
      <c r="O72" s="24">
        <v>26.595510000000001</v>
      </c>
      <c r="P72" s="23">
        <f t="shared" si="14"/>
        <v>1.7707447365618709</v>
      </c>
      <c r="Q72" s="24">
        <v>101.4562</v>
      </c>
      <c r="R72" s="25"/>
      <c r="S72" s="26">
        <v>2.958635E-4</v>
      </c>
      <c r="T72" s="23">
        <f t="shared" si="15"/>
        <v>0.69699723678393555</v>
      </c>
      <c r="U72" s="24">
        <v>39.935000000000002</v>
      </c>
      <c r="V72" s="5"/>
      <c r="W72" s="23">
        <f t="shared" si="16"/>
        <v>61.521199999999993</v>
      </c>
      <c r="X72" s="27">
        <f t="shared" si="17"/>
        <v>0.8789936059178497</v>
      </c>
      <c r="Y72" s="27">
        <f t="shared" si="18"/>
        <v>3.4582424193655209E-3</v>
      </c>
      <c r="Z72" s="28"/>
      <c r="AA72" s="29">
        <f t="shared" si="19"/>
        <v>-2.0716174640074598</v>
      </c>
      <c r="AB72" s="29">
        <f t="shared" si="19"/>
        <v>-1.7811387765973352E-2</v>
      </c>
      <c r="AC72" s="30">
        <f t="shared" si="19"/>
        <v>8.3868345259360128E-5</v>
      </c>
      <c r="AD72" s="31">
        <f t="shared" si="20"/>
        <v>2.3677504977245401E-2</v>
      </c>
    </row>
    <row r="73" spans="1:30" x14ac:dyDescent="0.25">
      <c r="A73" s="16">
        <v>287.5</v>
      </c>
      <c r="B73" s="17">
        <v>2.4839910031458299</v>
      </c>
      <c r="C73" s="17">
        <v>1.1152605709029799</v>
      </c>
      <c r="D73" s="19">
        <v>63.899723770091455</v>
      </c>
      <c r="E73" s="10"/>
      <c r="F73" s="18">
        <v>5.0827734043865499E-5</v>
      </c>
      <c r="G73" s="17">
        <v>-0.38969113233043101</v>
      </c>
      <c r="H73" s="19">
        <v>-22.327657196207763</v>
      </c>
      <c r="I73" s="21"/>
      <c r="J73" s="22">
        <f t="shared" si="11"/>
        <v>86.227380966299222</v>
      </c>
      <c r="K73" s="19">
        <f t="shared" si="12"/>
        <v>0.99783302585607858</v>
      </c>
      <c r="L73" s="19">
        <f t="shared" si="13"/>
        <v>6.2991020690342716E-5</v>
      </c>
      <c r="N73" s="24">
        <v>286.90230000000003</v>
      </c>
      <c r="O73" s="24">
        <v>3.7397130000000001</v>
      </c>
      <c r="P73" s="23">
        <f t="shared" si="14"/>
        <v>-0.75912205697574842</v>
      </c>
      <c r="Q73" s="24">
        <v>-43.494489999999999</v>
      </c>
      <c r="R73" s="25"/>
      <c r="S73" s="26">
        <v>7.1067980000000003E-5</v>
      </c>
      <c r="T73" s="23">
        <f t="shared" si="15"/>
        <v>-1.5730261594472446</v>
      </c>
      <c r="U73" s="24">
        <v>-90.127759999999995</v>
      </c>
      <c r="V73" s="5"/>
      <c r="W73" s="23">
        <f t="shared" si="16"/>
        <v>46.633269999999996</v>
      </c>
      <c r="X73" s="27">
        <f t="shared" si="17"/>
        <v>0.72697352027668827</v>
      </c>
      <c r="Y73" s="27">
        <f t="shared" si="18"/>
        <v>9.66052751897321E-5</v>
      </c>
      <c r="Z73" s="28"/>
      <c r="AA73" s="29">
        <f t="shared" si="19"/>
        <v>39.594110966299226</v>
      </c>
      <c r="AB73" s="29">
        <f t="shared" si="19"/>
        <v>0.27085950557939031</v>
      </c>
      <c r="AC73" s="30">
        <f t="shared" si="19"/>
        <v>-3.3614254499389384E-5</v>
      </c>
      <c r="AD73" s="31">
        <f t="shared" si="20"/>
        <v>-9.4898936631500914E-3</v>
      </c>
    </row>
    <row r="74" spans="1:30" x14ac:dyDescent="0.25">
      <c r="A74" s="16">
        <v>291.666666666666</v>
      </c>
      <c r="B74" s="17">
        <v>1.3488156114380001</v>
      </c>
      <c r="C74" s="17">
        <v>-3.0565764193428602</v>
      </c>
      <c r="D74" s="19">
        <v>-175.12892858755518</v>
      </c>
      <c r="E74" s="10"/>
      <c r="F74" s="18">
        <v>5.84846948731262E-5</v>
      </c>
      <c r="G74" s="17">
        <v>2.1138744322665701</v>
      </c>
      <c r="H74" s="19">
        <v>121.11608338948747</v>
      </c>
      <c r="I74" s="21"/>
      <c r="J74" s="22">
        <f t="shared" si="11"/>
        <v>-296.24501197704262</v>
      </c>
      <c r="K74" s="19">
        <f t="shared" si="12"/>
        <v>0.89691124264787636</v>
      </c>
      <c r="L74" s="19">
        <f t="shared" si="13"/>
        <v>3.5376452844620324E-5</v>
      </c>
      <c r="N74" s="24">
        <v>291.06029999999998</v>
      </c>
      <c r="O74" s="24">
        <v>1.9729669999999999</v>
      </c>
      <c r="P74" s="23">
        <f t="shared" si="14"/>
        <v>-2.0881433330125518</v>
      </c>
      <c r="Q74" s="24">
        <v>-119.6418</v>
      </c>
      <c r="R74" s="25"/>
      <c r="S74" s="26">
        <v>4.2876339999999997E-5</v>
      </c>
      <c r="T74" s="23">
        <f t="shared" si="15"/>
        <v>2.1350542926476552</v>
      </c>
      <c r="U74" s="24">
        <v>122.3296</v>
      </c>
      <c r="V74" s="5"/>
      <c r="W74" s="23">
        <f t="shared" si="16"/>
        <v>-241.97140000000002</v>
      </c>
      <c r="X74" s="27">
        <f t="shared" si="17"/>
        <v>0.8827131394877703</v>
      </c>
      <c r="Y74" s="27">
        <f t="shared" si="18"/>
        <v>3.7335942839921202E-5</v>
      </c>
      <c r="Z74" s="28"/>
      <c r="AA74" s="29">
        <f t="shared" si="19"/>
        <v>-54.273611977042606</v>
      </c>
      <c r="AB74" s="29">
        <f t="shared" si="19"/>
        <v>1.4198103160106057E-2</v>
      </c>
      <c r="AC74" s="30">
        <f t="shared" si="19"/>
        <v>-1.9594899953008778E-6</v>
      </c>
      <c r="AD74" s="31">
        <f t="shared" si="20"/>
        <v>-5.5319839652399829E-4</v>
      </c>
    </row>
    <row r="75" spans="1:30" x14ac:dyDescent="0.25">
      <c r="A75" s="16">
        <v>295.83333333333297</v>
      </c>
      <c r="B75" s="17">
        <v>1.0443015614304001</v>
      </c>
      <c r="C75" s="17">
        <v>-2.7231969901534401E-2</v>
      </c>
      <c r="D75" s="19">
        <v>-1.5602769431852093</v>
      </c>
      <c r="E75" s="10"/>
      <c r="F75" s="18">
        <v>4.6095031439512701E-5</v>
      </c>
      <c r="G75" s="17">
        <v>-0.355399855011441</v>
      </c>
      <c r="H75" s="19">
        <v>-20.362911731716949</v>
      </c>
      <c r="I75" s="21"/>
      <c r="J75" s="22">
        <f t="shared" si="11"/>
        <v>18.802634788531741</v>
      </c>
      <c r="K75" s="19">
        <f t="shared" si="12"/>
        <v>0.32230922725173783</v>
      </c>
      <c r="L75" s="19">
        <f t="shared" si="13"/>
        <v>7.7575178959682815E-6</v>
      </c>
      <c r="N75" s="24">
        <v>295.2183</v>
      </c>
      <c r="O75" s="24">
        <v>2.2970839999999999</v>
      </c>
      <c r="P75" s="23">
        <f t="shared" si="14"/>
        <v>-0.99498358316223467</v>
      </c>
      <c r="Q75" s="24">
        <v>-57.008360000000003</v>
      </c>
      <c r="R75" s="25"/>
      <c r="S75" s="26">
        <v>6.0079769999999998E-5</v>
      </c>
      <c r="T75" s="23">
        <f t="shared" si="15"/>
        <v>-1.3055410125438733</v>
      </c>
      <c r="U75" s="24">
        <v>-74.801990000000004</v>
      </c>
      <c r="V75" s="5"/>
      <c r="W75" s="23">
        <f t="shared" si="16"/>
        <v>17.79363</v>
      </c>
      <c r="X75" s="27">
        <f t="shared" si="17"/>
        <v>0.30558944773387164</v>
      </c>
      <c r="Y75" s="27">
        <f t="shared" si="18"/>
        <v>2.1086936788055156E-5</v>
      </c>
      <c r="Z75" s="28"/>
      <c r="AA75" s="29">
        <f t="shared" si="19"/>
        <v>1.0090047885317404</v>
      </c>
      <c r="AB75" s="29">
        <f t="shared" si="19"/>
        <v>1.6719779517866185E-2</v>
      </c>
      <c r="AC75" s="30">
        <f t="shared" si="19"/>
        <v>-1.3329418892086874E-5</v>
      </c>
      <c r="AD75" s="31">
        <f t="shared" si="20"/>
        <v>-3.7631287607400657E-3</v>
      </c>
    </row>
    <row r="76" spans="1:30" x14ac:dyDescent="0.25">
      <c r="A76" s="16">
        <v>300</v>
      </c>
      <c r="B76" s="17">
        <v>0.55242631364018202</v>
      </c>
      <c r="C76" s="17">
        <v>-0.66865977724626402</v>
      </c>
      <c r="D76" s="19">
        <v>-38.311383166368685</v>
      </c>
      <c r="E76" s="10"/>
      <c r="F76" s="18">
        <v>4.1780160078776999E-5</v>
      </c>
      <c r="G76" s="17">
        <v>-1.71304547218994</v>
      </c>
      <c r="H76" s="19">
        <v>-98.150275670478791</v>
      </c>
      <c r="I76" s="21"/>
      <c r="J76" s="22">
        <f t="shared" si="11"/>
        <v>59.838892504110106</v>
      </c>
      <c r="K76" s="19">
        <f t="shared" si="12"/>
        <v>0.86461605388256568</v>
      </c>
      <c r="L76" s="19">
        <f t="shared" si="13"/>
        <v>9.9778680437862897E-6</v>
      </c>
      <c r="N76" s="24">
        <v>299.37630000000001</v>
      </c>
      <c r="O76" s="24">
        <v>1.418547</v>
      </c>
      <c r="P76" s="23">
        <f t="shared" si="14"/>
        <v>-1.3898084758898879</v>
      </c>
      <c r="Q76" s="24">
        <v>-79.630160000000004</v>
      </c>
      <c r="R76" s="25"/>
      <c r="S76" s="26">
        <v>5.7029559999999997E-5</v>
      </c>
      <c r="T76" s="23">
        <f t="shared" si="15"/>
        <v>-2.2980523368206578</v>
      </c>
      <c r="U76" s="24">
        <v>-131.6687</v>
      </c>
      <c r="V76" s="5"/>
      <c r="W76" s="23">
        <f t="shared" si="16"/>
        <v>52.038539999999998</v>
      </c>
      <c r="X76" s="27">
        <f t="shared" si="17"/>
        <v>0.78842469993060682</v>
      </c>
      <c r="Y76" s="27">
        <f t="shared" si="18"/>
        <v>3.1891428755698944E-5</v>
      </c>
      <c r="Z76" s="28"/>
      <c r="AA76" s="29">
        <f t="shared" si="19"/>
        <v>7.8003525041101085</v>
      </c>
      <c r="AB76" s="29">
        <f t="shared" si="19"/>
        <v>7.6191353951958862E-2</v>
      </c>
      <c r="AC76" s="30">
        <f t="shared" si="19"/>
        <v>-2.1913560711912656E-5</v>
      </c>
      <c r="AD76" s="31">
        <f t="shared" si="20"/>
        <v>-6.1865825684401937E-3</v>
      </c>
    </row>
    <row r="77" spans="1:30" x14ac:dyDescent="0.25">
      <c r="A77" s="16">
        <v>304.166666666666</v>
      </c>
      <c r="B77" s="17">
        <v>9.24934722991754E-2</v>
      </c>
      <c r="C77" s="17">
        <v>-1.9148295162528199</v>
      </c>
      <c r="D77" s="19">
        <v>-109.71164976836366</v>
      </c>
      <c r="E77" s="10"/>
      <c r="F77" s="18">
        <v>2.6417033534745799E-5</v>
      </c>
      <c r="G77" s="17">
        <v>-1.6878529633151</v>
      </c>
      <c r="H77" s="19">
        <v>-96.706851236604592</v>
      </c>
      <c r="I77" s="21"/>
      <c r="J77" s="22">
        <f t="shared" si="11"/>
        <v>-13.004798531759064</v>
      </c>
      <c r="K77" s="19">
        <f t="shared" si="12"/>
        <v>0.22503265722166496</v>
      </c>
      <c r="L77" s="19">
        <f t="shared" si="13"/>
        <v>2.7492275281994267E-7</v>
      </c>
      <c r="N77" s="24">
        <v>303.53429999999997</v>
      </c>
      <c r="O77" s="24">
        <v>0.70980900000000002</v>
      </c>
      <c r="P77" s="23">
        <f t="shared" si="14"/>
        <v>-1.6589185243268658</v>
      </c>
      <c r="Q77" s="24">
        <v>-95.049030000000002</v>
      </c>
      <c r="R77" s="25"/>
      <c r="S77" s="26">
        <v>2.8968839999999999E-5</v>
      </c>
      <c r="T77" s="23">
        <f t="shared" si="15"/>
        <v>-2.2714866802760523</v>
      </c>
      <c r="U77" s="24">
        <v>-130.14660000000001</v>
      </c>
      <c r="V77" s="5"/>
      <c r="W77" s="23">
        <f t="shared" si="16"/>
        <v>35.097570000000005</v>
      </c>
      <c r="X77" s="27">
        <f t="shared" si="17"/>
        <v>0.57497055256873364</v>
      </c>
      <c r="Y77" s="27">
        <f t="shared" si="18"/>
        <v>5.9113709594772396E-6</v>
      </c>
      <c r="Z77" s="28"/>
      <c r="AA77" s="29">
        <f t="shared" si="19"/>
        <v>-48.102368531759069</v>
      </c>
      <c r="AB77" s="29">
        <f t="shared" si="19"/>
        <v>-0.34993789534706865</v>
      </c>
      <c r="AC77" s="30">
        <f t="shared" si="19"/>
        <v>-5.6364482066572973E-6</v>
      </c>
      <c r="AD77" s="31">
        <f t="shared" si="20"/>
        <v>-1.5912681960565996E-3</v>
      </c>
    </row>
    <row r="78" spans="1:30" x14ac:dyDescent="0.25">
      <c r="A78" s="16">
        <v>308.33333333333297</v>
      </c>
      <c r="B78" s="17">
        <v>0.24247555467506099</v>
      </c>
      <c r="C78" s="17">
        <v>-2.8138337878504398</v>
      </c>
      <c r="D78" s="19">
        <v>-161.22080029514007</v>
      </c>
      <c r="E78" s="10"/>
      <c r="F78" s="18">
        <v>5.3921431311200299E-6</v>
      </c>
      <c r="G78" s="17">
        <v>-1.8930328280222499</v>
      </c>
      <c r="H78" s="19">
        <v>-108.46279152538952</v>
      </c>
      <c r="I78" s="21"/>
      <c r="J78" s="22">
        <f t="shared" si="11"/>
        <v>-52.758008769750546</v>
      </c>
      <c r="K78" s="19">
        <f t="shared" si="12"/>
        <v>0.79608660238927831</v>
      </c>
      <c r="L78" s="19">
        <f t="shared" si="13"/>
        <v>5.204268475544178E-7</v>
      </c>
      <c r="N78" s="24">
        <v>307.69229999999999</v>
      </c>
      <c r="O78" s="24">
        <v>0.57714880000000002</v>
      </c>
      <c r="P78" s="23">
        <f t="shared" si="14"/>
        <v>-1.9753235048343862</v>
      </c>
      <c r="Q78" s="24">
        <v>-113.1777</v>
      </c>
      <c r="R78" s="25"/>
      <c r="S78" s="26">
        <v>5.7775659999999999E-6</v>
      </c>
      <c r="T78" s="23">
        <f t="shared" si="15"/>
        <v>-2.9424558219249963</v>
      </c>
      <c r="U78" s="24">
        <v>-168.59030000000001</v>
      </c>
      <c r="V78" s="5"/>
      <c r="W78" s="23">
        <f t="shared" si="16"/>
        <v>55.412600000000012</v>
      </c>
      <c r="X78" s="27">
        <f t="shared" si="17"/>
        <v>0.82326122399121049</v>
      </c>
      <c r="Y78" s="27">
        <f t="shared" si="18"/>
        <v>1.3725885669878552E-6</v>
      </c>
      <c r="Z78" s="28"/>
      <c r="AA78" s="29">
        <f t="shared" si="19"/>
        <v>-108.17060876975056</v>
      </c>
      <c r="AB78" s="29">
        <f t="shared" si="19"/>
        <v>-2.7174621601932181E-2</v>
      </c>
      <c r="AC78" s="30">
        <f t="shared" si="19"/>
        <v>-8.5216171943343736E-7</v>
      </c>
      <c r="AD78" s="31">
        <f t="shared" si="20"/>
        <v>-2.4058020091974271E-4</v>
      </c>
    </row>
    <row r="79" spans="1:30" x14ac:dyDescent="0.25">
      <c r="A79" s="16">
        <v>312.5</v>
      </c>
      <c r="B79" s="17">
        <v>1.1587967971414199</v>
      </c>
      <c r="C79" s="17">
        <v>-2.5670413593216299</v>
      </c>
      <c r="D79" s="19">
        <v>-147.08063572465525</v>
      </c>
      <c r="E79" s="10"/>
      <c r="F79" s="18">
        <v>3.76024732904009E-5</v>
      </c>
      <c r="G79" s="17">
        <v>2.2961865091473799</v>
      </c>
      <c r="H79" s="19">
        <v>131.56179594902247</v>
      </c>
      <c r="I79" s="21"/>
      <c r="J79" s="22">
        <f t="shared" si="11"/>
        <v>-278.64243167367772</v>
      </c>
      <c r="K79" s="19">
        <f t="shared" si="12"/>
        <v>0.98864536816656479</v>
      </c>
      <c r="L79" s="19">
        <f t="shared" si="13"/>
        <v>2.1539431568511489E-5</v>
      </c>
      <c r="N79" s="24">
        <v>311.8503</v>
      </c>
      <c r="O79" s="24">
        <v>1.0729500000000001</v>
      </c>
      <c r="P79" s="23">
        <f t="shared" si="14"/>
        <v>-2.5663007162059261</v>
      </c>
      <c r="Q79" s="24">
        <v>-147.03819999999999</v>
      </c>
      <c r="R79" s="25"/>
      <c r="S79" s="26">
        <v>3.1374390000000002E-5</v>
      </c>
      <c r="T79" s="23">
        <f t="shared" si="15"/>
        <v>1.8603813562857958</v>
      </c>
      <c r="U79" s="24">
        <v>106.592</v>
      </c>
      <c r="V79" s="5"/>
      <c r="W79" s="23">
        <f t="shared" si="16"/>
        <v>-253.6302</v>
      </c>
      <c r="X79" s="27">
        <f t="shared" si="17"/>
        <v>0.95946266047200734</v>
      </c>
      <c r="Y79" s="27">
        <f t="shared" si="18"/>
        <v>1.6149268569203824E-5</v>
      </c>
      <c r="Z79" s="28"/>
      <c r="AA79" s="29">
        <f t="shared" si="19"/>
        <v>-25.012231673677718</v>
      </c>
      <c r="AB79" s="29">
        <f t="shared" si="19"/>
        <v>2.9182707694557442E-2</v>
      </c>
      <c r="AC79" s="30">
        <f t="shared" si="19"/>
        <v>5.3901629993076659E-6</v>
      </c>
      <c r="AD79" s="31">
        <f t="shared" si="20"/>
        <v>1.5217375620037953E-3</v>
      </c>
    </row>
    <row r="80" spans="1:30" x14ac:dyDescent="0.25">
      <c r="A80" s="16">
        <v>316.666666666666</v>
      </c>
      <c r="B80" s="17">
        <v>0.21117725308051299</v>
      </c>
      <c r="C80" s="17">
        <v>0.35176186443482999</v>
      </c>
      <c r="D80" s="19">
        <v>20.154470225768772</v>
      </c>
      <c r="E80" s="10"/>
      <c r="F80" s="18">
        <v>1.26343733674252E-5</v>
      </c>
      <c r="G80" s="17">
        <v>-0.69951474190315999</v>
      </c>
      <c r="H80" s="19">
        <v>-40.079242418234145</v>
      </c>
      <c r="I80" s="21"/>
      <c r="J80" s="22">
        <f t="shared" si="11"/>
        <v>60.233712644002921</v>
      </c>
      <c r="K80" s="19">
        <f t="shared" si="12"/>
        <v>0.86805772094480516</v>
      </c>
      <c r="L80" s="19">
        <f t="shared" si="13"/>
        <v>1.1580290441659756E-6</v>
      </c>
      <c r="N80" s="24">
        <v>316.00830000000002</v>
      </c>
      <c r="O80" s="24">
        <v>0.72069380000000005</v>
      </c>
      <c r="P80" s="23">
        <f t="shared" si="14"/>
        <v>-0.64611844562734799</v>
      </c>
      <c r="Q80" s="24">
        <v>-37.019860000000001</v>
      </c>
      <c r="R80" s="25"/>
      <c r="S80" s="26">
        <v>2.3346890000000001E-5</v>
      </c>
      <c r="T80" s="23">
        <f t="shared" si="15"/>
        <v>-1.3705171771346694</v>
      </c>
      <c r="U80" s="24">
        <v>-78.524850000000001</v>
      </c>
      <c r="V80" s="5"/>
      <c r="W80" s="23">
        <f t="shared" si="16"/>
        <v>41.504989999999999</v>
      </c>
      <c r="X80" s="27">
        <f t="shared" si="17"/>
        <v>0.66268527370163133</v>
      </c>
      <c r="Y80" s="27">
        <f t="shared" si="18"/>
        <v>5.5751575802852954E-6</v>
      </c>
      <c r="Z80" s="28"/>
      <c r="AA80" s="29">
        <f t="shared" si="19"/>
        <v>18.728722644002922</v>
      </c>
      <c r="AB80" s="29">
        <f t="shared" si="19"/>
        <v>0.20537244724317383</v>
      </c>
      <c r="AC80" s="30">
        <f t="shared" si="19"/>
        <v>-4.4171285361193196E-6</v>
      </c>
      <c r="AD80" s="31">
        <f t="shared" si="20"/>
        <v>-1.2470328653280004E-3</v>
      </c>
    </row>
    <row r="81" spans="1:30" x14ac:dyDescent="0.25">
      <c r="A81" s="16">
        <v>320.83333333333297</v>
      </c>
      <c r="B81" s="17">
        <v>0.108202393419422</v>
      </c>
      <c r="C81" s="17">
        <v>0.60937596295841501</v>
      </c>
      <c r="D81" s="19">
        <v>34.914670814237567</v>
      </c>
      <c r="E81" s="10"/>
      <c r="F81" s="18">
        <v>3.7385329630945201E-6</v>
      </c>
      <c r="G81" s="17">
        <v>-0.833514294812573</v>
      </c>
      <c r="H81" s="19">
        <v>-47.756851256583481</v>
      </c>
      <c r="I81" s="21"/>
      <c r="J81" s="22">
        <f t="shared" si="11"/>
        <v>82.671522070821055</v>
      </c>
      <c r="K81" s="19">
        <f t="shared" si="12"/>
        <v>0.99183116468918242</v>
      </c>
      <c r="L81" s="19">
        <f t="shared" si="13"/>
        <v>2.0060688590494154E-7</v>
      </c>
      <c r="N81" s="24">
        <v>320.16629999999998</v>
      </c>
      <c r="O81" s="24">
        <v>0.4796936</v>
      </c>
      <c r="P81" s="23">
        <f t="shared" si="14"/>
        <v>-0.81722162431368683</v>
      </c>
      <c r="Q81" s="24">
        <v>-46.823349999999998</v>
      </c>
      <c r="R81" s="25"/>
      <c r="S81" s="26">
        <v>1.0333559999999999E-5</v>
      </c>
      <c r="T81" s="23">
        <f t="shared" si="15"/>
        <v>-1.6324067984561468</v>
      </c>
      <c r="U81" s="24">
        <v>-93.530019999999993</v>
      </c>
      <c r="V81" s="5"/>
      <c r="W81" s="23">
        <f t="shared" si="16"/>
        <v>46.706669999999995</v>
      </c>
      <c r="X81" s="27">
        <f t="shared" si="17"/>
        <v>0.72785259121376333</v>
      </c>
      <c r="Y81" s="27">
        <f t="shared" si="18"/>
        <v>1.8039617569407736E-6</v>
      </c>
      <c r="Z81" s="28"/>
      <c r="AA81" s="29">
        <f t="shared" si="19"/>
        <v>35.96485207082106</v>
      </c>
      <c r="AB81" s="29">
        <f t="shared" si="19"/>
        <v>0.26397857347541909</v>
      </c>
      <c r="AC81" s="30">
        <f t="shared" si="19"/>
        <v>-1.6033548710358321E-6</v>
      </c>
      <c r="AD81" s="31">
        <f t="shared" si="20"/>
        <v>-4.5265520408016704E-4</v>
      </c>
    </row>
    <row r="82" spans="1:30" x14ac:dyDescent="0.25">
      <c r="A82" s="16">
        <v>325</v>
      </c>
      <c r="B82" s="17">
        <v>0.38749379660523198</v>
      </c>
      <c r="C82" s="17">
        <v>0.25133364280363002</v>
      </c>
      <c r="D82" s="19">
        <v>14.400356982296575</v>
      </c>
      <c r="E82" s="10"/>
      <c r="F82" s="18">
        <v>1.48802548001502E-5</v>
      </c>
      <c r="G82" s="17">
        <v>-1.20658988248906</v>
      </c>
      <c r="H82" s="19">
        <v>-69.132507869809089</v>
      </c>
      <c r="I82" s="21"/>
      <c r="J82" s="22">
        <f t="shared" si="11"/>
        <v>83.532864852105661</v>
      </c>
      <c r="K82" s="19">
        <f t="shared" si="12"/>
        <v>0.99363662557164678</v>
      </c>
      <c r="L82" s="19">
        <f t="shared" si="13"/>
        <v>2.8646575845561844E-6</v>
      </c>
      <c r="N82" s="24">
        <v>324.32429999999999</v>
      </c>
      <c r="O82" s="24">
        <v>0.63465559999999999</v>
      </c>
      <c r="P82" s="23">
        <f t="shared" si="14"/>
        <v>-0.67306894727201849</v>
      </c>
      <c r="Q82" s="24">
        <v>-38.564010000000003</v>
      </c>
      <c r="R82" s="25"/>
      <c r="S82" s="26">
        <v>1.9081180000000002E-5</v>
      </c>
      <c r="T82" s="23">
        <f t="shared" si="15"/>
        <v>-1.7191423318974066</v>
      </c>
      <c r="U82" s="24">
        <v>-98.499600000000001</v>
      </c>
      <c r="V82" s="5"/>
      <c r="W82" s="23">
        <f t="shared" si="16"/>
        <v>59.935589999999998</v>
      </c>
      <c r="X82" s="27">
        <f t="shared" si="17"/>
        <v>0.86546277339727051</v>
      </c>
      <c r="Y82" s="27">
        <f t="shared" si="18"/>
        <v>5.2403674610156374E-6</v>
      </c>
      <c r="Z82" s="28"/>
      <c r="AA82" s="29">
        <f t="shared" si="19"/>
        <v>23.597274852105663</v>
      </c>
      <c r="AB82" s="29">
        <f t="shared" si="19"/>
        <v>0.12817385217437627</v>
      </c>
      <c r="AC82" s="30">
        <f t="shared" si="19"/>
        <v>-2.3757098764594529E-6</v>
      </c>
      <c r="AD82" s="31">
        <f t="shared" si="20"/>
        <v>-6.7070456976831634E-4</v>
      </c>
    </row>
    <row r="83" spans="1:30" x14ac:dyDescent="0.25">
      <c r="A83" s="16">
        <v>329.166666666666</v>
      </c>
      <c r="B83" s="17">
        <v>0.21364216659465399</v>
      </c>
      <c r="C83" s="17">
        <v>2.2575257386966099</v>
      </c>
      <c r="D83" s="19">
        <v>129.34669696946926</v>
      </c>
      <c r="E83" s="10"/>
      <c r="F83" s="18">
        <v>3.4059145795002999E-6</v>
      </c>
      <c r="G83" s="17">
        <v>-0.53484334746364803</v>
      </c>
      <c r="H83" s="19">
        <v>-30.644266510316054</v>
      </c>
      <c r="I83" s="21"/>
      <c r="J83" s="22">
        <f t="shared" si="11"/>
        <v>159.99096347978531</v>
      </c>
      <c r="K83" s="19">
        <f t="shared" si="12"/>
        <v>0.34216834460112894</v>
      </c>
      <c r="L83" s="19">
        <f t="shared" si="13"/>
        <v>1.2448887958959436E-7</v>
      </c>
      <c r="N83" s="24">
        <v>328.48230000000001</v>
      </c>
      <c r="O83" s="24">
        <v>8.7068889999999996E-2</v>
      </c>
      <c r="P83" s="23">
        <f t="shared" si="14"/>
        <v>-1.0285893743106098</v>
      </c>
      <c r="Q83" s="24">
        <v>-58.93383</v>
      </c>
      <c r="R83" s="25"/>
      <c r="S83" s="26">
        <v>5.4231849999999998E-6</v>
      </c>
      <c r="T83" s="23">
        <f t="shared" si="15"/>
        <v>-1.2907085064287247</v>
      </c>
      <c r="U83" s="24">
        <v>-73.952150000000003</v>
      </c>
      <c r="V83" s="5"/>
      <c r="W83" s="23">
        <f t="shared" si="16"/>
        <v>15.018320000000003</v>
      </c>
      <c r="X83" s="27">
        <f t="shared" si="17"/>
        <v>0.25912788116238861</v>
      </c>
      <c r="Y83" s="27">
        <f t="shared" si="18"/>
        <v>6.1178887566475553E-8</v>
      </c>
      <c r="Z83" s="28"/>
      <c r="AA83" s="29">
        <f t="shared" si="19"/>
        <v>144.97264347978529</v>
      </c>
      <c r="AB83" s="29">
        <f t="shared" si="19"/>
        <v>8.3040463438740331E-2</v>
      </c>
      <c r="AC83" s="30">
        <f t="shared" si="19"/>
        <v>6.3309992023118811E-8</v>
      </c>
      <c r="AD83" s="31">
        <f t="shared" si="20"/>
        <v>1.7873521250491869E-5</v>
      </c>
    </row>
    <row r="84" spans="1:30" x14ac:dyDescent="0.25">
      <c r="A84" s="16">
        <v>333.33333333333297</v>
      </c>
      <c r="B84" s="17">
        <v>0.109062513848808</v>
      </c>
      <c r="C84" s="17">
        <v>0.66311249256188598</v>
      </c>
      <c r="D84" s="19">
        <v>37.993547166196258</v>
      </c>
      <c r="E84" s="10"/>
      <c r="F84" s="18">
        <v>5.9485034874714403E-6</v>
      </c>
      <c r="G84" s="17">
        <v>-0.64825079687614395</v>
      </c>
      <c r="H84" s="19">
        <v>-37.142034726995462</v>
      </c>
      <c r="I84" s="21"/>
      <c r="J84" s="22">
        <f t="shared" si="11"/>
        <v>75.135581893191727</v>
      </c>
      <c r="K84" s="19">
        <f t="shared" si="12"/>
        <v>0.96653557787450251</v>
      </c>
      <c r="L84" s="19">
        <f t="shared" si="13"/>
        <v>3.135242037579071E-7</v>
      </c>
      <c r="N84" s="24">
        <v>332.64030000000002</v>
      </c>
      <c r="O84" s="24">
        <v>0.35683559999999998</v>
      </c>
      <c r="P84" s="23">
        <f t="shared" si="14"/>
        <v>-0.92019709737890354</v>
      </c>
      <c r="Q84" s="24">
        <v>-52.723410000000001</v>
      </c>
      <c r="R84" s="25"/>
      <c r="S84" s="26">
        <v>8.3294810000000002E-6</v>
      </c>
      <c r="T84" s="23">
        <f t="shared" si="15"/>
        <v>-1.405666188407658</v>
      </c>
      <c r="U84" s="24">
        <v>-80.538740000000004</v>
      </c>
      <c r="V84" s="5"/>
      <c r="W84" s="23">
        <f t="shared" si="16"/>
        <v>27.815330000000003</v>
      </c>
      <c r="X84" s="27">
        <f t="shared" si="17"/>
        <v>0.46662330122171064</v>
      </c>
      <c r="Y84" s="27">
        <f t="shared" si="18"/>
        <v>6.9346180182094511E-7</v>
      </c>
      <c r="Z84" s="28"/>
      <c r="AA84" s="29">
        <f t="shared" si="19"/>
        <v>47.320251893191724</v>
      </c>
      <c r="AB84" s="29">
        <f t="shared" si="19"/>
        <v>0.49991227665279186</v>
      </c>
      <c r="AC84" s="30">
        <f t="shared" si="19"/>
        <v>-3.7993759806303801E-7</v>
      </c>
      <c r="AD84" s="31">
        <f t="shared" si="20"/>
        <v>-1.0726304830935302E-4</v>
      </c>
    </row>
    <row r="85" spans="1:30" x14ac:dyDescent="0.25">
      <c r="A85" s="16">
        <v>337.5</v>
      </c>
      <c r="B85" s="17">
        <v>0.17758241251808299</v>
      </c>
      <c r="C85" s="17">
        <v>0.44244485607937001</v>
      </c>
      <c r="D85" s="19">
        <v>25.350222920621025</v>
      </c>
      <c r="E85" s="10"/>
      <c r="F85" s="18">
        <v>5.6949422198317604E-6</v>
      </c>
      <c r="G85" s="17">
        <v>-1.4069617956740901</v>
      </c>
      <c r="H85" s="19">
        <v>-80.612972828273044</v>
      </c>
      <c r="I85" s="21"/>
      <c r="J85" s="22">
        <f t="shared" si="11"/>
        <v>105.96319574889407</v>
      </c>
      <c r="K85" s="19">
        <f t="shared" si="12"/>
        <v>0.9614385547411235</v>
      </c>
      <c r="L85" s="19">
        <f t="shared" si="13"/>
        <v>4.8616177842924024E-7</v>
      </c>
      <c r="N85" s="24">
        <v>336.79829999999998</v>
      </c>
      <c r="O85" s="24">
        <v>0.35790379999999999</v>
      </c>
      <c r="P85" s="23">
        <f t="shared" si="14"/>
        <v>-0.84339353457904265</v>
      </c>
      <c r="Q85" s="24">
        <v>-48.322890000000001</v>
      </c>
      <c r="R85" s="25"/>
      <c r="S85" s="26">
        <v>7.7091300000000008E-6</v>
      </c>
      <c r="T85" s="23">
        <f t="shared" si="15"/>
        <v>-1.9234243941970828</v>
      </c>
      <c r="U85" s="24">
        <v>-110.2041</v>
      </c>
      <c r="V85" s="5"/>
      <c r="W85" s="23">
        <f t="shared" si="16"/>
        <v>61.881209999999996</v>
      </c>
      <c r="X85" s="27">
        <f t="shared" si="17"/>
        <v>0.88197235147828379</v>
      </c>
      <c r="Y85" s="27">
        <f t="shared" si="18"/>
        <v>1.2167368295767479E-6</v>
      </c>
      <c r="Z85" s="28"/>
      <c r="AA85" s="29">
        <f t="shared" si="19"/>
        <v>44.08198574889407</v>
      </c>
      <c r="AB85" s="29">
        <f t="shared" si="19"/>
        <v>7.9466203262839707E-2</v>
      </c>
      <c r="AC85" s="30">
        <f t="shared" si="19"/>
        <v>-7.3057505114750768E-7</v>
      </c>
      <c r="AD85" s="31">
        <f t="shared" si="20"/>
        <v>-2.0625415174583834E-4</v>
      </c>
    </row>
    <row r="86" spans="1:30" x14ac:dyDescent="0.25">
      <c r="A86" s="16">
        <v>341.666666666666</v>
      </c>
      <c r="B86" s="17">
        <v>5.27709347444658E-2</v>
      </c>
      <c r="C86" s="17">
        <v>-0.83164140984536306</v>
      </c>
      <c r="D86" s="19">
        <v>-47.649542852448853</v>
      </c>
      <c r="E86" s="10"/>
      <c r="F86" s="18">
        <v>4.0092666106840601E-6</v>
      </c>
      <c r="G86" s="17">
        <v>-2.1452602914575798</v>
      </c>
      <c r="H86" s="19">
        <v>-122.91436065752421</v>
      </c>
      <c r="I86" s="21"/>
      <c r="J86" s="22">
        <f t="shared" si="11"/>
        <v>75.264817805075353</v>
      </c>
      <c r="K86" s="19">
        <f t="shared" si="12"/>
        <v>0.96711175159834284</v>
      </c>
      <c r="L86" s="19">
        <f t="shared" si="13"/>
        <v>1.0230724481877903E-7</v>
      </c>
      <c r="N86" s="24">
        <v>340.9563</v>
      </c>
      <c r="O86" s="24">
        <v>0.25128859999999997</v>
      </c>
      <c r="P86" s="23">
        <f t="shared" si="14"/>
        <v>-1.3583468217275876</v>
      </c>
      <c r="Q86" s="24">
        <v>-77.827539999999999</v>
      </c>
      <c r="R86" s="25"/>
      <c r="S86" s="26">
        <v>4.5448070000000001E-6</v>
      </c>
      <c r="T86" s="23">
        <f t="shared" si="15"/>
        <v>-2.1097121119086979</v>
      </c>
      <c r="U86" s="24">
        <v>-120.8776</v>
      </c>
      <c r="V86" s="5"/>
      <c r="W86" s="23">
        <f t="shared" si="16"/>
        <v>43.050060000000002</v>
      </c>
      <c r="X86" s="27">
        <f t="shared" si="17"/>
        <v>0.6826370920481718</v>
      </c>
      <c r="Y86" s="27">
        <f t="shared" si="18"/>
        <v>3.8980564030552593E-7</v>
      </c>
      <c r="Z86" s="28"/>
      <c r="AA86" s="29">
        <f t="shared" si="19"/>
        <v>32.214757805075351</v>
      </c>
      <c r="AB86" s="29">
        <f t="shared" si="19"/>
        <v>0.28447465955017104</v>
      </c>
      <c r="AC86" s="30">
        <f t="shared" si="19"/>
        <v>-2.874983954867469E-7</v>
      </c>
      <c r="AD86" s="31">
        <f t="shared" si="20"/>
        <v>-8.1165839972594355E-5</v>
      </c>
    </row>
    <row r="87" spans="1:30" x14ac:dyDescent="0.25">
      <c r="A87" s="16">
        <v>345.83333333333297</v>
      </c>
      <c r="B87" s="17">
        <v>0.17794073312999101</v>
      </c>
      <c r="C87" s="17">
        <v>2.1038285815894402</v>
      </c>
      <c r="D87" s="19">
        <v>120.54049854406929</v>
      </c>
      <c r="E87" s="10"/>
      <c r="F87" s="18">
        <v>8.5981852864195806E-6</v>
      </c>
      <c r="G87" s="17">
        <v>-0.54617431396637595</v>
      </c>
      <c r="H87" s="19">
        <v>-31.293483068726474</v>
      </c>
      <c r="I87" s="21"/>
      <c r="J87" s="22">
        <f t="shared" si="11"/>
        <v>151.83398161279575</v>
      </c>
      <c r="K87" s="19">
        <f t="shared" si="12"/>
        <v>0.47202798861744927</v>
      </c>
      <c r="L87" s="19">
        <f t="shared" si="13"/>
        <v>3.6109371569095102E-7</v>
      </c>
      <c r="N87" s="24">
        <v>345.11430000000001</v>
      </c>
      <c r="O87" s="24">
        <v>5.9658099999999999E-2</v>
      </c>
      <c r="P87" s="23">
        <f t="shared" si="14"/>
        <v>-4.5073529358481523E-2</v>
      </c>
      <c r="Q87" s="24">
        <v>-2.5825230000000001</v>
      </c>
      <c r="R87" s="25"/>
      <c r="S87" s="26">
        <v>1.0645000000000001E-5</v>
      </c>
      <c r="T87" s="23">
        <f t="shared" si="15"/>
        <v>-1.0099441964444795</v>
      </c>
      <c r="U87" s="24">
        <v>-57.865540000000003</v>
      </c>
      <c r="V87" s="5"/>
      <c r="W87" s="23">
        <f t="shared" si="16"/>
        <v>55.283017000000001</v>
      </c>
      <c r="X87" s="27">
        <f t="shared" si="17"/>
        <v>0.82197526519087449</v>
      </c>
      <c r="Y87" s="27">
        <f t="shared" si="18"/>
        <v>2.6100200096969006E-7</v>
      </c>
      <c r="Z87" s="28"/>
      <c r="AA87" s="29">
        <f t="shared" si="19"/>
        <v>96.550964612795752</v>
      </c>
      <c r="AB87" s="29">
        <f t="shared" si="19"/>
        <v>-0.34994727657342523</v>
      </c>
      <c r="AC87" s="30">
        <f t="shared" si="19"/>
        <v>1.0009171472126096E-7</v>
      </c>
      <c r="AD87" s="31">
        <f t="shared" si="20"/>
        <v>2.8257646745798742E-5</v>
      </c>
    </row>
    <row r="88" spans="1:30" x14ac:dyDescent="0.25">
      <c r="A88" s="16">
        <v>350</v>
      </c>
      <c r="B88" s="17">
        <v>0.28617114060375398</v>
      </c>
      <c r="C88" s="17">
        <v>2.3334046685487202</v>
      </c>
      <c r="D88" s="19">
        <v>133.69423940396442</v>
      </c>
      <c r="E88" s="10"/>
      <c r="F88" s="18">
        <v>1.02325003901949E-5</v>
      </c>
      <c r="G88" s="17">
        <v>0.32440235893805502</v>
      </c>
      <c r="H88" s="19">
        <v>18.586886031238592</v>
      </c>
      <c r="I88" s="21"/>
      <c r="J88" s="22">
        <f t="shared" si="11"/>
        <v>115.10735337272583</v>
      </c>
      <c r="K88" s="19">
        <f t="shared" si="12"/>
        <v>0.90551434955967181</v>
      </c>
      <c r="L88" s="19">
        <f t="shared" si="13"/>
        <v>1.3257845254199576E-6</v>
      </c>
      <c r="N88" s="24">
        <v>349.27229999999997</v>
      </c>
      <c r="O88" s="24">
        <v>4.0742599999999997E-2</v>
      </c>
      <c r="P88" s="23">
        <f t="shared" si="14"/>
        <v>1.1150987130808112</v>
      </c>
      <c r="Q88" s="24">
        <v>63.890450000000001</v>
      </c>
      <c r="R88" s="25"/>
      <c r="S88" s="26">
        <v>9.1938160000000004E-6</v>
      </c>
      <c r="T88" s="23">
        <f t="shared" si="15"/>
        <v>-0.29176878545099449</v>
      </c>
      <c r="U88" s="24">
        <v>-16.717120000000001</v>
      </c>
      <c r="V88" s="5"/>
      <c r="W88" s="23">
        <f t="shared" si="16"/>
        <v>80.60757000000001</v>
      </c>
      <c r="X88" s="27">
        <f t="shared" si="17"/>
        <v>0.9865937318548389</v>
      </c>
      <c r="Y88" s="27">
        <f t="shared" si="18"/>
        <v>1.8477912413599108E-7</v>
      </c>
      <c r="Z88" s="28"/>
      <c r="AA88" s="29">
        <f t="shared" si="19"/>
        <v>34.499783372725815</v>
      </c>
      <c r="AB88" s="29">
        <f t="shared" si="19"/>
        <v>-8.1079382295167091E-2</v>
      </c>
      <c r="AC88" s="30">
        <f t="shared" si="19"/>
        <v>1.1410054012839665E-6</v>
      </c>
      <c r="AD88" s="31">
        <f t="shared" si="20"/>
        <v>3.2212583883011408E-4</v>
      </c>
    </row>
    <row r="89" spans="1:30" x14ac:dyDescent="0.25">
      <c r="A89" s="16">
        <v>354.166666666666</v>
      </c>
      <c r="B89" s="17">
        <v>0.116749048949098</v>
      </c>
      <c r="C89" s="17">
        <v>1.71748824207468</v>
      </c>
      <c r="D89" s="19">
        <v>98.404827634222229</v>
      </c>
      <c r="E89" s="10"/>
      <c r="F89" s="18">
        <v>1.7512810975076E-6</v>
      </c>
      <c r="G89" s="17">
        <v>-1.4963139518158699</v>
      </c>
      <c r="H89" s="19">
        <v>-85.732474265590966</v>
      </c>
      <c r="I89" s="21"/>
      <c r="J89" s="22">
        <f t="shared" si="11"/>
        <v>184.1373018998132</v>
      </c>
      <c r="K89" s="19">
        <f t="shared" si="12"/>
        <v>7.2146803948390778E-2</v>
      </c>
      <c r="L89" s="19">
        <f t="shared" si="13"/>
        <v>7.3755822899495175E-9</v>
      </c>
      <c r="N89" s="24">
        <v>353.43040000000002</v>
      </c>
      <c r="O89" s="24">
        <v>0.21131220000000001</v>
      </c>
      <c r="P89" s="23">
        <f t="shared" si="14"/>
        <v>-0.92118076494532752</v>
      </c>
      <c r="Q89" s="24">
        <v>-52.779769999999999</v>
      </c>
      <c r="R89" s="25"/>
      <c r="S89" s="26">
        <v>3.7374890000000001E-6</v>
      </c>
      <c r="T89" s="23">
        <f t="shared" si="15"/>
        <v>-2.4893823107412842</v>
      </c>
      <c r="U89" s="24">
        <v>-142.6311</v>
      </c>
      <c r="V89" s="5"/>
      <c r="W89" s="23">
        <f t="shared" si="16"/>
        <v>89.851330000000004</v>
      </c>
      <c r="X89" s="27">
        <f t="shared" si="17"/>
        <v>0.99999663355767254</v>
      </c>
      <c r="Y89" s="27">
        <f t="shared" si="18"/>
        <v>3.9488718216350018E-7</v>
      </c>
      <c r="Z89" s="28"/>
      <c r="AA89" s="29">
        <f t="shared" si="19"/>
        <v>94.285971899813191</v>
      </c>
      <c r="AB89" s="29">
        <f t="shared" si="19"/>
        <v>-0.92784982960928175</v>
      </c>
      <c r="AC89" s="30">
        <f t="shared" si="19"/>
        <v>-3.8751159987355067E-7</v>
      </c>
      <c r="AD89" s="31">
        <f t="shared" si="20"/>
        <v>-1.0940132187384862E-4</v>
      </c>
    </row>
    <row r="90" spans="1:30" x14ac:dyDescent="0.25">
      <c r="A90" s="16">
        <v>358.33333333333297</v>
      </c>
      <c r="B90" s="17">
        <v>5.9605871643261199E-2</v>
      </c>
      <c r="C90" s="17">
        <v>-0.64128243000609697</v>
      </c>
      <c r="D90" s="19">
        <v>-36.742776715242982</v>
      </c>
      <c r="E90" s="10"/>
      <c r="F90" s="18">
        <v>2.03630427838615E-6</v>
      </c>
      <c r="G90" s="17">
        <v>-2.5730802464134399</v>
      </c>
      <c r="H90" s="19">
        <v>-147.426638467972</v>
      </c>
      <c r="I90" s="21"/>
      <c r="J90" s="22">
        <f t="shared" si="11"/>
        <v>110.68386175272902</v>
      </c>
      <c r="K90" s="19">
        <f t="shared" si="12"/>
        <v>0.93554355540801792</v>
      </c>
      <c r="L90" s="19">
        <f t="shared" si="13"/>
        <v>5.6776122956863895E-8</v>
      </c>
      <c r="N90" s="24">
        <v>357.58839999999998</v>
      </c>
      <c r="O90" s="24">
        <v>0.29343859999999999</v>
      </c>
      <c r="P90" s="23">
        <f t="shared" si="14"/>
        <v>-1.2817722461255885</v>
      </c>
      <c r="Q90" s="24">
        <v>-73.44014</v>
      </c>
      <c r="R90" s="25"/>
      <c r="S90" s="26">
        <v>2.4643380000000001E-6</v>
      </c>
      <c r="T90" s="23">
        <f t="shared" si="15"/>
        <v>-2.6845659716503141</v>
      </c>
      <c r="U90" s="24">
        <v>-153.8143</v>
      </c>
      <c r="V90" s="5"/>
      <c r="W90" s="23">
        <f t="shared" si="16"/>
        <v>80.374160000000003</v>
      </c>
      <c r="X90" s="27">
        <f t="shared" si="17"/>
        <v>0.98592072524932906</v>
      </c>
      <c r="Y90" s="27">
        <f t="shared" si="18"/>
        <v>3.5647536002462651E-7</v>
      </c>
      <c r="Z90" s="28"/>
      <c r="AA90" s="29">
        <f t="shared" si="19"/>
        <v>30.309701752729012</v>
      </c>
      <c r="AB90" s="29">
        <f t="shared" si="19"/>
        <v>-5.0377169841311131E-2</v>
      </c>
      <c r="AC90" s="30">
        <f t="shared" si="19"/>
        <v>-2.9969923706776258E-7</v>
      </c>
      <c r="AD90" s="31">
        <f t="shared" si="20"/>
        <v>-8.4610351562368929E-5</v>
      </c>
    </row>
    <row r="91" spans="1:30" x14ac:dyDescent="0.25">
      <c r="A91" s="16">
        <v>362.5</v>
      </c>
      <c r="B91" s="17">
        <v>8.5982536800908699E-2</v>
      </c>
      <c r="C91" s="17">
        <v>2.2754955456563901</v>
      </c>
      <c r="D91" s="19">
        <v>130.37629106692947</v>
      </c>
      <c r="E91" s="10"/>
      <c r="F91" s="18">
        <v>2.6260233276896499E-6</v>
      </c>
      <c r="G91" s="17">
        <v>0.64199184610547599</v>
      </c>
      <c r="H91" s="19">
        <v>36.783423263656033</v>
      </c>
      <c r="I91" s="21"/>
      <c r="J91" s="22">
        <f t="shared" si="11"/>
        <v>93.592867803273435</v>
      </c>
      <c r="K91" s="19">
        <f t="shared" si="12"/>
        <v>0.998034536879564</v>
      </c>
      <c r="L91" s="19">
        <f t="shared" si="13"/>
        <v>1.1267418063724777E-7</v>
      </c>
      <c r="N91" s="24">
        <v>361.74639999999999</v>
      </c>
      <c r="O91" s="24">
        <v>0.1225784</v>
      </c>
      <c r="P91" s="23">
        <f t="shared" si="14"/>
        <v>-1.1387201737102275</v>
      </c>
      <c r="Q91" s="24">
        <v>-65.243859999999998</v>
      </c>
      <c r="R91" s="25"/>
      <c r="S91" s="26">
        <v>2.9663910000000001E-6</v>
      </c>
      <c r="T91" s="23">
        <f t="shared" si="15"/>
        <v>-0.51603713661403339</v>
      </c>
      <c r="U91" s="24">
        <v>-29.566749999999999</v>
      </c>
      <c r="V91" s="5"/>
      <c r="W91" s="23">
        <f t="shared" si="16"/>
        <v>-35.677109999999999</v>
      </c>
      <c r="X91" s="27">
        <f t="shared" si="17"/>
        <v>0.58321673266422136</v>
      </c>
      <c r="Y91" s="27">
        <f t="shared" si="18"/>
        <v>1.0603331100858335E-7</v>
      </c>
      <c r="Z91" s="28"/>
      <c r="AA91" s="29">
        <f t="shared" si="19"/>
        <v>129.26997780327343</v>
      </c>
      <c r="AB91" s="29">
        <f t="shared" si="19"/>
        <v>0.41481780421534264</v>
      </c>
      <c r="AC91" s="30">
        <f t="shared" si="19"/>
        <v>6.6408696286644133E-9</v>
      </c>
      <c r="AD91" s="31">
        <f t="shared" si="20"/>
        <v>1.8748339817565528E-6</v>
      </c>
    </row>
    <row r="92" spans="1:30" x14ac:dyDescent="0.25">
      <c r="A92" s="16">
        <v>366.666666666666</v>
      </c>
      <c r="B92" s="17">
        <v>2.1891848437935499E-2</v>
      </c>
      <c r="C92" s="17">
        <v>2.2492610213333002</v>
      </c>
      <c r="D92" s="19">
        <v>128.87316354568313</v>
      </c>
      <c r="E92" s="10"/>
      <c r="F92" s="18">
        <v>2.8802042334174398E-6</v>
      </c>
      <c r="G92" s="17">
        <v>-1.4865000402703801</v>
      </c>
      <c r="H92" s="19">
        <v>-85.17017855351969</v>
      </c>
      <c r="I92" s="21"/>
      <c r="J92" s="22">
        <f t="shared" si="11"/>
        <v>214.04334209920282</v>
      </c>
      <c r="K92" s="19">
        <f t="shared" si="12"/>
        <v>0.55981987911460673</v>
      </c>
      <c r="L92" s="19">
        <f t="shared" si="13"/>
        <v>1.7649159892914574E-8</v>
      </c>
      <c r="N92" s="24">
        <v>365.90440000000001</v>
      </c>
      <c r="O92" s="24">
        <v>0.18634729999999999</v>
      </c>
      <c r="P92" s="23">
        <f t="shared" si="14"/>
        <v>-1.2257998860799806</v>
      </c>
      <c r="Q92" s="24">
        <v>-70.233159999999998</v>
      </c>
      <c r="R92" s="25"/>
      <c r="S92" s="26">
        <v>4.1043660000000004E-6</v>
      </c>
      <c r="T92" s="23">
        <f t="shared" si="15"/>
        <v>-1.901518766755302</v>
      </c>
      <c r="U92" s="24">
        <v>-108.949</v>
      </c>
      <c r="V92" s="5"/>
      <c r="W92" s="23">
        <f t="shared" si="16"/>
        <v>38.71584</v>
      </c>
      <c r="X92" s="27">
        <f t="shared" si="17"/>
        <v>0.62545839034946238</v>
      </c>
      <c r="Y92" s="27">
        <f t="shared" si="18"/>
        <v>2.3918702279200472E-7</v>
      </c>
      <c r="Z92" s="28"/>
      <c r="AA92" s="29">
        <f t="shared" si="19"/>
        <v>175.32750209920283</v>
      </c>
      <c r="AB92" s="29">
        <f t="shared" si="19"/>
        <v>-6.5638511234855645E-2</v>
      </c>
      <c r="AC92" s="30">
        <f t="shared" si="19"/>
        <v>-2.2153786289909015E-7</v>
      </c>
      <c r="AD92" s="31">
        <f t="shared" si="20"/>
        <v>-6.2544024628363533E-5</v>
      </c>
    </row>
    <row r="93" spans="1:30" x14ac:dyDescent="0.25">
      <c r="A93" s="16">
        <v>370.83333333333297</v>
      </c>
      <c r="B93" s="17">
        <v>8.8514222789374902E-2</v>
      </c>
      <c r="C93" s="17">
        <v>2.02682076079221</v>
      </c>
      <c r="D93" s="19">
        <v>116.12827542288824</v>
      </c>
      <c r="E93" s="10"/>
      <c r="F93" s="18">
        <v>5.0187796727706798E-6</v>
      </c>
      <c r="G93" s="17">
        <v>-9.8671592952929807E-2</v>
      </c>
      <c r="H93" s="19">
        <v>-5.653465834035674</v>
      </c>
      <c r="I93" s="21"/>
      <c r="J93" s="22">
        <f t="shared" si="11"/>
        <v>121.78174125692391</v>
      </c>
      <c r="K93" s="19">
        <f t="shared" si="12"/>
        <v>0.85006057756414011</v>
      </c>
      <c r="L93" s="19">
        <f t="shared" si="13"/>
        <v>1.888126426748225E-7</v>
      </c>
      <c r="N93" s="24">
        <v>370.06240000000003</v>
      </c>
      <c r="O93" s="24">
        <v>0.1311773</v>
      </c>
      <c r="P93" s="23">
        <f t="shared" si="14"/>
        <v>-1.0591184990535694</v>
      </c>
      <c r="Q93" s="24">
        <v>-60.683019999999999</v>
      </c>
      <c r="R93" s="25"/>
      <c r="S93" s="26">
        <v>4.5749619999999996E-6</v>
      </c>
      <c r="T93" s="23">
        <f t="shared" si="15"/>
        <v>-0.69078194478465849</v>
      </c>
      <c r="U93" s="24">
        <v>-39.578890000000001</v>
      </c>
      <c r="V93" s="5"/>
      <c r="W93" s="23">
        <f t="shared" si="16"/>
        <v>-21.104129999999998</v>
      </c>
      <c r="X93" s="27">
        <f t="shared" si="17"/>
        <v>0.36006405643297895</v>
      </c>
      <c r="Y93" s="27">
        <f t="shared" si="18"/>
        <v>1.0804283042807102E-7</v>
      </c>
      <c r="Z93" s="28"/>
      <c r="AA93" s="29">
        <f t="shared" si="19"/>
        <v>142.88587125692391</v>
      </c>
      <c r="AB93" s="29">
        <f t="shared" si="19"/>
        <v>0.48999652113116116</v>
      </c>
      <c r="AC93" s="30">
        <f t="shared" si="19"/>
        <v>8.0769812246751478E-8</v>
      </c>
      <c r="AD93" s="31">
        <f t="shared" si="20"/>
        <v>2.280273475730938E-5</v>
      </c>
    </row>
    <row r="94" spans="1:30" x14ac:dyDescent="0.25">
      <c r="A94" s="16">
        <v>375</v>
      </c>
      <c r="B94" s="17">
        <v>0.18332438772892601</v>
      </c>
      <c r="C94" s="17">
        <v>-1.8665788937557299</v>
      </c>
      <c r="D94" s="19">
        <v>-106.94709274040142</v>
      </c>
      <c r="E94" s="10"/>
      <c r="F94" s="18">
        <v>1.128800770786E-5</v>
      </c>
      <c r="G94" s="17">
        <v>2.5939800534562498</v>
      </c>
      <c r="H94" s="19">
        <v>148.62410920416278</v>
      </c>
      <c r="I94" s="21"/>
      <c r="J94" s="22">
        <f t="shared" si="11"/>
        <v>-255.57120194456419</v>
      </c>
      <c r="K94" s="19">
        <f t="shared" si="12"/>
        <v>0.96845804205709374</v>
      </c>
      <c r="L94" s="19">
        <f t="shared" si="13"/>
        <v>1.0020476058159283E-6</v>
      </c>
      <c r="N94" s="24">
        <v>374.22039999999998</v>
      </c>
      <c r="O94" s="24">
        <v>0.29494900000000002</v>
      </c>
      <c r="P94" s="23">
        <f t="shared" si="14"/>
        <v>-1.7813022332071846</v>
      </c>
      <c r="Q94" s="24">
        <v>-102.0611</v>
      </c>
      <c r="R94" s="25"/>
      <c r="S94" s="26">
        <v>9.4931879999999997E-6</v>
      </c>
      <c r="T94" s="23">
        <f t="shared" si="15"/>
        <v>2.0677142541179583</v>
      </c>
      <c r="U94" s="24">
        <v>118.4713</v>
      </c>
      <c r="V94" s="5"/>
      <c r="W94" s="23">
        <f t="shared" si="16"/>
        <v>-220.5324</v>
      </c>
      <c r="X94" s="27">
        <f t="shared" si="17"/>
        <v>0.64987794391173448</v>
      </c>
      <c r="Y94" s="27">
        <f t="shared" si="18"/>
        <v>9.0983117100039932E-7</v>
      </c>
      <c r="Z94" s="28"/>
      <c r="AA94" s="29">
        <f t="shared" si="19"/>
        <v>-35.038801944564199</v>
      </c>
      <c r="AB94" s="29">
        <f t="shared" si="19"/>
        <v>0.31858009814535926</v>
      </c>
      <c r="AC94" s="30">
        <f t="shared" si="19"/>
        <v>9.2216434815528982E-8</v>
      </c>
      <c r="AD94" s="31">
        <f t="shared" si="20"/>
        <v>2.6034317090390297E-5</v>
      </c>
    </row>
    <row r="95" spans="1:30" x14ac:dyDescent="0.25">
      <c r="A95" s="16">
        <v>379.166666666666</v>
      </c>
      <c r="B95" s="17">
        <v>1.77844474207824E-2</v>
      </c>
      <c r="C95" s="17">
        <v>1.69483916547965</v>
      </c>
      <c r="D95" s="19">
        <v>97.107131135458474</v>
      </c>
      <c r="E95" s="10"/>
      <c r="F95" s="18">
        <v>2.4730682038005199E-6</v>
      </c>
      <c r="G95" s="17">
        <v>-0.234091487712276</v>
      </c>
      <c r="H95" s="19">
        <v>-13.412454265851986</v>
      </c>
      <c r="I95" s="21"/>
      <c r="J95" s="22">
        <f t="shared" si="11"/>
        <v>110.51958540131047</v>
      </c>
      <c r="K95" s="19">
        <f t="shared" si="12"/>
        <v>0.93655242322934606</v>
      </c>
      <c r="L95" s="19">
        <f t="shared" si="13"/>
        <v>2.059579525428321E-8</v>
      </c>
      <c r="N95" s="24">
        <v>378.3784</v>
      </c>
      <c r="O95" s="24">
        <v>0.1574565</v>
      </c>
      <c r="P95" s="23">
        <f t="shared" si="14"/>
        <v>-0.80075304655771884</v>
      </c>
      <c r="Q95" s="24">
        <v>-45.879770000000001</v>
      </c>
      <c r="R95" s="25"/>
      <c r="S95" s="26">
        <v>6.4380110000000001E-6</v>
      </c>
      <c r="T95" s="23">
        <f t="shared" si="15"/>
        <v>-1.0721999163301921</v>
      </c>
      <c r="U95" s="24">
        <v>-61.43253</v>
      </c>
      <c r="V95" s="5"/>
      <c r="W95" s="23">
        <f t="shared" si="16"/>
        <v>15.552759999999999</v>
      </c>
      <c r="X95" s="27">
        <f t="shared" si="17"/>
        <v>0.26812560798780882</v>
      </c>
      <c r="Y95" s="27">
        <f t="shared" si="18"/>
        <v>1.3590035981697111E-7</v>
      </c>
      <c r="Z95" s="28"/>
      <c r="AA95" s="29">
        <f t="shared" si="19"/>
        <v>94.966825401310473</v>
      </c>
      <c r="AB95" s="29">
        <f t="shared" si="19"/>
        <v>0.66842681524153724</v>
      </c>
      <c r="AC95" s="30">
        <f t="shared" si="19"/>
        <v>-1.153045645626879E-7</v>
      </c>
      <c r="AD95" s="31">
        <f t="shared" si="20"/>
        <v>-3.2552501100258214E-5</v>
      </c>
    </row>
    <row r="96" spans="1:30" x14ac:dyDescent="0.25">
      <c r="A96" s="16">
        <v>383.33333333333297</v>
      </c>
      <c r="B96" s="17">
        <v>5.0105191704101402E-2</v>
      </c>
      <c r="C96" s="17">
        <v>2.4781909227245502</v>
      </c>
      <c r="D96" s="19">
        <v>141.98988069974786</v>
      </c>
      <c r="E96" s="10"/>
      <c r="F96" s="18">
        <v>3.82983452704742E-6</v>
      </c>
      <c r="G96" s="17">
        <v>-4.6348401640708997E-2</v>
      </c>
      <c r="H96" s="19">
        <v>-2.6555678011898456</v>
      </c>
      <c r="I96" s="21"/>
      <c r="J96" s="22">
        <f t="shared" si="11"/>
        <v>144.6454485009377</v>
      </c>
      <c r="K96" s="19">
        <f t="shared" si="12"/>
        <v>0.5786344096206959</v>
      </c>
      <c r="L96" s="19">
        <f t="shared" si="13"/>
        <v>5.5518407314943726E-8</v>
      </c>
      <c r="N96" s="24">
        <v>382.53640000000001</v>
      </c>
      <c r="O96" s="24">
        <v>0.1137938</v>
      </c>
      <c r="P96" s="23">
        <f t="shared" si="14"/>
        <v>-0.88700599646080214</v>
      </c>
      <c r="Q96" s="24">
        <v>-50.8217</v>
      </c>
      <c r="R96" s="25"/>
      <c r="S96" s="26">
        <v>5.3718820000000001E-6</v>
      </c>
      <c r="T96" s="23">
        <f t="shared" si="15"/>
        <v>-0.9421753305175673</v>
      </c>
      <c r="U96" s="24">
        <v>-53.982669999999999</v>
      </c>
      <c r="V96" s="5"/>
      <c r="W96" s="23">
        <f t="shared" si="16"/>
        <v>3.1609699999999989</v>
      </c>
      <c r="X96" s="27">
        <f t="shared" si="17"/>
        <v>5.5141352241682373E-2</v>
      </c>
      <c r="Y96" s="27">
        <f t="shared" si="18"/>
        <v>1.6853592197524214E-8</v>
      </c>
      <c r="Z96" s="28"/>
      <c r="AA96" s="29">
        <f t="shared" si="19"/>
        <v>141.48447850093771</v>
      </c>
      <c r="AB96" s="29">
        <f t="shared" si="19"/>
        <v>0.52349305737901353</v>
      </c>
      <c r="AC96" s="30">
        <f t="shared" si="19"/>
        <v>3.8664815117419512E-8</v>
      </c>
      <c r="AD96" s="31">
        <f t="shared" si="20"/>
        <v>1.091575551605152E-5</v>
      </c>
    </row>
    <row r="97" spans="1:30" x14ac:dyDescent="0.25">
      <c r="A97" s="16">
        <v>387.5</v>
      </c>
      <c r="B97" s="17">
        <v>7.0021383465201897E-2</v>
      </c>
      <c r="C97" s="17">
        <v>2.14492127445962</v>
      </c>
      <c r="D97" s="19">
        <v>122.89493641435791</v>
      </c>
      <c r="E97" s="10"/>
      <c r="F97" s="18">
        <v>1.74813350499038E-6</v>
      </c>
      <c r="G97" s="17">
        <v>-1.88688049590336</v>
      </c>
      <c r="H97" s="19">
        <v>-108.11028886081435</v>
      </c>
      <c r="I97" s="21"/>
      <c r="J97" s="22">
        <f t="shared" si="11"/>
        <v>231.00522527517228</v>
      </c>
      <c r="K97" s="19">
        <f t="shared" si="12"/>
        <v>0.77720335114726113</v>
      </c>
      <c r="L97" s="19">
        <f t="shared" si="13"/>
        <v>4.7567459019887853E-8</v>
      </c>
      <c r="N97" s="24">
        <v>386.69439999999997</v>
      </c>
      <c r="O97" s="24">
        <v>0.1162292</v>
      </c>
      <c r="P97" s="23">
        <f t="shared" si="14"/>
        <v>-0.7090263950545308</v>
      </c>
      <c r="Q97" s="24">
        <v>-40.624220000000001</v>
      </c>
      <c r="R97" s="25"/>
      <c r="S97" s="26">
        <v>2.662141E-6</v>
      </c>
      <c r="T97" s="23">
        <f t="shared" si="15"/>
        <v>-2.0604222685031259</v>
      </c>
      <c r="U97" s="24">
        <v>-118.0535</v>
      </c>
      <c r="V97" s="5"/>
      <c r="W97" s="23">
        <f t="shared" si="16"/>
        <v>77.429280000000006</v>
      </c>
      <c r="X97" s="27">
        <f t="shared" si="17"/>
        <v>0.97602811276683887</v>
      </c>
      <c r="Y97" s="27">
        <f t="shared" si="18"/>
        <v>1.5100058643932976E-7</v>
      </c>
      <c r="Z97" s="28"/>
      <c r="AA97" s="29">
        <f t="shared" si="19"/>
        <v>153.57594527517227</v>
      </c>
      <c r="AB97" s="29">
        <f t="shared" si="19"/>
        <v>-0.19882476161957774</v>
      </c>
      <c r="AC97" s="30">
        <f t="shared" si="19"/>
        <v>-1.0343312741944191E-7</v>
      </c>
      <c r="AD97" s="31">
        <f t="shared" si="20"/>
        <v>-2.9200986161254547E-5</v>
      </c>
    </row>
    <row r="98" spans="1:30" x14ac:dyDescent="0.25">
      <c r="A98" s="16">
        <v>391.666666666666</v>
      </c>
      <c r="B98" s="17">
        <v>7.8684807474300705E-2</v>
      </c>
      <c r="C98" s="17">
        <v>1.8641546902150501</v>
      </c>
      <c r="D98" s="19">
        <v>106.80819610883979</v>
      </c>
      <c r="E98" s="10"/>
      <c r="F98" s="18">
        <v>1.4592965530554699E-6</v>
      </c>
      <c r="G98" s="17">
        <v>3.0442382413050799</v>
      </c>
      <c r="H98" s="19">
        <v>174.42200305910936</v>
      </c>
      <c r="I98" s="21"/>
      <c r="J98" s="22">
        <f t="shared" si="11"/>
        <v>-67.613806950269563</v>
      </c>
      <c r="K98" s="19">
        <f t="shared" si="12"/>
        <v>0.92463783586504089</v>
      </c>
      <c r="L98" s="19">
        <f t="shared" si="13"/>
        <v>5.3085523948228092E-8</v>
      </c>
      <c r="N98" s="24">
        <v>390.85239999999999</v>
      </c>
      <c r="O98" s="24">
        <v>0.12995039999999999</v>
      </c>
      <c r="P98" s="23">
        <f t="shared" si="14"/>
        <v>-0.71707445730132713</v>
      </c>
      <c r="Q98" s="24">
        <v>-41.085340000000002</v>
      </c>
      <c r="R98" s="25"/>
      <c r="S98" s="26">
        <v>5.3679129999999998E-7</v>
      </c>
      <c r="T98" s="23">
        <f t="shared" si="15"/>
        <v>-1.1287887266676042</v>
      </c>
      <c r="U98" s="24">
        <v>-64.67483</v>
      </c>
      <c r="V98" s="5"/>
      <c r="W98" s="23">
        <f t="shared" si="16"/>
        <v>23.589489999999998</v>
      </c>
      <c r="X98" s="27">
        <f t="shared" si="17"/>
        <v>0.40018093364576268</v>
      </c>
      <c r="Y98" s="27">
        <f t="shared" si="18"/>
        <v>1.3957559456088523E-8</v>
      </c>
      <c r="Z98" s="28"/>
      <c r="AA98" s="29">
        <f t="shared" si="19"/>
        <v>-91.203296950269561</v>
      </c>
      <c r="AB98" s="29">
        <f t="shared" si="19"/>
        <v>0.52445690221927821</v>
      </c>
      <c r="AC98" s="30">
        <f t="shared" si="19"/>
        <v>3.9127964492139569E-8</v>
      </c>
      <c r="AD98" s="31">
        <f t="shared" si="20"/>
        <v>1.1046510708504997E-5</v>
      </c>
    </row>
    <row r="99" spans="1:30" x14ac:dyDescent="0.25">
      <c r="A99" s="16">
        <v>395.83333333333297</v>
      </c>
      <c r="B99" s="17">
        <v>5.30779743389512E-2</v>
      </c>
      <c r="C99" s="17">
        <v>-2.4923256118349899</v>
      </c>
      <c r="D99" s="19">
        <v>-142.79973873050557</v>
      </c>
      <c r="E99" s="10"/>
      <c r="F99" s="18">
        <v>4.1419814463044602E-6</v>
      </c>
      <c r="G99" s="17">
        <v>1.8305548965079299</v>
      </c>
      <c r="H99" s="19">
        <v>104.88306973691158</v>
      </c>
      <c r="I99" s="21"/>
      <c r="J99" s="22">
        <f t="shared" si="11"/>
        <v>-247.68280846741715</v>
      </c>
      <c r="K99" s="19">
        <f t="shared" si="12"/>
        <v>0.92509582135632729</v>
      </c>
      <c r="L99" s="19">
        <f t="shared" si="13"/>
        <v>1.0169022609125445E-7</v>
      </c>
      <c r="N99" s="24">
        <v>395.0104</v>
      </c>
      <c r="O99" s="24">
        <v>0.15736900000000001</v>
      </c>
      <c r="P99" s="23">
        <f t="shared" si="14"/>
        <v>-1.4004326441126276</v>
      </c>
      <c r="Q99" s="24">
        <v>-80.238879999999995</v>
      </c>
      <c r="R99" s="25"/>
      <c r="S99" s="26">
        <v>3.091578E-6</v>
      </c>
      <c r="T99" s="23">
        <f t="shared" si="15"/>
        <v>0.29188746784013009</v>
      </c>
      <c r="U99" s="24">
        <v>16.72392</v>
      </c>
      <c r="V99" s="5"/>
      <c r="W99" s="23">
        <f t="shared" si="16"/>
        <v>-96.962799999999987</v>
      </c>
      <c r="X99" s="27">
        <f t="shared" si="17"/>
        <v>0.99262506762828695</v>
      </c>
      <c r="Y99" s="27">
        <f t="shared" si="18"/>
        <v>2.414652484822928E-7</v>
      </c>
      <c r="Z99" s="28"/>
      <c r="AA99" s="29">
        <f t="shared" si="19"/>
        <v>-150.72000846741716</v>
      </c>
      <c r="AB99" s="29">
        <f t="shared" si="19"/>
        <v>-6.7529246271959664E-2</v>
      </c>
      <c r="AC99" s="30">
        <f t="shared" si="19"/>
        <v>-1.3977502239103836E-7</v>
      </c>
      <c r="AD99" s="31">
        <f t="shared" si="20"/>
        <v>-3.9460940574465893E-5</v>
      </c>
    </row>
    <row r="100" spans="1:30" x14ac:dyDescent="0.25">
      <c r="A100" s="16">
        <v>400</v>
      </c>
      <c r="B100" s="17">
        <v>3.2790194204924301E-2</v>
      </c>
      <c r="C100" s="17">
        <v>2.7548310539470302</v>
      </c>
      <c r="D100" s="19">
        <v>157.84019266274123</v>
      </c>
      <c r="E100" s="10"/>
      <c r="F100" s="18">
        <v>4.3635703377022897E-6</v>
      </c>
      <c r="G100" s="17">
        <v>-0.57523899196639205</v>
      </c>
      <c r="H100" s="19">
        <v>-32.95876645103413</v>
      </c>
      <c r="I100" s="21"/>
      <c r="J100" s="22">
        <f t="shared" si="11"/>
        <v>190.79895911377537</v>
      </c>
      <c r="K100" s="19">
        <f t="shared" si="12"/>
        <v>0.18736346944864474</v>
      </c>
      <c r="L100" s="19">
        <f t="shared" si="13"/>
        <v>1.3404199833572379E-8</v>
      </c>
      <c r="N100" s="24">
        <v>399.16840000000002</v>
      </c>
      <c r="O100" s="24">
        <v>0.13987260000000001</v>
      </c>
      <c r="P100" s="23">
        <f t="shared" si="14"/>
        <v>-0.95038850091160221</v>
      </c>
      <c r="Q100" s="24">
        <v>-54.453249999999997</v>
      </c>
      <c r="R100" s="25"/>
      <c r="S100" s="26">
        <v>7.4289400000000004E-6</v>
      </c>
      <c r="T100" s="23">
        <f t="shared" si="15"/>
        <v>-1.1908723570890702</v>
      </c>
      <c r="U100" s="24">
        <v>-68.231960000000001</v>
      </c>
      <c r="V100" s="5"/>
      <c r="W100" s="23">
        <f t="shared" si="16"/>
        <v>13.778710000000004</v>
      </c>
      <c r="X100" s="27">
        <f t="shared" si="17"/>
        <v>0.23817258646324863</v>
      </c>
      <c r="Y100" s="27">
        <f t="shared" si="18"/>
        <v>1.2374318095388966E-7</v>
      </c>
      <c r="Z100" s="28"/>
      <c r="AA100" s="29">
        <f t="shared" si="19"/>
        <v>177.02024911377538</v>
      </c>
      <c r="AB100" s="29">
        <f t="shared" si="19"/>
        <v>-5.0809117014603888E-2</v>
      </c>
      <c r="AC100" s="30">
        <f t="shared" si="19"/>
        <v>-1.1033898112031729E-7</v>
      </c>
      <c r="AD100" s="31">
        <f t="shared" si="20"/>
        <v>-3.1150629794605672E-5</v>
      </c>
    </row>
    <row r="101" spans="1:30" x14ac:dyDescent="0.25">
      <c r="A101" s="16">
        <v>404.166666666666</v>
      </c>
      <c r="B101" s="17">
        <v>1.9790536227824399E-2</v>
      </c>
      <c r="C101" s="17">
        <v>-0.20793380100061701</v>
      </c>
      <c r="D101" s="19">
        <v>-11.913729215448489</v>
      </c>
      <c r="E101" s="10"/>
      <c r="F101" s="18">
        <v>2.7711004708840799E-6</v>
      </c>
      <c r="G101" s="17">
        <v>0.223695638813731</v>
      </c>
      <c r="H101" s="19">
        <v>12.816815999509632</v>
      </c>
      <c r="I101" s="21"/>
      <c r="J101" s="22">
        <f t="shared" si="11"/>
        <v>-24.73054521495812</v>
      </c>
      <c r="K101" s="19">
        <f t="shared" si="12"/>
        <v>0.41835135334488793</v>
      </c>
      <c r="L101" s="19">
        <f t="shared" si="13"/>
        <v>1.1471521313855095E-8</v>
      </c>
      <c r="N101" s="24">
        <v>403.32639999999998</v>
      </c>
      <c r="O101" s="24">
        <v>0.1859046</v>
      </c>
      <c r="P101" s="23">
        <f t="shared" si="14"/>
        <v>-0.91825192792755594</v>
      </c>
      <c r="Q101" s="24">
        <v>-52.611960000000003</v>
      </c>
      <c r="R101" s="25"/>
      <c r="S101" s="26">
        <v>4.3773020000000001E-6</v>
      </c>
      <c r="T101" s="23">
        <f t="shared" si="15"/>
        <v>-0.6555519502343774</v>
      </c>
      <c r="U101" s="24">
        <v>-37.560360000000003</v>
      </c>
      <c r="V101" s="5"/>
      <c r="W101" s="23">
        <f t="shared" si="16"/>
        <v>-15.051600000000001</v>
      </c>
      <c r="X101" s="27">
        <f t="shared" si="17"/>
        <v>0.25968884306330803</v>
      </c>
      <c r="Y101" s="27">
        <f t="shared" si="18"/>
        <v>1.0566227143636545E-7</v>
      </c>
      <c r="Z101" s="28"/>
      <c r="AA101" s="29">
        <f t="shared" si="19"/>
        <v>-9.6789452149581194</v>
      </c>
      <c r="AB101" s="29">
        <f t="shared" si="19"/>
        <v>0.1586625102815799</v>
      </c>
      <c r="AC101" s="30">
        <f t="shared" si="19"/>
        <v>-9.4190750122510351E-8</v>
      </c>
      <c r="AD101" s="31">
        <f t="shared" si="20"/>
        <v>-2.6591700932448229E-5</v>
      </c>
    </row>
    <row r="102" spans="1:30" x14ac:dyDescent="0.25">
      <c r="A102" s="16">
        <v>408.33333333333297</v>
      </c>
      <c r="B102" s="17">
        <v>9.4904621967577998E-2</v>
      </c>
      <c r="C102" s="17">
        <v>0.648373625399288</v>
      </c>
      <c r="D102" s="19">
        <v>37.149072282975439</v>
      </c>
      <c r="E102" s="10"/>
      <c r="F102" s="18">
        <v>2.6219396835080401E-6</v>
      </c>
      <c r="G102" s="17">
        <v>2.5222891552110799E-2</v>
      </c>
      <c r="H102" s="19">
        <v>1.4451652330521272</v>
      </c>
      <c r="I102" s="21"/>
      <c r="J102" s="22">
        <f t="shared" si="11"/>
        <v>35.703907049923309</v>
      </c>
      <c r="K102" s="19">
        <f t="shared" si="12"/>
        <v>0.58359658669389858</v>
      </c>
      <c r="L102" s="19">
        <f t="shared" si="13"/>
        <v>7.2609393277121355E-8</v>
      </c>
      <c r="N102" s="24">
        <v>407.48439999999999</v>
      </c>
      <c r="O102" s="24">
        <v>0.20552870000000001</v>
      </c>
      <c r="P102" s="23">
        <f t="shared" si="14"/>
        <v>-0.60979447870191683</v>
      </c>
      <c r="Q102" s="24">
        <v>-34.938650000000003</v>
      </c>
      <c r="R102" s="25"/>
      <c r="S102" s="26">
        <v>4.251313E-6</v>
      </c>
      <c r="T102" s="23">
        <f t="shared" si="15"/>
        <v>-0.81697797635010849</v>
      </c>
      <c r="U102" s="24">
        <v>-46.80939</v>
      </c>
      <c r="V102" s="5"/>
      <c r="W102" s="23">
        <f t="shared" si="16"/>
        <v>11.870739999999998</v>
      </c>
      <c r="X102" s="27">
        <f t="shared" si="17"/>
        <v>0.20570445029370144</v>
      </c>
      <c r="Y102" s="27">
        <f t="shared" si="18"/>
        <v>8.9868863155251175E-8</v>
      </c>
      <c r="Z102" s="28"/>
      <c r="AA102" s="29">
        <f t="shared" si="19"/>
        <v>23.833167049923311</v>
      </c>
      <c r="AB102" s="29">
        <f t="shared" si="19"/>
        <v>0.37789213640019714</v>
      </c>
      <c r="AC102" s="30">
        <f t="shared" si="19"/>
        <v>-1.725946987812982E-8</v>
      </c>
      <c r="AD102" s="31">
        <f t="shared" si="20"/>
        <v>-4.8726510899942573E-6</v>
      </c>
    </row>
    <row r="103" spans="1:30" x14ac:dyDescent="0.25">
      <c r="A103" s="16">
        <v>412.5</v>
      </c>
      <c r="B103" s="17">
        <v>2.5169551020987401E-2</v>
      </c>
      <c r="C103" s="17">
        <v>1.912714291531</v>
      </c>
      <c r="D103" s="19">
        <v>109.59045631908164</v>
      </c>
      <c r="E103" s="10"/>
      <c r="F103" s="18">
        <v>4.7644973929272001E-6</v>
      </c>
      <c r="G103" s="17">
        <v>0.24070078140297099</v>
      </c>
      <c r="H103" s="19">
        <v>13.791138899891251</v>
      </c>
      <c r="I103" s="21"/>
      <c r="J103" s="22">
        <f t="shared" si="11"/>
        <v>95.799317419190388</v>
      </c>
      <c r="K103" s="19">
        <f t="shared" si="12"/>
        <v>0.99488191267040893</v>
      </c>
      <c r="L103" s="19">
        <f t="shared" si="13"/>
        <v>5.9653248928123049E-8</v>
      </c>
      <c r="N103" s="24">
        <v>411.64240000000001</v>
      </c>
      <c r="O103" s="24">
        <v>0.11658979999999999</v>
      </c>
      <c r="P103" s="23">
        <f t="shared" si="14"/>
        <v>-0.97131831476859298</v>
      </c>
      <c r="Q103" s="24">
        <v>-55.652439999999999</v>
      </c>
      <c r="R103" s="25"/>
      <c r="S103" s="26">
        <v>5.476079E-6</v>
      </c>
      <c r="T103" s="23">
        <f t="shared" si="15"/>
        <v>-0.59862629135133028</v>
      </c>
      <c r="U103" s="24">
        <v>-34.298760000000001</v>
      </c>
      <c r="V103" s="5"/>
      <c r="W103" s="23">
        <f t="shared" si="16"/>
        <v>-21.353679999999997</v>
      </c>
      <c r="X103" s="27">
        <f t="shared" si="17"/>
        <v>0.36412396566948352</v>
      </c>
      <c r="Y103" s="27">
        <f t="shared" si="18"/>
        <v>1.1623837512973466E-7</v>
      </c>
      <c r="Z103" s="28"/>
      <c r="AA103" s="29">
        <f t="shared" si="19"/>
        <v>117.15299741919038</v>
      </c>
      <c r="AB103" s="29">
        <f t="shared" si="19"/>
        <v>0.63075794700092547</v>
      </c>
      <c r="AC103" s="30">
        <f t="shared" si="19"/>
        <v>-5.658512620161161E-8</v>
      </c>
      <c r="AD103" s="31">
        <f t="shared" si="20"/>
        <v>-1.5974973670142732E-5</v>
      </c>
    </row>
    <row r="104" spans="1:30" x14ac:dyDescent="0.25">
      <c r="A104" s="16">
        <v>416.666666666666</v>
      </c>
      <c r="B104" s="17">
        <v>3.2956495984616203E-2</v>
      </c>
      <c r="C104" s="17">
        <v>-0.25208511459813598</v>
      </c>
      <c r="D104" s="19">
        <v>-14.443413144544889</v>
      </c>
      <c r="E104" s="10"/>
      <c r="F104" s="18">
        <v>1.72354491689209E-6</v>
      </c>
      <c r="G104" s="17">
        <v>0.32288014109602797</v>
      </c>
      <c r="H104" s="19">
        <v>18.49966937339093</v>
      </c>
      <c r="I104" s="21"/>
      <c r="J104" s="22">
        <f t="shared" si="11"/>
        <v>-32.943082517935821</v>
      </c>
      <c r="K104" s="19">
        <f t="shared" si="12"/>
        <v>0.54380563320138831</v>
      </c>
      <c r="L104" s="19">
        <f t="shared" si="13"/>
        <v>1.5444624096580407E-8</v>
      </c>
      <c r="N104" s="24">
        <v>415.80040000000002</v>
      </c>
      <c r="O104" s="24">
        <v>0.16340569999999999</v>
      </c>
      <c r="P104" s="23">
        <f t="shared" si="14"/>
        <v>-1.0084240146659926</v>
      </c>
      <c r="Q104" s="24">
        <v>-57.778440000000003</v>
      </c>
      <c r="R104" s="25"/>
      <c r="S104" s="26">
        <v>2.2104099999999999E-6</v>
      </c>
      <c r="T104" s="23">
        <f t="shared" si="15"/>
        <v>-0.84977742538406231</v>
      </c>
      <c r="U104" s="24">
        <v>-48.688659999999999</v>
      </c>
      <c r="V104" s="5"/>
      <c r="W104" s="23">
        <f t="shared" si="16"/>
        <v>-9.0897800000000046</v>
      </c>
      <c r="X104" s="27">
        <f t="shared" si="17"/>
        <v>0.15798193712245945</v>
      </c>
      <c r="Y104" s="27">
        <f t="shared" si="18"/>
        <v>2.8531031775800559E-8</v>
      </c>
      <c r="Z104" s="28"/>
      <c r="AA104" s="29">
        <f t="shared" si="19"/>
        <v>-23.853302517935816</v>
      </c>
      <c r="AB104" s="29">
        <f t="shared" si="19"/>
        <v>0.38582369607892886</v>
      </c>
      <c r="AC104" s="30">
        <f t="shared" si="19"/>
        <v>-1.3086407679220152E-8</v>
      </c>
      <c r="AD104" s="31">
        <f t="shared" si="20"/>
        <v>-3.6945224327579823E-6</v>
      </c>
    </row>
    <row r="105" spans="1:30" x14ac:dyDescent="0.25">
      <c r="A105" s="16">
        <v>420.83333333333297</v>
      </c>
      <c r="B105" s="17">
        <v>2.44348229601399E-2</v>
      </c>
      <c r="C105" s="17">
        <v>1.0723667773243299</v>
      </c>
      <c r="D105" s="19">
        <v>61.442090430729458</v>
      </c>
      <c r="E105" s="10"/>
      <c r="F105" s="18">
        <v>2.7135908433883499E-6</v>
      </c>
      <c r="G105" s="17">
        <v>0.59559919151051599</v>
      </c>
      <c r="H105" s="19">
        <v>34.125319954956616</v>
      </c>
      <c r="I105" s="21"/>
      <c r="J105" s="22">
        <f t="shared" si="11"/>
        <v>27.316770475772842</v>
      </c>
      <c r="K105" s="19">
        <f t="shared" si="12"/>
        <v>0.45890963311479399</v>
      </c>
      <c r="L105" s="19">
        <f t="shared" si="13"/>
        <v>1.5214256729902765E-8</v>
      </c>
      <c r="N105" s="24">
        <v>419.95839999999998</v>
      </c>
      <c r="O105" s="24">
        <v>0.12557389999999999</v>
      </c>
      <c r="P105" s="23">
        <f t="shared" si="14"/>
        <v>-0.82241851669442523</v>
      </c>
      <c r="Q105" s="24">
        <v>-47.121110000000002</v>
      </c>
      <c r="R105" s="25"/>
      <c r="S105" s="26">
        <v>3.2118950000000002E-6</v>
      </c>
      <c r="T105" s="23">
        <f t="shared" si="15"/>
        <v>-0.55745624322481169</v>
      </c>
      <c r="U105" s="24">
        <v>-31.939889999999998</v>
      </c>
      <c r="V105" s="5"/>
      <c r="W105" s="23">
        <f t="shared" si="16"/>
        <v>-15.181220000000003</v>
      </c>
      <c r="X105" s="27">
        <f t="shared" si="17"/>
        <v>0.2618728583715863</v>
      </c>
      <c r="Y105" s="27">
        <f t="shared" si="18"/>
        <v>5.2810613753770776E-8</v>
      </c>
      <c r="Z105" s="28"/>
      <c r="AA105" s="29">
        <f t="shared" si="19"/>
        <v>42.497990475772845</v>
      </c>
      <c r="AB105" s="29">
        <f t="shared" si="19"/>
        <v>0.19703677474320769</v>
      </c>
      <c r="AC105" s="30">
        <f t="shared" si="19"/>
        <v>-3.7596357023868011E-8</v>
      </c>
      <c r="AD105" s="31">
        <f t="shared" si="20"/>
        <v>-1.0614111054725746E-5</v>
      </c>
    </row>
    <row r="106" spans="1:30" x14ac:dyDescent="0.25">
      <c r="A106" s="16">
        <v>425</v>
      </c>
      <c r="B106" s="17">
        <v>3.7644552609028999E-2</v>
      </c>
      <c r="C106" s="17">
        <v>-2.8835936646612401</v>
      </c>
      <c r="D106" s="19">
        <v>-165.21774681575147</v>
      </c>
      <c r="E106" s="10"/>
      <c r="F106" s="18">
        <v>4.5994356281292602E-6</v>
      </c>
      <c r="G106" s="17">
        <v>-0.41432547300596201</v>
      </c>
      <c r="H106" s="19">
        <v>-23.739100948003141</v>
      </c>
      <c r="I106" s="21"/>
      <c r="J106" s="22">
        <f t="shared" si="11"/>
        <v>-141.47864586774833</v>
      </c>
      <c r="K106" s="19">
        <f t="shared" si="12"/>
        <v>0.62280627139046485</v>
      </c>
      <c r="L106" s="19">
        <f t="shared" si="13"/>
        <v>5.3917490008164322E-8</v>
      </c>
      <c r="N106" s="24">
        <v>424.1164</v>
      </c>
      <c r="O106" s="24">
        <v>0.10398590000000001</v>
      </c>
      <c r="P106" s="23">
        <f t="shared" si="14"/>
        <v>-1.1150716604774051</v>
      </c>
      <c r="Q106" s="24">
        <v>-63.8889</v>
      </c>
      <c r="R106" s="25"/>
      <c r="S106" s="26">
        <v>5.00744E-6</v>
      </c>
      <c r="T106" s="23">
        <f t="shared" si="15"/>
        <v>-1.1435517686785235</v>
      </c>
      <c r="U106" s="24">
        <v>-65.520690000000002</v>
      </c>
      <c r="V106" s="5"/>
      <c r="W106" s="23">
        <f t="shared" si="16"/>
        <v>1.6317900000000023</v>
      </c>
      <c r="X106" s="27">
        <f t="shared" si="17"/>
        <v>2.847625824267952E-2</v>
      </c>
      <c r="Y106" s="27">
        <f t="shared" si="18"/>
        <v>7.4138387561458512E-9</v>
      </c>
      <c r="Z106" s="28"/>
      <c r="AA106" s="29">
        <f t="shared" si="19"/>
        <v>-143.11043586774832</v>
      </c>
      <c r="AB106" s="29">
        <f t="shared" si="19"/>
        <v>0.59433001314778533</v>
      </c>
      <c r="AC106" s="30">
        <f t="shared" si="19"/>
        <v>4.6503651252018469E-8</v>
      </c>
      <c r="AD106" s="31">
        <f t="shared" si="20"/>
        <v>1.3128796455619403E-5</v>
      </c>
    </row>
    <row r="107" spans="1:30" x14ac:dyDescent="0.25">
      <c r="A107" s="16">
        <v>429.166666666666</v>
      </c>
      <c r="B107" s="17">
        <v>0.12656307261465699</v>
      </c>
      <c r="C107" s="17">
        <v>0.27368483370211699</v>
      </c>
      <c r="D107" s="19">
        <v>15.680985887871097</v>
      </c>
      <c r="E107" s="10"/>
      <c r="F107" s="18">
        <v>5.1766300173371704E-6</v>
      </c>
      <c r="G107" s="17">
        <v>1.4499076128097601</v>
      </c>
      <c r="H107" s="19">
        <v>83.073586897887552</v>
      </c>
      <c r="I107" s="21"/>
      <c r="J107" s="22">
        <f t="shared" si="11"/>
        <v>-67.392601010016449</v>
      </c>
      <c r="K107" s="19">
        <f t="shared" si="12"/>
        <v>0.9231605827714211</v>
      </c>
      <c r="L107" s="19">
        <f t="shared" si="13"/>
        <v>3.0241365218486275E-7</v>
      </c>
      <c r="N107" s="24">
        <v>428.27440000000001</v>
      </c>
      <c r="O107" s="24">
        <v>0.22935910000000001</v>
      </c>
      <c r="P107" s="23">
        <f t="shared" si="14"/>
        <v>-0.66970569780342537</v>
      </c>
      <c r="Q107" s="24">
        <v>-38.371310000000001</v>
      </c>
      <c r="R107" s="25"/>
      <c r="S107" s="26">
        <v>4.2157540000000004E-6</v>
      </c>
      <c r="T107" s="23">
        <f t="shared" si="15"/>
        <v>0.72661425245980282</v>
      </c>
      <c r="U107" s="24">
        <v>41.631929999999997</v>
      </c>
      <c r="V107" s="5"/>
      <c r="W107" s="23">
        <f t="shared" si="16"/>
        <v>-80.003240000000005</v>
      </c>
      <c r="X107" s="27">
        <f t="shared" si="17"/>
        <v>0.98481757101072431</v>
      </c>
      <c r="Y107" s="27">
        <f t="shared" si="18"/>
        <v>4.7612066279631656E-7</v>
      </c>
      <c r="Z107" s="28"/>
      <c r="AA107" s="29">
        <f t="shared" si="19"/>
        <v>12.610638989983556</v>
      </c>
      <c r="AB107" s="29">
        <f t="shared" si="19"/>
        <v>-6.1656988239303212E-2</v>
      </c>
      <c r="AC107" s="30">
        <f t="shared" si="19"/>
        <v>-1.7370701061145381E-7</v>
      </c>
      <c r="AD107" s="31">
        <f t="shared" si="20"/>
        <v>-4.9040536040337475E-5</v>
      </c>
    </row>
    <row r="108" spans="1:30" x14ac:dyDescent="0.25">
      <c r="A108" s="16">
        <v>433.33333333333297</v>
      </c>
      <c r="B108" s="17">
        <v>6.1242162593893798E-2</v>
      </c>
      <c r="C108" s="17">
        <v>2.0407949151502298</v>
      </c>
      <c r="D108" s="19">
        <v>116.92893548986711</v>
      </c>
      <c r="E108" s="10"/>
      <c r="F108" s="18">
        <v>1.54710428193245E-6</v>
      </c>
      <c r="G108" s="17">
        <v>-0.308078932038446</v>
      </c>
      <c r="H108" s="19">
        <v>-17.651622562700677</v>
      </c>
      <c r="I108" s="21"/>
      <c r="J108" s="22">
        <f t="shared" si="11"/>
        <v>134.5805580525678</v>
      </c>
      <c r="K108" s="19">
        <f t="shared" si="12"/>
        <v>0.71226426377816188</v>
      </c>
      <c r="L108" s="19">
        <f t="shared" si="13"/>
        <v>3.3742811500048728E-8</v>
      </c>
      <c r="N108" s="24">
        <v>432.43239999999997</v>
      </c>
      <c r="O108" s="24">
        <v>6.1206770000000001E-2</v>
      </c>
      <c r="P108" s="23">
        <f t="shared" si="14"/>
        <v>-0.76874562793831991</v>
      </c>
      <c r="Q108" s="24">
        <v>-44.045879999999997</v>
      </c>
      <c r="R108" s="25"/>
      <c r="S108" s="26">
        <v>2.9976520000000001E-6</v>
      </c>
      <c r="T108" s="23">
        <f t="shared" si="15"/>
        <v>-1.4697902832576302</v>
      </c>
      <c r="U108" s="24">
        <v>-84.212779999999995</v>
      </c>
      <c r="V108" s="5"/>
      <c r="W108" s="23">
        <f t="shared" si="16"/>
        <v>40.166899999999998</v>
      </c>
      <c r="X108" s="27">
        <f t="shared" si="17"/>
        <v>0.64501633203287134</v>
      </c>
      <c r="Y108" s="27">
        <f t="shared" si="18"/>
        <v>5.9172700645455517E-8</v>
      </c>
      <c r="Z108" s="28"/>
      <c r="AA108" s="29">
        <f t="shared" si="19"/>
        <v>94.413658052567797</v>
      </c>
      <c r="AB108" s="29">
        <f t="shared" si="19"/>
        <v>6.7247931745290535E-2</v>
      </c>
      <c r="AC108" s="30">
        <f t="shared" si="19"/>
        <v>-2.5429889145406789E-8</v>
      </c>
      <c r="AD108" s="31">
        <f t="shared" si="20"/>
        <v>-7.1793037641215269E-6</v>
      </c>
    </row>
    <row r="109" spans="1:30" x14ac:dyDescent="0.25">
      <c r="A109" s="16">
        <v>437.5</v>
      </c>
      <c r="B109" s="17">
        <v>0.17996574629738801</v>
      </c>
      <c r="C109" s="17">
        <v>-1.57630017694228</v>
      </c>
      <c r="D109" s="19">
        <v>-90.315347384517523</v>
      </c>
      <c r="E109" s="10"/>
      <c r="F109" s="18">
        <v>3.37617790165906E-6</v>
      </c>
      <c r="G109" s="17">
        <v>1.46613837294573</v>
      </c>
      <c r="H109" s="19">
        <v>84.003540951967807</v>
      </c>
      <c r="I109" s="21"/>
      <c r="J109" s="22">
        <f t="shared" si="11"/>
        <v>-174.31888833648532</v>
      </c>
      <c r="K109" s="19">
        <f t="shared" si="12"/>
        <v>9.8991710689657869E-2</v>
      </c>
      <c r="L109" s="19">
        <f t="shared" si="13"/>
        <v>3.0073502319928217E-8</v>
      </c>
      <c r="N109" s="24">
        <v>436.59039999999999</v>
      </c>
      <c r="O109" s="24">
        <v>0.22580459999999999</v>
      </c>
      <c r="P109" s="23">
        <f t="shared" si="14"/>
        <v>-1.7232113925155064</v>
      </c>
      <c r="Q109" s="24">
        <v>-98.732740000000007</v>
      </c>
      <c r="R109" s="25"/>
      <c r="S109" s="26">
        <v>2.271278E-6</v>
      </c>
      <c r="T109" s="23">
        <f t="shared" si="15"/>
        <v>0.23134251968722236</v>
      </c>
      <c r="U109" s="24">
        <v>13.254949999999999</v>
      </c>
      <c r="V109" s="5"/>
      <c r="W109" s="23">
        <f t="shared" si="16"/>
        <v>-111.98769</v>
      </c>
      <c r="X109" s="27">
        <f t="shared" si="17"/>
        <v>0.92726431740469495</v>
      </c>
      <c r="Y109" s="27">
        <f t="shared" si="18"/>
        <v>2.3778071647478325E-7</v>
      </c>
      <c r="Z109" s="28"/>
      <c r="AA109" s="29">
        <f t="shared" si="19"/>
        <v>-62.331198336485315</v>
      </c>
      <c r="AB109" s="29">
        <f t="shared" si="19"/>
        <v>-0.82827260671503711</v>
      </c>
      <c r="AC109" s="30">
        <f t="shared" si="19"/>
        <v>-2.0770721415485504E-7</v>
      </c>
      <c r="AD109" s="31">
        <f t="shared" si="20"/>
        <v>-5.8639389888433312E-5</v>
      </c>
    </row>
    <row r="110" spans="1:30" x14ac:dyDescent="0.25">
      <c r="A110" s="16">
        <v>441.666666666666</v>
      </c>
      <c r="B110" s="17">
        <v>0.122513056129247</v>
      </c>
      <c r="C110" s="17">
        <v>-5.1937682307878097E-2</v>
      </c>
      <c r="D110" s="19">
        <v>-2.9758099939327001</v>
      </c>
      <c r="E110" s="10"/>
      <c r="F110" s="18">
        <v>3.6299501905804301E-6</v>
      </c>
      <c r="G110" s="17">
        <v>0.86711277187559399</v>
      </c>
      <c r="H110" s="19">
        <v>49.681902190361683</v>
      </c>
      <c r="I110" s="21"/>
      <c r="J110" s="22">
        <f t="shared" si="11"/>
        <v>-52.657712184294382</v>
      </c>
      <c r="K110" s="19">
        <f t="shared" si="12"/>
        <v>0.79502600745549756</v>
      </c>
      <c r="L110" s="19">
        <f t="shared" si="13"/>
        <v>1.7678050881894747E-7</v>
      </c>
      <c r="N110" s="24">
        <v>440.7484</v>
      </c>
      <c r="O110" s="24">
        <v>0.20510510000000001</v>
      </c>
      <c r="P110" s="23">
        <f t="shared" si="14"/>
        <v>-0.54089952634161786</v>
      </c>
      <c r="Q110" s="24">
        <v>-30.99126</v>
      </c>
      <c r="R110" s="25"/>
      <c r="S110" s="26">
        <v>3.5971249999999999E-6</v>
      </c>
      <c r="T110" s="23">
        <f t="shared" si="15"/>
        <v>-0.73278172243757533</v>
      </c>
      <c r="U110" s="24">
        <v>-41.985300000000002</v>
      </c>
      <c r="V110" s="5"/>
      <c r="W110" s="23">
        <f t="shared" si="16"/>
        <v>10.994040000000002</v>
      </c>
      <c r="X110" s="27">
        <f t="shared" si="17"/>
        <v>0.19070688389119048</v>
      </c>
      <c r="Y110" s="27">
        <f t="shared" si="18"/>
        <v>7.0350690337062739E-8</v>
      </c>
      <c r="Z110" s="28"/>
      <c r="AA110" s="29">
        <f t="shared" si="19"/>
        <v>-63.651752184294381</v>
      </c>
      <c r="AB110" s="29">
        <f t="shared" si="19"/>
        <v>0.60431912356430706</v>
      </c>
      <c r="AC110" s="30">
        <f t="shared" si="19"/>
        <v>1.0642981848188473E-7</v>
      </c>
      <c r="AD110" s="31">
        <f t="shared" si="20"/>
        <v>3.0047004612278389E-5</v>
      </c>
    </row>
    <row r="111" spans="1:30" x14ac:dyDescent="0.25">
      <c r="A111" s="16">
        <v>445.83333333333297</v>
      </c>
      <c r="B111" s="17">
        <v>6.3321520529788594E-2</v>
      </c>
      <c r="C111" s="17">
        <v>-2.6527384267316698</v>
      </c>
      <c r="D111" s="19">
        <v>-151.99071600389863</v>
      </c>
      <c r="E111" s="10"/>
      <c r="F111" s="18">
        <v>6.0304743720876703E-6</v>
      </c>
      <c r="G111" s="17">
        <v>-0.34237528080568302</v>
      </c>
      <c r="H111" s="19">
        <v>-19.616658599772062</v>
      </c>
      <c r="I111" s="21"/>
      <c r="J111" s="22">
        <f t="shared" si="11"/>
        <v>-132.37405740412657</v>
      </c>
      <c r="K111" s="19">
        <f t="shared" si="12"/>
        <v>0.73876057805869677</v>
      </c>
      <c r="L111" s="19">
        <f t="shared" si="13"/>
        <v>1.4105111640812301E-7</v>
      </c>
      <c r="N111" s="24">
        <v>444.90640000000002</v>
      </c>
      <c r="O111" s="24">
        <v>1.8312749999999999E-2</v>
      </c>
      <c r="P111" s="23">
        <f t="shared" si="14"/>
        <v>-0.13926474284511819</v>
      </c>
      <c r="Q111" s="24">
        <v>-7.9792820000000004</v>
      </c>
      <c r="R111" s="25"/>
      <c r="S111" s="26">
        <v>7.0098439999999997E-6</v>
      </c>
      <c r="T111" s="23">
        <f t="shared" si="15"/>
        <v>-1.4023779880969007</v>
      </c>
      <c r="U111" s="24">
        <v>-80.350340000000003</v>
      </c>
      <c r="V111" s="5"/>
      <c r="W111" s="23">
        <f t="shared" si="16"/>
        <v>72.371058000000005</v>
      </c>
      <c r="X111" s="27">
        <f t="shared" si="17"/>
        <v>0.95303780912348468</v>
      </c>
      <c r="Y111" s="27">
        <f t="shared" si="18"/>
        <v>6.1170503388321615E-8</v>
      </c>
      <c r="Z111" s="28"/>
      <c r="AA111" s="29">
        <f t="shared" si="19"/>
        <v>-204.74511540412658</v>
      </c>
      <c r="AB111" s="29">
        <f t="shared" si="19"/>
        <v>-0.21427723106478791</v>
      </c>
      <c r="AC111" s="30">
        <f t="shared" si="19"/>
        <v>7.9880613019801392E-8</v>
      </c>
      <c r="AD111" s="31">
        <f t="shared" si="20"/>
        <v>2.2551698218353419E-5</v>
      </c>
    </row>
    <row r="112" spans="1:30" x14ac:dyDescent="0.25">
      <c r="A112" s="16">
        <v>450</v>
      </c>
      <c r="B112" s="17">
        <v>7.56957062710642E-2</v>
      </c>
      <c r="C112" s="17">
        <v>1.32911573235146</v>
      </c>
      <c r="D112" s="19">
        <v>76.152721948178183</v>
      </c>
      <c r="E112" s="10"/>
      <c r="F112" s="18">
        <v>1.7293486467088001E-6</v>
      </c>
      <c r="G112" s="17">
        <v>-1.8724322902148001</v>
      </c>
      <c r="H112" s="19">
        <v>-107.28246765332295</v>
      </c>
      <c r="I112" s="21"/>
      <c r="J112" s="22">
        <f t="shared" si="11"/>
        <v>183.43518960150112</v>
      </c>
      <c r="K112" s="19">
        <f t="shared" si="12"/>
        <v>5.991945570794846E-2</v>
      </c>
      <c r="L112" s="19">
        <f t="shared" si="13"/>
        <v>3.9218562202818143E-9</v>
      </c>
      <c r="N112" s="24">
        <v>449.06439999999998</v>
      </c>
      <c r="O112" s="24">
        <v>0.15790380000000001</v>
      </c>
      <c r="P112" s="23">
        <f t="shared" si="14"/>
        <v>9.2401291072253866E-2</v>
      </c>
      <c r="Q112" s="24">
        <v>5.2942039999999997</v>
      </c>
      <c r="R112" s="25"/>
      <c r="S112" s="26">
        <v>3.1304979999999999E-6</v>
      </c>
      <c r="T112" s="23">
        <f t="shared" si="15"/>
        <v>-2.6563806495598574</v>
      </c>
      <c r="U112" s="24">
        <v>-152.1994</v>
      </c>
      <c r="V112" s="5"/>
      <c r="W112" s="23">
        <f t="shared" si="16"/>
        <v>157.493604</v>
      </c>
      <c r="X112" s="27">
        <f t="shared" si="17"/>
        <v>0.38278656381580295</v>
      </c>
      <c r="Y112" s="27">
        <f t="shared" si="18"/>
        <v>9.4609054388992279E-8</v>
      </c>
      <c r="Z112" s="28"/>
      <c r="AA112" s="29">
        <f t="shared" si="19"/>
        <v>25.941585601501117</v>
      </c>
      <c r="AB112" s="29">
        <f t="shared" si="19"/>
        <v>-0.32286710810785446</v>
      </c>
      <c r="AC112" s="30">
        <f t="shared" si="19"/>
        <v>-9.0687198168710461E-8</v>
      </c>
      <c r="AD112" s="31">
        <f t="shared" si="20"/>
        <v>-2.5602586761093136E-5</v>
      </c>
    </row>
    <row r="113" spans="1:30" x14ac:dyDescent="0.25">
      <c r="A113" s="16">
        <v>454.166666666666</v>
      </c>
      <c r="B113" s="17">
        <v>0.13536865788044</v>
      </c>
      <c r="C113" s="17">
        <v>1.75868085502049</v>
      </c>
      <c r="D113" s="19">
        <v>100.76499050313309</v>
      </c>
      <c r="E113" s="10"/>
      <c r="F113" s="18">
        <v>2.3629639063352499E-6</v>
      </c>
      <c r="G113" s="17">
        <v>-0.96483615752267904</v>
      </c>
      <c r="H113" s="19">
        <v>-55.281039747668984</v>
      </c>
      <c r="I113" s="21"/>
      <c r="J113" s="22">
        <f t="shared" si="11"/>
        <v>156.04603025080206</v>
      </c>
      <c r="K113" s="19">
        <f t="shared" si="12"/>
        <v>0.40600258826619523</v>
      </c>
      <c r="L113" s="19">
        <f t="shared" si="13"/>
        <v>6.4934278237941475E-8</v>
      </c>
      <c r="N113" s="24">
        <v>453.22250000000003</v>
      </c>
      <c r="O113" s="24">
        <v>0.1491816</v>
      </c>
      <c r="P113" s="23">
        <f t="shared" si="14"/>
        <v>0.40104489711591063</v>
      </c>
      <c r="Q113" s="24">
        <v>22.978179999999998</v>
      </c>
      <c r="R113" s="25"/>
      <c r="S113" s="26">
        <v>2.8917650000000001E-6</v>
      </c>
      <c r="T113" s="23">
        <f t="shared" si="15"/>
        <v>-1.722710483020184</v>
      </c>
      <c r="U113" s="24">
        <v>-98.704040000000006</v>
      </c>
      <c r="V113" s="5"/>
      <c r="W113" s="23">
        <f t="shared" si="16"/>
        <v>121.68222</v>
      </c>
      <c r="X113" s="27">
        <f t="shared" si="17"/>
        <v>0.85097413257720933</v>
      </c>
      <c r="Y113" s="27">
        <f t="shared" si="18"/>
        <v>1.8355432453355824E-7</v>
      </c>
      <c r="Z113" s="28"/>
      <c r="AA113" s="29">
        <f t="shared" si="19"/>
        <v>34.363810250802061</v>
      </c>
      <c r="AB113" s="29">
        <f t="shared" si="19"/>
        <v>-0.4449715443110141</v>
      </c>
      <c r="AC113" s="30">
        <f t="shared" si="19"/>
        <v>-1.1862004629561677E-7</v>
      </c>
      <c r="AD113" s="31">
        <f t="shared" si="20"/>
        <v>-3.3488519749375749E-5</v>
      </c>
    </row>
    <row r="114" spans="1:30" x14ac:dyDescent="0.25">
      <c r="A114" s="16">
        <v>458.33333333333297</v>
      </c>
      <c r="B114" s="17">
        <v>7.3377679009733798E-2</v>
      </c>
      <c r="C114" s="17">
        <v>1.38224506554342</v>
      </c>
      <c r="D114" s="19">
        <v>79.19680850842181</v>
      </c>
      <c r="E114" s="10"/>
      <c r="F114" s="18">
        <v>1.13325968918827E-6</v>
      </c>
      <c r="G114" s="17">
        <v>0.66980488511907799</v>
      </c>
      <c r="H114" s="19">
        <v>38.376993014568129</v>
      </c>
      <c r="I114" s="21"/>
      <c r="J114" s="22">
        <f t="shared" si="11"/>
        <v>40.819815493853682</v>
      </c>
      <c r="K114" s="19">
        <f t="shared" si="12"/>
        <v>0.65368236832461846</v>
      </c>
      <c r="L114" s="19">
        <f t="shared" si="13"/>
        <v>2.7178794302139427E-8</v>
      </c>
      <c r="N114" s="24">
        <v>457.38049999999998</v>
      </c>
      <c r="O114" s="24">
        <v>0.12073250000000001</v>
      </c>
      <c r="P114" s="23">
        <f t="shared" si="14"/>
        <v>-0.2345710297375615</v>
      </c>
      <c r="Q114" s="24">
        <v>-13.43993</v>
      </c>
      <c r="R114" s="25"/>
      <c r="S114" s="26">
        <v>7.9379959999999995E-7</v>
      </c>
      <c r="T114" s="23">
        <f t="shared" si="15"/>
        <v>-0.58566355646384316</v>
      </c>
      <c r="U114" s="24">
        <v>-33.556049999999999</v>
      </c>
      <c r="V114" s="5"/>
      <c r="W114" s="23">
        <f t="shared" si="16"/>
        <v>20.116119999999999</v>
      </c>
      <c r="X114" s="27">
        <f t="shared" si="17"/>
        <v>0.34392389240210869</v>
      </c>
      <c r="Y114" s="27">
        <f t="shared" si="18"/>
        <v>1.6480387578064511E-8</v>
      </c>
      <c r="Z114" s="28"/>
      <c r="AA114" s="29">
        <f t="shared" si="19"/>
        <v>20.703695493853683</v>
      </c>
      <c r="AB114" s="29">
        <f t="shared" si="19"/>
        <v>0.30975847592250977</v>
      </c>
      <c r="AC114" s="30">
        <f t="shared" si="19"/>
        <v>1.0698406724074916E-8</v>
      </c>
      <c r="AD114" s="31">
        <f t="shared" si="20"/>
        <v>3.0203478758823926E-6</v>
      </c>
    </row>
    <row r="115" spans="1:30" x14ac:dyDescent="0.25">
      <c r="A115" s="16">
        <v>462.5</v>
      </c>
      <c r="B115" s="17">
        <v>0.126567783207964</v>
      </c>
      <c r="C115" s="17">
        <v>1.5652366265459099</v>
      </c>
      <c r="D115" s="19">
        <v>89.681452640375227</v>
      </c>
      <c r="E115" s="10"/>
      <c r="F115" s="18">
        <v>1.8719542361121999E-6</v>
      </c>
      <c r="G115" s="17">
        <v>-2.9417838579930602</v>
      </c>
      <c r="H115" s="19">
        <v>-168.55179930271507</v>
      </c>
      <c r="I115" s="21"/>
      <c r="J115" s="22">
        <f t="shared" si="11"/>
        <v>258.23325194309029</v>
      </c>
      <c r="K115" s="19">
        <f t="shared" si="12"/>
        <v>0.97898590439550548</v>
      </c>
      <c r="L115" s="19">
        <f t="shared" si="13"/>
        <v>1.1597512360803002E-7</v>
      </c>
      <c r="N115" s="24">
        <v>461.5385</v>
      </c>
      <c r="O115" s="24">
        <v>0.131073</v>
      </c>
      <c r="P115" s="23">
        <f t="shared" si="14"/>
        <v>0.14213861944474457</v>
      </c>
      <c r="Q115" s="24">
        <v>8.1439430000000002</v>
      </c>
      <c r="R115" s="25"/>
      <c r="S115" s="26">
        <v>1.8429510000000001E-6</v>
      </c>
      <c r="T115" s="23">
        <f t="shared" si="15"/>
        <v>-2.9691837940900374</v>
      </c>
      <c r="U115" s="24">
        <v>-170.1217</v>
      </c>
      <c r="V115" s="5"/>
      <c r="W115" s="23">
        <f t="shared" si="16"/>
        <v>178.26564300000001</v>
      </c>
      <c r="X115" s="27">
        <f t="shared" si="17"/>
        <v>3.0265617560033806E-2</v>
      </c>
      <c r="Y115" s="27">
        <f t="shared" si="18"/>
        <v>3.6554981835166601E-9</v>
      </c>
      <c r="Z115" s="28"/>
      <c r="AA115" s="29">
        <f t="shared" si="19"/>
        <v>79.967608943090283</v>
      </c>
      <c r="AB115" s="29">
        <f t="shared" si="19"/>
        <v>0.94872028683547172</v>
      </c>
      <c r="AC115" s="30">
        <f t="shared" si="19"/>
        <v>1.1231962542451336E-7</v>
      </c>
      <c r="AD115" s="31">
        <f t="shared" si="20"/>
        <v>3.1709800423592428E-5</v>
      </c>
    </row>
    <row r="116" spans="1:30" x14ac:dyDescent="0.25">
      <c r="A116" s="16">
        <v>466.666666666666</v>
      </c>
      <c r="B116" s="17">
        <v>6.4681998368267393E-2</v>
      </c>
      <c r="C116" s="17">
        <v>2.06993239117114</v>
      </c>
      <c r="D116" s="19">
        <v>118.59838989152891</v>
      </c>
      <c r="E116" s="10"/>
      <c r="F116" s="18">
        <v>1.5510412258401099E-6</v>
      </c>
      <c r="G116" s="17">
        <v>-0.90279752392840795</v>
      </c>
      <c r="H116" s="19">
        <v>-51.726487875958725</v>
      </c>
      <c r="I116" s="21"/>
      <c r="J116" s="22">
        <f t="shared" si="11"/>
        <v>170.32487776748764</v>
      </c>
      <c r="K116" s="19">
        <f t="shared" si="12"/>
        <v>0.16806137228145798</v>
      </c>
      <c r="L116" s="19">
        <f t="shared" si="13"/>
        <v>8.4303320373377665E-9</v>
      </c>
      <c r="N116" s="24">
        <v>465.69650000000001</v>
      </c>
      <c r="O116" s="24">
        <v>6.6982810000000004E-2</v>
      </c>
      <c r="P116" s="23">
        <f t="shared" si="14"/>
        <v>-0.34716152165201486</v>
      </c>
      <c r="Q116" s="24">
        <v>-19.890889999999999</v>
      </c>
      <c r="R116" s="25"/>
      <c r="S116" s="26">
        <v>2.8566520000000001E-6</v>
      </c>
      <c r="T116" s="23">
        <f t="shared" si="15"/>
        <v>-1.4747646461587394</v>
      </c>
      <c r="U116" s="24">
        <v>-84.497789999999995</v>
      </c>
      <c r="V116" s="5"/>
      <c r="W116" s="23">
        <f t="shared" si="16"/>
        <v>64.606899999999996</v>
      </c>
      <c r="X116" s="27">
        <f t="shared" si="17"/>
        <v>0.9033869419921664</v>
      </c>
      <c r="Y116" s="27">
        <f t="shared" si="18"/>
        <v>8.6430000048754396E-8</v>
      </c>
      <c r="Z116" s="28"/>
      <c r="AA116" s="29">
        <f t="shared" si="19"/>
        <v>105.71797776748764</v>
      </c>
      <c r="AB116" s="29">
        <f t="shared" si="19"/>
        <v>-0.73532556971070839</v>
      </c>
      <c r="AC116" s="30">
        <f t="shared" si="19"/>
        <v>-7.7999668011416625E-8</v>
      </c>
      <c r="AD116" s="31">
        <f t="shared" si="20"/>
        <v>-2.2020674449370866E-5</v>
      </c>
    </row>
    <row r="117" spans="1:30" x14ac:dyDescent="0.25">
      <c r="A117" s="16">
        <v>470.83333333333297</v>
      </c>
      <c r="B117" s="17">
        <v>0.10477915052789601</v>
      </c>
      <c r="C117" s="17">
        <v>1.6365311252035799</v>
      </c>
      <c r="D117" s="19">
        <v>93.766326515960841</v>
      </c>
      <c r="E117" s="10"/>
      <c r="F117" s="18">
        <v>7.1947472100255004E-7</v>
      </c>
      <c r="G117" s="17">
        <v>-0.90578369666328495</v>
      </c>
      <c r="H117" s="19">
        <v>-51.897582970564216</v>
      </c>
      <c r="I117" s="21"/>
      <c r="J117" s="22">
        <f t="shared" si="11"/>
        <v>145.66390948652506</v>
      </c>
      <c r="K117" s="19">
        <f t="shared" si="12"/>
        <v>0.56404629500967085</v>
      </c>
      <c r="L117" s="19">
        <f t="shared" si="13"/>
        <v>2.1260582922853993E-8</v>
      </c>
      <c r="N117" s="24">
        <v>469.85449999999997</v>
      </c>
      <c r="O117" s="24">
        <v>0.1228895</v>
      </c>
      <c r="P117" s="23">
        <f t="shared" si="14"/>
        <v>-7.9177681821471196E-2</v>
      </c>
      <c r="Q117" s="24">
        <v>-4.5365469999999997</v>
      </c>
      <c r="R117" s="25"/>
      <c r="S117" s="26">
        <v>1.5292220000000001E-6</v>
      </c>
      <c r="T117" s="23">
        <f t="shared" si="15"/>
        <v>-1.4777128563312081</v>
      </c>
      <c r="U117" s="24">
        <v>-84.666709999999995</v>
      </c>
      <c r="V117" s="5"/>
      <c r="W117" s="23">
        <f t="shared" si="16"/>
        <v>80.130162999999996</v>
      </c>
      <c r="X117" s="27">
        <f t="shared" si="17"/>
        <v>0.98519970062775741</v>
      </c>
      <c r="Y117" s="27">
        <f t="shared" si="18"/>
        <v>9.2571987935116111E-8</v>
      </c>
      <c r="Z117" s="28"/>
      <c r="AA117" s="29">
        <f t="shared" si="19"/>
        <v>65.533746486525061</v>
      </c>
      <c r="AB117" s="29">
        <f t="shared" si="19"/>
        <v>-0.42115340561808656</v>
      </c>
      <c r="AC117" s="30">
        <f t="shared" si="19"/>
        <v>-7.1311405012262121E-8</v>
      </c>
      <c r="AD117" s="31">
        <f t="shared" si="20"/>
        <v>-2.013246048781148E-5</v>
      </c>
    </row>
    <row r="118" spans="1:30" x14ac:dyDescent="0.25">
      <c r="A118" s="16">
        <v>475</v>
      </c>
      <c r="B118" s="17">
        <v>0.12469518458401101</v>
      </c>
      <c r="C118" s="17">
        <v>1.0927463410468701</v>
      </c>
      <c r="D118" s="19">
        <v>62.60975342034893</v>
      </c>
      <c r="E118" s="10"/>
      <c r="F118" s="18">
        <v>1.89278729421993E-6</v>
      </c>
      <c r="G118" s="17">
        <v>-2.5187548992322202</v>
      </c>
      <c r="H118" s="19">
        <v>-144.31402535390518</v>
      </c>
      <c r="I118" s="21"/>
      <c r="J118" s="22">
        <f t="shared" si="11"/>
        <v>206.92377877425412</v>
      </c>
      <c r="K118" s="19">
        <f t="shared" si="12"/>
        <v>0.45280478227799231</v>
      </c>
      <c r="L118" s="19">
        <f t="shared" si="13"/>
        <v>5.3435823137543443E-8</v>
      </c>
      <c r="N118" s="24">
        <v>474.01249999999999</v>
      </c>
      <c r="O118" s="24">
        <v>0.15330279999999999</v>
      </c>
      <c r="P118" s="23">
        <f t="shared" si="14"/>
        <v>-0.34708612342832873</v>
      </c>
      <c r="Q118" s="24">
        <v>-19.886569999999999</v>
      </c>
      <c r="R118" s="25"/>
      <c r="S118" s="26">
        <v>1.3688970000000001E-6</v>
      </c>
      <c r="T118" s="23">
        <f t="shared" si="15"/>
        <v>-2.4266115441933085</v>
      </c>
      <c r="U118" s="24">
        <v>-139.03460000000001</v>
      </c>
      <c r="V118" s="5"/>
      <c r="W118" s="23">
        <f t="shared" si="16"/>
        <v>119.14803000000001</v>
      </c>
      <c r="X118" s="27">
        <f t="shared" si="17"/>
        <v>0.87336423005616182</v>
      </c>
      <c r="Y118" s="27">
        <f t="shared" si="18"/>
        <v>9.1640249709094898E-8</v>
      </c>
      <c r="Z118" s="28"/>
      <c r="AA118" s="29">
        <f t="shared" si="19"/>
        <v>87.775748774254112</v>
      </c>
      <c r="AB118" s="29">
        <f t="shared" si="19"/>
        <v>-0.4205594477781695</v>
      </c>
      <c r="AC118" s="30">
        <f t="shared" si="19"/>
        <v>-3.8204426571551455E-8</v>
      </c>
      <c r="AD118" s="31">
        <f t="shared" si="20"/>
        <v>-1.0785779754009868E-5</v>
      </c>
    </row>
    <row r="119" spans="1:30" x14ac:dyDescent="0.25">
      <c r="A119" s="16">
        <v>479.166666666666</v>
      </c>
      <c r="B119" s="17">
        <v>3.5055932792087199E-2</v>
      </c>
      <c r="C119" s="17">
        <v>1.47801053381944</v>
      </c>
      <c r="D119" s="19">
        <v>84.683765663731734</v>
      </c>
      <c r="E119" s="10"/>
      <c r="F119" s="18">
        <v>1.6902914977413001E-6</v>
      </c>
      <c r="G119" s="17">
        <v>0.12420505536895</v>
      </c>
      <c r="H119" s="19">
        <v>7.1164254668295408</v>
      </c>
      <c r="I119" s="21"/>
      <c r="J119" s="22">
        <f t="shared" si="11"/>
        <v>77.567340196902194</v>
      </c>
      <c r="K119" s="19">
        <f t="shared" si="12"/>
        <v>0.97654971600186424</v>
      </c>
      <c r="L119" s="19">
        <f t="shared" si="13"/>
        <v>2.8932602270997432E-8</v>
      </c>
      <c r="N119" s="24">
        <v>478.1705</v>
      </c>
      <c r="O119" s="24">
        <v>7.2477949999999999E-2</v>
      </c>
      <c r="P119" s="23">
        <f t="shared" si="14"/>
        <v>-0.90628019098935109</v>
      </c>
      <c r="Q119" s="24">
        <v>-51.926029999999997</v>
      </c>
      <c r="R119" s="25"/>
      <c r="S119" s="26">
        <v>3.219352E-6</v>
      </c>
      <c r="T119" s="23">
        <f t="shared" si="15"/>
        <v>-0.77269164284415404</v>
      </c>
      <c r="U119" s="24">
        <v>-44.271970000000003</v>
      </c>
      <c r="V119" s="5"/>
      <c r="W119" s="23">
        <f t="shared" si="16"/>
        <v>-7.6540599999999941</v>
      </c>
      <c r="X119" s="27">
        <f t="shared" si="17"/>
        <v>0.13319156788473691</v>
      </c>
      <c r="Y119" s="27">
        <f t="shared" si="18"/>
        <v>1.553892967570781E-8</v>
      </c>
      <c r="Z119" s="28"/>
      <c r="AA119" s="29">
        <f t="shared" si="19"/>
        <v>85.221400196902181</v>
      </c>
      <c r="AB119" s="29">
        <f t="shared" si="19"/>
        <v>0.84335814811712728</v>
      </c>
      <c r="AC119" s="30">
        <f t="shared" si="19"/>
        <v>1.3393672595289622E-8</v>
      </c>
      <c r="AD119" s="31">
        <f t="shared" si="20"/>
        <v>3.781268708209933E-6</v>
      </c>
    </row>
    <row r="120" spans="1:30" x14ac:dyDescent="0.25">
      <c r="A120" s="16">
        <v>483.33333333333297</v>
      </c>
      <c r="B120" s="17">
        <v>8.1831631017808396E-2</v>
      </c>
      <c r="C120" s="17">
        <v>1.3352092346475799</v>
      </c>
      <c r="D120" s="19">
        <v>76.501853912199138</v>
      </c>
      <c r="E120" s="10"/>
      <c r="F120" s="18">
        <v>1.46149636073307E-6</v>
      </c>
      <c r="G120" s="17">
        <v>-0.20240132861886501</v>
      </c>
      <c r="H120" s="19">
        <v>-11.596741897701408</v>
      </c>
      <c r="I120" s="21"/>
      <c r="J120" s="22">
        <f t="shared" si="11"/>
        <v>88.098595809900544</v>
      </c>
      <c r="K120" s="19">
        <f t="shared" si="12"/>
        <v>0.99944940308309749</v>
      </c>
      <c r="L120" s="19">
        <f t="shared" si="13"/>
        <v>5.9765390694559464E-8</v>
      </c>
      <c r="N120" s="24">
        <v>482.32850000000002</v>
      </c>
      <c r="O120" s="24">
        <v>9.5673670000000002E-2</v>
      </c>
      <c r="P120" s="23">
        <f t="shared" si="14"/>
        <v>-0.30596668985011793</v>
      </c>
      <c r="Q120" s="24">
        <v>-17.5306</v>
      </c>
      <c r="R120" s="25"/>
      <c r="S120" s="26">
        <v>2.3246179999999998E-6</v>
      </c>
      <c r="T120" s="23">
        <f t="shared" si="15"/>
        <v>-1.1169527763452047</v>
      </c>
      <c r="U120" s="24">
        <v>-63.996679999999998</v>
      </c>
      <c r="V120" s="5"/>
      <c r="W120" s="23">
        <f t="shared" si="16"/>
        <v>46.466079999999998</v>
      </c>
      <c r="X120" s="27">
        <f t="shared" si="17"/>
        <v>0.72496672721678224</v>
      </c>
      <c r="Y120" s="27">
        <f t="shared" si="18"/>
        <v>8.0618016573147828E-8</v>
      </c>
      <c r="Z120" s="28"/>
      <c r="AA120" s="29">
        <f t="shared" si="19"/>
        <v>41.632515809900546</v>
      </c>
      <c r="AB120" s="29">
        <f t="shared" si="19"/>
        <v>0.27448267586631525</v>
      </c>
      <c r="AC120" s="30">
        <f t="shared" si="19"/>
        <v>-2.0852625878588363E-8</v>
      </c>
      <c r="AD120" s="31">
        <f t="shared" si="20"/>
        <v>-5.8870620554399041E-6</v>
      </c>
    </row>
    <row r="121" spans="1:30" x14ac:dyDescent="0.25">
      <c r="A121" s="16">
        <v>487.5</v>
      </c>
      <c r="B121" s="17">
        <v>5.2245911532326002E-2</v>
      </c>
      <c r="C121" s="17">
        <v>1.7348451287721101</v>
      </c>
      <c r="D121" s="19">
        <v>99.399303987471725</v>
      </c>
      <c r="E121" s="10"/>
      <c r="F121" s="18">
        <v>1.2039282008708101E-6</v>
      </c>
      <c r="G121" s="17">
        <v>-0.893545797603157</v>
      </c>
      <c r="H121" s="19">
        <v>-51.196403004311769</v>
      </c>
      <c r="I121" s="21"/>
      <c r="J121" s="22">
        <f t="shared" si="11"/>
        <v>150.59570699178349</v>
      </c>
      <c r="K121" s="19">
        <f t="shared" si="12"/>
        <v>0.4909690297860041</v>
      </c>
      <c r="L121" s="19">
        <f t="shared" si="13"/>
        <v>1.5441056081976769E-8</v>
      </c>
      <c r="N121" s="24">
        <v>486.48649999999998</v>
      </c>
      <c r="O121" s="24">
        <v>5.5738780000000002E-2</v>
      </c>
      <c r="P121" s="23">
        <f t="shared" si="14"/>
        <v>-0.57827871933280484</v>
      </c>
      <c r="Q121" s="24">
        <v>-33.132930000000002</v>
      </c>
      <c r="R121" s="25"/>
      <c r="S121" s="26">
        <v>1.7478659999999999E-6</v>
      </c>
      <c r="T121" s="23">
        <f t="shared" si="15"/>
        <v>-1.4889749423955521</v>
      </c>
      <c r="U121" s="24">
        <v>-85.311980000000005</v>
      </c>
      <c r="V121" s="5"/>
      <c r="W121" s="23">
        <f t="shared" si="16"/>
        <v>52.179050000000004</v>
      </c>
      <c r="X121" s="27">
        <f t="shared" si="17"/>
        <v>0.78993085225418125</v>
      </c>
      <c r="Y121" s="27">
        <f t="shared" si="18"/>
        <v>3.8479079463E-8</v>
      </c>
      <c r="Z121" s="28"/>
      <c r="AA121" s="29">
        <f t="shared" si="19"/>
        <v>98.416656991783483</v>
      </c>
      <c r="AB121" s="29">
        <f t="shared" si="19"/>
        <v>-0.29896182246817715</v>
      </c>
      <c r="AC121" s="30">
        <f t="shared" si="19"/>
        <v>-2.3038023381023231E-8</v>
      </c>
      <c r="AD121" s="31">
        <f t="shared" si="20"/>
        <v>-6.5040381038064513E-6</v>
      </c>
    </row>
    <row r="122" spans="1:30" x14ac:dyDescent="0.25">
      <c r="A122" s="16">
        <v>491.666666666666</v>
      </c>
      <c r="B122" s="17">
        <v>7.5524104453401603E-2</v>
      </c>
      <c r="C122" s="17">
        <v>1.6464007287284399</v>
      </c>
      <c r="D122" s="19">
        <v>94.331813143402755</v>
      </c>
      <c r="E122" s="10"/>
      <c r="F122" s="18">
        <v>6.0349006827294704E-7</v>
      </c>
      <c r="G122" s="17">
        <v>1.45716792062342</v>
      </c>
      <c r="H122" s="19">
        <v>83.489571893576112</v>
      </c>
      <c r="I122" s="21"/>
      <c r="J122" s="22">
        <f t="shared" si="11"/>
        <v>10.842241249826643</v>
      </c>
      <c r="K122" s="19">
        <f t="shared" si="12"/>
        <v>0.18810545378078472</v>
      </c>
      <c r="L122" s="19">
        <f t="shared" si="13"/>
        <v>4.2867396022526125E-9</v>
      </c>
      <c r="N122" s="24">
        <v>490.64449999999999</v>
      </c>
      <c r="O122" s="24">
        <v>6.4648079999999997E-2</v>
      </c>
      <c r="P122" s="23">
        <f t="shared" si="14"/>
        <v>-0.26517799616516008</v>
      </c>
      <c r="Q122" s="24">
        <v>-15.193580000000001</v>
      </c>
      <c r="R122" s="25"/>
      <c r="S122" s="26">
        <v>8.6400990000000003E-7</v>
      </c>
      <c r="T122" s="23">
        <f t="shared" si="15"/>
        <v>-0.46702968748143425</v>
      </c>
      <c r="U122" s="24">
        <v>-26.75883</v>
      </c>
      <c r="V122" s="5"/>
      <c r="W122" s="23">
        <f t="shared" si="16"/>
        <v>11.565249999999999</v>
      </c>
      <c r="X122" s="27">
        <f t="shared" si="17"/>
        <v>0.20048376993484313</v>
      </c>
      <c r="Y122" s="27">
        <f t="shared" si="18"/>
        <v>5.5991689809075592E-9</v>
      </c>
      <c r="Z122" s="28"/>
      <c r="AA122" s="29">
        <f t="shared" si="19"/>
        <v>-0.72300875017335642</v>
      </c>
      <c r="AB122" s="29">
        <f t="shared" si="19"/>
        <v>-1.2378316154058405E-2</v>
      </c>
      <c r="AC122" s="30">
        <f t="shared" si="19"/>
        <v>-1.3124293786549467E-9</v>
      </c>
      <c r="AD122" s="31">
        <f t="shared" si="20"/>
        <v>-3.7052183454063624E-7</v>
      </c>
    </row>
    <row r="123" spans="1:30" x14ac:dyDescent="0.25">
      <c r="A123" s="16">
        <v>495.83333333333297</v>
      </c>
      <c r="B123" s="17">
        <v>9.4145106740904094E-2</v>
      </c>
      <c r="C123" s="17">
        <v>2.4815468374674001</v>
      </c>
      <c r="D123" s="19">
        <v>142.1821604509189</v>
      </c>
      <c r="E123" s="10"/>
      <c r="F123" s="18">
        <v>6.7130558695982298E-7</v>
      </c>
      <c r="G123" s="17">
        <v>-0.57955032026617304</v>
      </c>
      <c r="H123" s="19">
        <v>-33.205787366706893</v>
      </c>
      <c r="I123" s="21"/>
      <c r="J123" s="22">
        <f t="shared" si="11"/>
        <v>175.38794781762579</v>
      </c>
      <c r="K123" s="19">
        <f t="shared" si="12"/>
        <v>8.0408595253734783E-2</v>
      </c>
      <c r="L123" s="19">
        <f t="shared" si="13"/>
        <v>2.5409170834350302E-9</v>
      </c>
      <c r="N123" s="24">
        <v>494.80250000000001</v>
      </c>
      <c r="O123" s="24">
        <v>7.1933919999999998E-3</v>
      </c>
      <c r="P123" s="23">
        <f t="shared" si="14"/>
        <v>-0.28565088282397871</v>
      </c>
      <c r="Q123" s="24">
        <v>-16.366589999999999</v>
      </c>
      <c r="R123" s="25"/>
      <c r="S123" s="26">
        <v>1.6965180000000001E-6</v>
      </c>
      <c r="T123" s="23">
        <f t="shared" si="15"/>
        <v>-1.4390611437823921</v>
      </c>
      <c r="U123" s="24">
        <v>-82.452129999999997</v>
      </c>
      <c r="V123" s="5"/>
      <c r="W123" s="23">
        <f t="shared" si="16"/>
        <v>66.085539999999995</v>
      </c>
      <c r="X123" s="27">
        <f t="shared" si="17"/>
        <v>0.91415167866969349</v>
      </c>
      <c r="Y123" s="27">
        <f t="shared" si="18"/>
        <v>5.5780251090708958E-9</v>
      </c>
      <c r="Z123" s="28"/>
      <c r="AA123" s="29">
        <f t="shared" si="19"/>
        <v>109.30240781762579</v>
      </c>
      <c r="AB123" s="29">
        <f t="shared" si="19"/>
        <v>-0.83374308341595871</v>
      </c>
      <c r="AC123" s="30">
        <f t="shared" si="19"/>
        <v>-3.0371080256358656E-9</v>
      </c>
      <c r="AD123" s="31">
        <f t="shared" si="20"/>
        <v>-8.5742886867556875E-7</v>
      </c>
    </row>
    <row r="124" spans="1:30" x14ac:dyDescent="0.25">
      <c r="A124" s="16">
        <v>500</v>
      </c>
      <c r="B124" s="17">
        <v>1.10917354561867E-2</v>
      </c>
      <c r="C124" s="17">
        <v>0.15086096990928</v>
      </c>
      <c r="D124" s="19">
        <v>8.643696869051853</v>
      </c>
      <c r="E124" s="10"/>
      <c r="F124" s="18">
        <v>2.46755962812487E-6</v>
      </c>
      <c r="G124" s="17">
        <v>-2.2702132906019599</v>
      </c>
      <c r="H124" s="19">
        <v>-130.07364014599898</v>
      </c>
      <c r="I124" s="21"/>
      <c r="J124" s="22">
        <f t="shared" si="11"/>
        <v>138.71733701505084</v>
      </c>
      <c r="K124" s="19">
        <f t="shared" si="12"/>
        <v>0.65977431424174515</v>
      </c>
      <c r="L124" s="19">
        <f t="shared" si="13"/>
        <v>9.0288526885029376E-9</v>
      </c>
      <c r="N124" s="24">
        <v>498.96050000000002</v>
      </c>
      <c r="O124" s="24">
        <v>0.1023203</v>
      </c>
      <c r="P124" s="23">
        <f t="shared" si="14"/>
        <v>-1.1787218984354613</v>
      </c>
      <c r="Q124" s="24">
        <v>-67.535790000000006</v>
      </c>
      <c r="R124" s="25"/>
      <c r="S124" s="26">
        <v>1.9172870000000001E-6</v>
      </c>
      <c r="T124" s="23">
        <f t="shared" si="15"/>
        <v>-2.4776554434971345</v>
      </c>
      <c r="U124" s="24">
        <v>-141.95920000000001</v>
      </c>
      <c r="V124" s="5"/>
      <c r="W124" s="23">
        <f t="shared" si="16"/>
        <v>74.423410000000004</v>
      </c>
      <c r="X124" s="27">
        <f t="shared" si="17"/>
        <v>0.96327236208458311</v>
      </c>
      <c r="Y124" s="27">
        <f t="shared" si="18"/>
        <v>9.4486124604289322E-8</v>
      </c>
      <c r="Z124" s="28"/>
      <c r="AA124" s="29">
        <f t="shared" si="19"/>
        <v>64.293927015050841</v>
      </c>
      <c r="AB124" s="29">
        <f t="shared" si="19"/>
        <v>-0.30349804784283796</v>
      </c>
      <c r="AC124" s="30">
        <f t="shared" si="19"/>
        <v>-8.5457271915786386E-8</v>
      </c>
      <c r="AD124" s="31">
        <f t="shared" si="20"/>
        <v>-2.4126086843260121E-5</v>
      </c>
    </row>
    <row r="125" spans="1:30" x14ac:dyDescent="0.25">
      <c r="A125" s="16">
        <v>504.166666666666</v>
      </c>
      <c r="B125" s="17">
        <v>7.60333231161575E-2</v>
      </c>
      <c r="C125" s="17">
        <v>2.9181120900861099</v>
      </c>
      <c r="D125" s="19">
        <v>167.19550690803356</v>
      </c>
      <c r="E125" s="10"/>
      <c r="F125" s="18">
        <v>5.4051075094316302E-7</v>
      </c>
      <c r="G125" s="17">
        <v>0.16868522915218701</v>
      </c>
      <c r="H125" s="19">
        <v>9.6649516966174733</v>
      </c>
      <c r="I125" s="21"/>
      <c r="J125" s="22">
        <f t="shared" si="11"/>
        <v>157.5305552114161</v>
      </c>
      <c r="K125" s="19">
        <f t="shared" si="12"/>
        <v>0.38219068313979038</v>
      </c>
      <c r="L125" s="19">
        <f t="shared" si="13"/>
        <v>7.8534124938297025E-9</v>
      </c>
      <c r="N125" s="24">
        <v>503.11849999999998</v>
      </c>
      <c r="O125" s="24">
        <v>1.2390129999999999E-2</v>
      </c>
      <c r="P125" s="23">
        <f t="shared" si="14"/>
        <v>-1.2524608376017454</v>
      </c>
      <c r="Q125" s="24">
        <v>-71.760720000000006</v>
      </c>
      <c r="R125" s="25"/>
      <c r="S125" s="26">
        <v>2.4011959999999999E-6</v>
      </c>
      <c r="T125" s="23">
        <f t="shared" si="15"/>
        <v>-0.64131041260395405</v>
      </c>
      <c r="U125" s="24">
        <v>-36.74438</v>
      </c>
      <c r="V125" s="5"/>
      <c r="W125" s="23">
        <f t="shared" ref="W125:W188" si="21">Q125-U125</f>
        <v>-35.016340000000007</v>
      </c>
      <c r="X125" s="27">
        <f t="shared" ref="X125:X188" si="22">ABS(SIN(RADIANS(W125)))</f>
        <v>0.57381002437300133</v>
      </c>
      <c r="Y125" s="27">
        <f t="shared" ref="Y125:Y188" si="23">0.5*O125*S125*X125</f>
        <v>8.5357484860583608E-9</v>
      </c>
      <c r="Z125" s="28"/>
      <c r="AA125" s="29">
        <f t="shared" ref="AA125:AA188" si="24">J125-W125</f>
        <v>192.54689521141611</v>
      </c>
      <c r="AB125" s="29">
        <f t="shared" ref="AB125:AB188" si="25">K125-X125</f>
        <v>-0.19161934123321095</v>
      </c>
      <c r="AC125" s="30">
        <f t="shared" ref="AC125:AC188" si="26">L125-Y125</f>
        <v>-6.8233599222865832E-10</v>
      </c>
      <c r="AD125" s="31">
        <f t="shared" ref="AD125:AD188" si="27">(L125-Y125)/MAX($L$4:$L$124,$Y$4:$Y$124)</f>
        <v>-1.9263541926558571E-7</v>
      </c>
    </row>
    <row r="126" spans="1:30" x14ac:dyDescent="0.25">
      <c r="A126" s="16">
        <v>508.33333333333297</v>
      </c>
      <c r="B126" s="17">
        <v>5.01132026114628E-2</v>
      </c>
      <c r="C126" s="17">
        <v>2.7345251523429002</v>
      </c>
      <c r="D126" s="19">
        <v>156.67675020161667</v>
      </c>
      <c r="E126" s="10"/>
      <c r="F126" s="18">
        <v>8.0036641477059799E-7</v>
      </c>
      <c r="G126" s="17">
        <v>-0.34295075587305601</v>
      </c>
      <c r="H126" s="19">
        <v>-19.649630892347538</v>
      </c>
      <c r="I126" s="21"/>
      <c r="J126" s="22">
        <f t="shared" si="11"/>
        <v>176.32638109396422</v>
      </c>
      <c r="K126" s="19">
        <f t="shared" si="12"/>
        <v>6.4072824205109888E-2</v>
      </c>
      <c r="L126" s="19">
        <f t="shared" si="13"/>
        <v>1.2849460280831176E-9</v>
      </c>
      <c r="N126" s="24">
        <v>507.2765</v>
      </c>
      <c r="O126" s="24">
        <v>6.6445980000000002E-2</v>
      </c>
      <c r="P126" s="23">
        <f t="shared" si="14"/>
        <v>-0.74739885492302782</v>
      </c>
      <c r="Q126" s="24">
        <v>-42.822800000000001</v>
      </c>
      <c r="R126" s="25"/>
      <c r="S126" s="26">
        <v>2.282586E-6</v>
      </c>
      <c r="T126" s="23">
        <f t="shared" si="15"/>
        <v>-0.922721367076063</v>
      </c>
      <c r="U126" s="24">
        <v>-52.868040000000001</v>
      </c>
      <c r="V126" s="5"/>
      <c r="W126" s="23">
        <f t="shared" si="21"/>
        <v>10.04524</v>
      </c>
      <c r="X126" s="27">
        <f t="shared" si="22"/>
        <v>0.17442571480945393</v>
      </c>
      <c r="Y126" s="27">
        <f t="shared" si="23"/>
        <v>1.322745754040686E-8</v>
      </c>
      <c r="Z126" s="28"/>
      <c r="AA126" s="29">
        <f t="shared" si="24"/>
        <v>166.28114109396421</v>
      </c>
      <c r="AB126" s="29">
        <f t="shared" si="25"/>
        <v>-0.11035289060434404</v>
      </c>
      <c r="AC126" s="30">
        <f t="shared" si="26"/>
        <v>-1.1942511512323742E-8</v>
      </c>
      <c r="AD126" s="31">
        <f t="shared" si="27"/>
        <v>-3.3715804800893869E-6</v>
      </c>
    </row>
    <row r="127" spans="1:30" x14ac:dyDescent="0.25">
      <c r="A127" s="16">
        <v>512.5</v>
      </c>
      <c r="B127" s="17">
        <v>4.5623825539120401E-2</v>
      </c>
      <c r="C127" s="17">
        <v>0.92100374759856596</v>
      </c>
      <c r="D127" s="19">
        <v>52.769627653129959</v>
      </c>
      <c r="E127" s="10"/>
      <c r="F127" s="18">
        <v>1.30696473042392E-6</v>
      </c>
      <c r="G127" s="17">
        <v>-2.93023510191034E-2</v>
      </c>
      <c r="H127" s="19">
        <v>-1.6789010432054916</v>
      </c>
      <c r="I127" s="21"/>
      <c r="J127" s="22">
        <f t="shared" si="11"/>
        <v>54.448528696335451</v>
      </c>
      <c r="K127" s="19">
        <f t="shared" si="12"/>
        <v>0.81359351906916255</v>
      </c>
      <c r="L127" s="19">
        <f t="shared" si="13"/>
        <v>2.425677448357469E-8</v>
      </c>
      <c r="N127" s="24">
        <v>511.43450000000001</v>
      </c>
      <c r="O127" s="24">
        <v>0.12709239999999999</v>
      </c>
      <c r="P127" s="23">
        <f t="shared" si="14"/>
        <v>-0.64884517351773874</v>
      </c>
      <c r="Q127" s="24">
        <v>-37.176090000000002</v>
      </c>
      <c r="R127" s="25"/>
      <c r="S127" s="26">
        <v>2.5125870000000002E-6</v>
      </c>
      <c r="T127" s="23">
        <f t="shared" si="15"/>
        <v>-0.83756692740418481</v>
      </c>
      <c r="U127" s="24">
        <v>-47.989049999999999</v>
      </c>
      <c r="V127" s="5"/>
      <c r="W127" s="23">
        <f t="shared" si="21"/>
        <v>10.812959999999997</v>
      </c>
      <c r="X127" s="27">
        <f t="shared" si="22"/>
        <v>0.18760349793180189</v>
      </c>
      <c r="Y127" s="27">
        <f t="shared" si="23"/>
        <v>2.9953779287765922E-8</v>
      </c>
      <c r="Z127" s="28"/>
      <c r="AA127" s="29">
        <f t="shared" si="24"/>
        <v>43.635568696335454</v>
      </c>
      <c r="AB127" s="29">
        <f t="shared" si="25"/>
        <v>0.62599002113736069</v>
      </c>
      <c r="AC127" s="30">
        <f t="shared" si="26"/>
        <v>-5.6970048041912311E-9</v>
      </c>
      <c r="AD127" s="31">
        <f t="shared" si="27"/>
        <v>-1.6083643857462936E-6</v>
      </c>
    </row>
    <row r="128" spans="1:30" x14ac:dyDescent="0.25">
      <c r="A128" s="16">
        <v>516.66666666666595</v>
      </c>
      <c r="B128" s="17">
        <v>4.2069094408767001E-2</v>
      </c>
      <c r="C128" s="17">
        <v>1.5787812724058401</v>
      </c>
      <c r="D128" s="19">
        <v>90.457503683148573</v>
      </c>
      <c r="E128" s="10"/>
      <c r="F128" s="18">
        <v>8.6781408562510103E-7</v>
      </c>
      <c r="G128" s="17">
        <v>-8.4082285800591697E-2</v>
      </c>
      <c r="H128" s="19">
        <v>-4.8175601081866741</v>
      </c>
      <c r="I128" s="21"/>
      <c r="J128" s="22">
        <f t="shared" si="11"/>
        <v>95.275063791335242</v>
      </c>
      <c r="K128" s="19">
        <f t="shared" si="12"/>
        <v>0.99576480530999445</v>
      </c>
      <c r="L128" s="19">
        <f t="shared" si="13"/>
        <v>1.8176766781487082E-8</v>
      </c>
      <c r="N128" s="24">
        <v>515.59249999999997</v>
      </c>
      <c r="O128" s="24">
        <v>7.8955399999999995E-2</v>
      </c>
      <c r="P128" s="23">
        <f t="shared" si="14"/>
        <v>-0.59492916039683075</v>
      </c>
      <c r="Q128" s="24">
        <v>-34.086930000000002</v>
      </c>
      <c r="R128" s="25"/>
      <c r="S128" s="26">
        <v>1.885562E-6</v>
      </c>
      <c r="T128" s="23">
        <f t="shared" si="15"/>
        <v>-0.93574204689471618</v>
      </c>
      <c r="U128" s="24">
        <v>-53.614069999999998</v>
      </c>
      <c r="V128" s="5"/>
      <c r="W128" s="23">
        <f t="shared" si="21"/>
        <v>19.527139999999996</v>
      </c>
      <c r="X128" s="27">
        <f t="shared" si="22"/>
        <v>0.33425333441330418</v>
      </c>
      <c r="Y128" s="27">
        <f t="shared" si="23"/>
        <v>2.4881033041747164E-8</v>
      </c>
      <c r="Z128" s="28"/>
      <c r="AA128" s="29">
        <f t="shared" si="24"/>
        <v>75.747923791335239</v>
      </c>
      <c r="AB128" s="29">
        <f t="shared" si="25"/>
        <v>0.66151147089669027</v>
      </c>
      <c r="AC128" s="30">
        <f t="shared" si="26"/>
        <v>-6.7042662602600816E-9</v>
      </c>
      <c r="AD128" s="31">
        <f t="shared" si="27"/>
        <v>-1.8927319628780951E-6</v>
      </c>
    </row>
    <row r="129" spans="1:30" x14ac:dyDescent="0.25">
      <c r="A129" s="16">
        <v>520.83333333333303</v>
      </c>
      <c r="B129" s="17">
        <v>2.29566280037952E-2</v>
      </c>
      <c r="C129" s="17">
        <v>-2.1199546904473099</v>
      </c>
      <c r="D129" s="19">
        <v>-121.46445652159376</v>
      </c>
      <c r="E129" s="10"/>
      <c r="F129" s="18">
        <v>1.2917441451885099E-6</v>
      </c>
      <c r="G129" s="17">
        <v>-0.58712628601248196</v>
      </c>
      <c r="H129" s="19">
        <v>-33.639858229706078</v>
      </c>
      <c r="I129" s="21"/>
      <c r="J129" s="22">
        <f t="shared" si="11"/>
        <v>-87.824598291887682</v>
      </c>
      <c r="K129" s="19">
        <f t="shared" si="12"/>
        <v>0.99927930501934648</v>
      </c>
      <c r="L129" s="19">
        <f t="shared" si="13"/>
        <v>1.4816359131742979E-8</v>
      </c>
      <c r="N129" s="24">
        <v>519.75049999999999</v>
      </c>
      <c r="O129" s="24">
        <v>7.2727600000000003E-2</v>
      </c>
      <c r="P129" s="23">
        <f t="shared" si="14"/>
        <v>-1.2213760000249507</v>
      </c>
      <c r="Q129" s="24">
        <v>-69.979690000000005</v>
      </c>
      <c r="R129" s="25"/>
      <c r="S129" s="26">
        <v>2.128758E-6</v>
      </c>
      <c r="T129" s="23">
        <f t="shared" si="15"/>
        <v>-1.176705345017707</v>
      </c>
      <c r="U129" s="24">
        <v>-67.420249999999996</v>
      </c>
      <c r="V129" s="5"/>
      <c r="W129" s="23">
        <f t="shared" si="21"/>
        <v>-2.5594400000000093</v>
      </c>
      <c r="X129" s="27">
        <f t="shared" si="22"/>
        <v>4.4655800016680049E-2</v>
      </c>
      <c r="Y129" s="27">
        <f t="shared" si="23"/>
        <v>3.4567934293879883E-9</v>
      </c>
      <c r="Z129" s="28"/>
      <c r="AA129" s="29">
        <f t="shared" si="24"/>
        <v>-85.265158291887673</v>
      </c>
      <c r="AB129" s="29">
        <f t="shared" si="25"/>
        <v>0.95462350500266646</v>
      </c>
      <c r="AC129" s="30">
        <f t="shared" si="26"/>
        <v>1.1359565702354991E-8</v>
      </c>
      <c r="AD129" s="31">
        <f t="shared" si="27"/>
        <v>3.2070046526503806E-6</v>
      </c>
    </row>
    <row r="130" spans="1:30" x14ac:dyDescent="0.25">
      <c r="A130" s="16">
        <v>525</v>
      </c>
      <c r="B130" s="17">
        <v>6.4218178731721406E-2</v>
      </c>
      <c r="C130" s="17">
        <v>2.0284809016180998</v>
      </c>
      <c r="D130" s="19">
        <v>116.22339448560908</v>
      </c>
      <c r="E130" s="10"/>
      <c r="F130" s="18">
        <v>1.4959139693136501E-6</v>
      </c>
      <c r="G130" s="17">
        <v>-1.3284340052841901</v>
      </c>
      <c r="H130" s="19">
        <v>-76.113661864443799</v>
      </c>
      <c r="I130" s="21"/>
      <c r="J130" s="22">
        <f t="shared" si="11"/>
        <v>192.33705635005288</v>
      </c>
      <c r="K130" s="19">
        <f t="shared" si="12"/>
        <v>0.21366225109683121</v>
      </c>
      <c r="L130" s="19">
        <f t="shared" si="13"/>
        <v>1.02627182570596E-8</v>
      </c>
      <c r="N130" s="24">
        <v>523.9085</v>
      </c>
      <c r="O130" s="24">
        <v>8.0703999999999998E-2</v>
      </c>
      <c r="P130" s="23">
        <f t="shared" si="14"/>
        <v>-0.10954243145547798</v>
      </c>
      <c r="Q130" s="24">
        <v>-6.276319</v>
      </c>
      <c r="R130" s="25"/>
      <c r="S130" s="26">
        <v>1.566738E-6</v>
      </c>
      <c r="T130" s="23">
        <f t="shared" si="15"/>
        <v>-1.3780995855370333</v>
      </c>
      <c r="U130" s="24">
        <v>-78.959289999999996</v>
      </c>
      <c r="V130" s="5"/>
      <c r="W130" s="23">
        <f t="shared" si="21"/>
        <v>72.682970999999995</v>
      </c>
      <c r="X130" s="27">
        <f t="shared" si="22"/>
        <v>0.95467237391842019</v>
      </c>
      <c r="Y130" s="27">
        <f t="shared" si="23"/>
        <v>6.0355353393718315E-8</v>
      </c>
      <c r="Z130" s="28"/>
      <c r="AA130" s="29">
        <f t="shared" si="24"/>
        <v>119.65408535005288</v>
      </c>
      <c r="AB130" s="29">
        <f t="shared" si="25"/>
        <v>-0.74101012282158896</v>
      </c>
      <c r="AC130" s="30">
        <f t="shared" si="26"/>
        <v>-5.0092635136658718E-8</v>
      </c>
      <c r="AD130" s="31">
        <f t="shared" si="27"/>
        <v>-1.414202955958766E-5</v>
      </c>
    </row>
    <row r="131" spans="1:30" x14ac:dyDescent="0.25">
      <c r="A131" s="16">
        <v>529.16666666666595</v>
      </c>
      <c r="B131" s="17">
        <v>2.8418676924761601E-2</v>
      </c>
      <c r="C131" s="17">
        <v>-0.68680221992107005</v>
      </c>
      <c r="D131" s="19">
        <v>-39.350868561693105</v>
      </c>
      <c r="E131" s="10"/>
      <c r="F131" s="18">
        <v>6.12982290033225E-7</v>
      </c>
      <c r="G131" s="17">
        <v>1.9969871199201701</v>
      </c>
      <c r="H131" s="19">
        <v>114.41893371341135</v>
      </c>
      <c r="I131" s="21"/>
      <c r="J131" s="22">
        <f t="shared" si="11"/>
        <v>-153.76980227510444</v>
      </c>
      <c r="K131" s="19">
        <f t="shared" si="12"/>
        <v>0.44197869122671579</v>
      </c>
      <c r="L131" s="19">
        <f t="shared" si="13"/>
        <v>3.8496665901258616E-9</v>
      </c>
      <c r="N131" s="24">
        <v>528.06650000000002</v>
      </c>
      <c r="O131" s="24">
        <v>0.1086184</v>
      </c>
      <c r="P131" s="23">
        <f t="shared" si="14"/>
        <v>-0.96979638766085408</v>
      </c>
      <c r="Q131" s="24">
        <v>-55.565240000000003</v>
      </c>
      <c r="R131" s="25"/>
      <c r="S131" s="26">
        <v>1.8895859999999999E-6</v>
      </c>
      <c r="T131" s="23">
        <f t="shared" si="15"/>
        <v>-4.0898230548813044E-2</v>
      </c>
      <c r="U131" s="24">
        <v>-2.343296</v>
      </c>
      <c r="V131" s="5"/>
      <c r="W131" s="23">
        <f t="shared" si="21"/>
        <v>-53.221944000000001</v>
      </c>
      <c r="X131" s="27">
        <f t="shared" si="22"/>
        <v>0.80096073528909928</v>
      </c>
      <c r="Y131" s="27">
        <f t="shared" si="23"/>
        <v>8.219611567755891E-8</v>
      </c>
      <c r="Z131" s="28"/>
      <c r="AA131" s="29">
        <f t="shared" si="24"/>
        <v>-100.54785827510443</v>
      </c>
      <c r="AB131" s="29">
        <f t="shared" si="25"/>
        <v>-0.35898204406238349</v>
      </c>
      <c r="AC131" s="30">
        <f t="shared" si="26"/>
        <v>-7.834644908743305E-8</v>
      </c>
      <c r="AD131" s="31">
        <f t="shared" si="27"/>
        <v>-2.2118576829917443E-5</v>
      </c>
    </row>
    <row r="132" spans="1:30" x14ac:dyDescent="0.25">
      <c r="A132" s="16">
        <v>533.33333333333303</v>
      </c>
      <c r="B132" s="17">
        <v>0.100068464491834</v>
      </c>
      <c r="C132" s="17">
        <v>1.3127524646934801</v>
      </c>
      <c r="D132" s="19">
        <v>75.215175772333026</v>
      </c>
      <c r="E132" s="10"/>
      <c r="F132" s="18">
        <v>3.1658323406847201E-6</v>
      </c>
      <c r="G132" s="17">
        <v>0.66974331522610198</v>
      </c>
      <c r="H132" s="19">
        <v>38.373465319555528</v>
      </c>
      <c r="I132" s="21"/>
      <c r="J132" s="22">
        <f t="shared" si="11"/>
        <v>36.841710452777498</v>
      </c>
      <c r="K132" s="19">
        <f t="shared" si="12"/>
        <v>0.59960635994795841</v>
      </c>
      <c r="L132" s="19">
        <f t="shared" si="13"/>
        <v>9.4977641770735131E-8</v>
      </c>
      <c r="N132" s="24">
        <v>532.22450000000003</v>
      </c>
      <c r="O132" s="24">
        <v>0.12997420000000001</v>
      </c>
      <c r="P132" s="23">
        <f t="shared" si="14"/>
        <v>-2.1808569682077426E-2</v>
      </c>
      <c r="Q132" s="24">
        <v>-1.249539</v>
      </c>
      <c r="R132" s="25"/>
      <c r="S132" s="26">
        <v>4.1548950000000003E-6</v>
      </c>
      <c r="T132" s="23">
        <f t="shared" si="15"/>
        <v>-0.41122086478673836</v>
      </c>
      <c r="U132" s="24">
        <v>-23.561219999999999</v>
      </c>
      <c r="V132" s="5"/>
      <c r="W132" s="23">
        <f t="shared" si="21"/>
        <v>22.311681</v>
      </c>
      <c r="X132" s="27">
        <f t="shared" si="22"/>
        <v>0.37964477591425583</v>
      </c>
      <c r="Y132" s="27">
        <f t="shared" si="23"/>
        <v>1.0250962352350929E-7</v>
      </c>
      <c r="Z132" s="28"/>
      <c r="AA132" s="29">
        <f t="shared" si="24"/>
        <v>14.530029452777498</v>
      </c>
      <c r="AB132" s="29">
        <f t="shared" si="25"/>
        <v>0.21996158403370258</v>
      </c>
      <c r="AC132" s="30">
        <f t="shared" si="26"/>
        <v>-7.5319817527741562E-9</v>
      </c>
      <c r="AD132" s="31">
        <f t="shared" si="27"/>
        <v>-2.1264105651342647E-6</v>
      </c>
    </row>
    <row r="133" spans="1:30" x14ac:dyDescent="0.25">
      <c r="A133" s="16">
        <v>537.5</v>
      </c>
      <c r="B133" s="17">
        <v>1.2776443079692799E-2</v>
      </c>
      <c r="C133" s="17">
        <v>2.4888219803316098</v>
      </c>
      <c r="D133" s="19">
        <v>142.59899543239283</v>
      </c>
      <c r="E133" s="10"/>
      <c r="F133" s="18">
        <v>1.40361343084099E-6</v>
      </c>
      <c r="G133" s="17">
        <v>-0.29167498488600002</v>
      </c>
      <c r="H133" s="19">
        <v>-16.711745623509877</v>
      </c>
      <c r="I133" s="21"/>
      <c r="J133" s="22">
        <f t="shared" ref="J133:J196" si="28">D133-H133</f>
        <v>159.3107410559027</v>
      </c>
      <c r="K133" s="19">
        <f t="shared" ref="K133:K196" si="29">ABS(SIN(RADIANS(J133)))</f>
        <v>0.35329947287877461</v>
      </c>
      <c r="L133" s="19">
        <f t="shared" ref="L133:L196" si="30">0.5*B133*F133*K133</f>
        <v>3.167892775622163E-9</v>
      </c>
      <c r="N133" s="24">
        <v>536.38250000000005</v>
      </c>
      <c r="O133" s="24">
        <v>5.0019969999999997E-2</v>
      </c>
      <c r="P133" s="23">
        <f t="shared" ref="P133:P196" si="31">RADIANS(Q133)</f>
        <v>-0.89106755216311817</v>
      </c>
      <c r="Q133" s="24">
        <v>-51.054409999999997</v>
      </c>
      <c r="R133" s="25"/>
      <c r="S133" s="26">
        <v>2.235367E-6</v>
      </c>
      <c r="T133" s="23">
        <f t="shared" ref="T133:T196" si="32">RADIANS(U133)</f>
        <v>-1.276429967818159</v>
      </c>
      <c r="U133" s="24">
        <v>-73.134050000000002</v>
      </c>
      <c r="V133" s="5"/>
      <c r="W133" s="23">
        <f t="shared" si="21"/>
        <v>22.079640000000005</v>
      </c>
      <c r="X133" s="27">
        <f t="shared" si="22"/>
        <v>0.37589499833728923</v>
      </c>
      <c r="Y133" s="27">
        <f t="shared" si="23"/>
        <v>2.1014971897504141E-8</v>
      </c>
      <c r="Z133" s="28"/>
      <c r="AA133" s="29">
        <f t="shared" si="24"/>
        <v>137.23110105590268</v>
      </c>
      <c r="AB133" s="29">
        <f t="shared" si="25"/>
        <v>-2.259552545851462E-2</v>
      </c>
      <c r="AC133" s="30">
        <f t="shared" si="26"/>
        <v>-1.7847079121881976E-8</v>
      </c>
      <c r="AD133" s="31">
        <f t="shared" si="27"/>
        <v>-5.0385434865902698E-6</v>
      </c>
    </row>
    <row r="134" spans="1:30" x14ac:dyDescent="0.25">
      <c r="A134" s="16">
        <v>541.66666666666595</v>
      </c>
      <c r="B134" s="17">
        <v>9.5679155680232497E-2</v>
      </c>
      <c r="C134" s="17">
        <v>1.37198649304318</v>
      </c>
      <c r="D134" s="19">
        <v>78.609035600329094</v>
      </c>
      <c r="E134" s="10"/>
      <c r="F134" s="18">
        <v>2.3743518834686101E-6</v>
      </c>
      <c r="G134" s="17">
        <v>-8.59629259219436E-2</v>
      </c>
      <c r="H134" s="19">
        <v>-4.9253128499231096</v>
      </c>
      <c r="I134" s="21"/>
      <c r="J134" s="22">
        <f t="shared" si="28"/>
        <v>83.534348450252196</v>
      </c>
      <c r="K134" s="19">
        <f t="shared" si="29"/>
        <v>0.99363954172786029</v>
      </c>
      <c r="L134" s="19">
        <f t="shared" si="30"/>
        <v>1.1286552006728738E-7</v>
      </c>
      <c r="N134" s="24">
        <v>540.54049999999995</v>
      </c>
      <c r="O134" s="24">
        <v>0.1088703</v>
      </c>
      <c r="P134" s="23">
        <f t="shared" si="31"/>
        <v>2.6163707217871396E-2</v>
      </c>
      <c r="Q134" s="24">
        <v>1.4990699999999999</v>
      </c>
      <c r="R134" s="25"/>
      <c r="S134" s="26">
        <v>2.712329E-6</v>
      </c>
      <c r="T134" s="23">
        <f t="shared" si="32"/>
        <v>-0.94454234604912213</v>
      </c>
      <c r="U134" s="24">
        <v>-54.118290000000002</v>
      </c>
      <c r="V134" s="5"/>
      <c r="W134" s="23">
        <f t="shared" si="21"/>
        <v>55.617360000000005</v>
      </c>
      <c r="X134" s="27">
        <f t="shared" si="22"/>
        <v>0.82528463927871243</v>
      </c>
      <c r="Y134" s="27">
        <f t="shared" si="23"/>
        <v>1.218500055317704E-7</v>
      </c>
      <c r="Z134" s="28"/>
      <c r="AA134" s="29">
        <f t="shared" si="24"/>
        <v>27.916988450252191</v>
      </c>
      <c r="AB134" s="29">
        <f t="shared" si="25"/>
        <v>0.16835490244914786</v>
      </c>
      <c r="AC134" s="30">
        <f t="shared" si="26"/>
        <v>-8.984485464483019E-9</v>
      </c>
      <c r="AD134" s="31">
        <f t="shared" si="27"/>
        <v>-2.5364778408996196E-6</v>
      </c>
    </row>
    <row r="135" spans="1:30" x14ac:dyDescent="0.25">
      <c r="A135" s="16">
        <v>545.83333333333303</v>
      </c>
      <c r="B135" s="17">
        <v>0.10611166267005601</v>
      </c>
      <c r="C135" s="17">
        <v>2.6000590855425001</v>
      </c>
      <c r="D135" s="19">
        <v>148.97241208622953</v>
      </c>
      <c r="E135" s="10"/>
      <c r="F135" s="18">
        <v>1.1692826016819399E-6</v>
      </c>
      <c r="G135" s="17">
        <v>-0.772044379151266</v>
      </c>
      <c r="H135" s="19">
        <v>-44.234884522165466</v>
      </c>
      <c r="I135" s="21"/>
      <c r="J135" s="22">
        <f t="shared" si="28"/>
        <v>193.20729660839498</v>
      </c>
      <c r="K135" s="19">
        <f t="shared" si="29"/>
        <v>0.22847485337683571</v>
      </c>
      <c r="L135" s="19">
        <f t="shared" si="30"/>
        <v>1.4173953996139926E-8</v>
      </c>
      <c r="N135" s="24">
        <v>544.69849999999997</v>
      </c>
      <c r="O135" s="24">
        <v>3.5354709999999998E-2</v>
      </c>
      <c r="P135" s="23">
        <f t="shared" si="31"/>
        <v>1.4281568502147073</v>
      </c>
      <c r="Q135" s="24">
        <v>81.827359999999999</v>
      </c>
      <c r="R135" s="25"/>
      <c r="S135" s="26">
        <v>1.120296E-6</v>
      </c>
      <c r="T135" s="23">
        <f t="shared" si="32"/>
        <v>-1.2977502118288209</v>
      </c>
      <c r="U135" s="24">
        <v>-74.355609999999999</v>
      </c>
      <c r="V135" s="5"/>
      <c r="W135" s="23">
        <f t="shared" si="21"/>
        <v>156.18297000000001</v>
      </c>
      <c r="X135" s="27">
        <f t="shared" si="22"/>
        <v>0.40381723159281635</v>
      </c>
      <c r="Y135" s="27">
        <f t="shared" si="23"/>
        <v>7.9971439974266047E-9</v>
      </c>
      <c r="Z135" s="28"/>
      <c r="AA135" s="29">
        <f t="shared" si="24"/>
        <v>37.024326608394972</v>
      </c>
      <c r="AB135" s="29">
        <f t="shared" si="25"/>
        <v>-0.17534237821598064</v>
      </c>
      <c r="AC135" s="30">
        <f t="shared" si="26"/>
        <v>6.1768099987133209E-9</v>
      </c>
      <c r="AD135" s="31">
        <f t="shared" si="27"/>
        <v>1.7438218082848297E-6</v>
      </c>
    </row>
    <row r="136" spans="1:30" x14ac:dyDescent="0.25">
      <c r="A136" s="16">
        <v>550</v>
      </c>
      <c r="B136" s="17">
        <v>9.1860082119476799E-2</v>
      </c>
      <c r="C136" s="17">
        <v>2.3522959907980998</v>
      </c>
      <c r="D136" s="19">
        <v>134.77663243827544</v>
      </c>
      <c r="E136" s="10"/>
      <c r="F136" s="18">
        <v>1.77814681014314E-6</v>
      </c>
      <c r="G136" s="17">
        <v>5.0770215311783398E-2</v>
      </c>
      <c r="H136" s="19">
        <v>2.9089190623356576</v>
      </c>
      <c r="I136" s="21"/>
      <c r="J136" s="22">
        <f t="shared" si="28"/>
        <v>131.86771337593979</v>
      </c>
      <c r="K136" s="19">
        <f t="shared" si="29"/>
        <v>0.74468775695348421</v>
      </c>
      <c r="L136" s="19">
        <f t="shared" si="30"/>
        <v>6.0818914219319875E-8</v>
      </c>
      <c r="N136" s="24">
        <v>548.85649999999998</v>
      </c>
      <c r="O136" s="24">
        <v>5.8823559999999997E-2</v>
      </c>
      <c r="P136" s="23">
        <f t="shared" si="31"/>
        <v>-0.13420595836809016</v>
      </c>
      <c r="Q136" s="24">
        <v>-7.6894349999999996</v>
      </c>
      <c r="R136" s="25"/>
      <c r="S136" s="26">
        <v>2.0514220000000001E-6</v>
      </c>
      <c r="T136" s="23">
        <f t="shared" si="32"/>
        <v>-0.49481096585005402</v>
      </c>
      <c r="U136" s="24">
        <v>-28.350580000000001</v>
      </c>
      <c r="V136" s="5"/>
      <c r="W136" s="23">
        <f t="shared" si="21"/>
        <v>20.661145000000001</v>
      </c>
      <c r="X136" s="27">
        <f t="shared" si="22"/>
        <v>0.35284039334903766</v>
      </c>
      <c r="Y136" s="27">
        <f t="shared" si="23"/>
        <v>2.1288968288048035E-8</v>
      </c>
      <c r="Z136" s="28"/>
      <c r="AA136" s="29">
        <f t="shared" si="24"/>
        <v>111.20656837593978</v>
      </c>
      <c r="AB136" s="29">
        <f t="shared" si="25"/>
        <v>0.39184736360444655</v>
      </c>
      <c r="AC136" s="30">
        <f t="shared" si="26"/>
        <v>3.9529945931271839E-8</v>
      </c>
      <c r="AD136" s="31">
        <f t="shared" si="27"/>
        <v>1.1159997119812871E-5</v>
      </c>
    </row>
    <row r="137" spans="1:30" x14ac:dyDescent="0.25">
      <c r="A137" s="16">
        <v>554.16666666666595</v>
      </c>
      <c r="B137" s="17">
        <v>0.124722992755417</v>
      </c>
      <c r="C137" s="17">
        <v>2.0438190270206298</v>
      </c>
      <c r="D137" s="19">
        <v>117.10220433681644</v>
      </c>
      <c r="E137" s="10"/>
      <c r="F137" s="18">
        <v>2.5903191102114699E-6</v>
      </c>
      <c r="G137" s="17">
        <v>1.25487602732547</v>
      </c>
      <c r="H137" s="19">
        <v>71.899100177892791</v>
      </c>
      <c r="I137" s="21"/>
      <c r="J137" s="22">
        <f t="shared" si="28"/>
        <v>45.203104158923651</v>
      </c>
      <c r="K137" s="19">
        <f t="shared" si="29"/>
        <v>0.70960891102200185</v>
      </c>
      <c r="L137" s="19">
        <f t="shared" si="30"/>
        <v>1.146275098061721E-7</v>
      </c>
      <c r="N137" s="24">
        <v>553.01459999999997</v>
      </c>
      <c r="O137" s="24">
        <v>9.4403490000000007E-2</v>
      </c>
      <c r="P137" s="23">
        <f t="shared" si="31"/>
        <v>-0.19557635999072859</v>
      </c>
      <c r="Q137" s="24">
        <v>-11.2057</v>
      </c>
      <c r="R137" s="25"/>
      <c r="S137" s="26">
        <v>2.198984E-6</v>
      </c>
      <c r="T137" s="23">
        <f t="shared" si="32"/>
        <v>0.36572850876765578</v>
      </c>
      <c r="U137" s="24">
        <v>20.954699999999999</v>
      </c>
      <c r="V137" s="5"/>
      <c r="W137" s="23">
        <f t="shared" si="21"/>
        <v>-32.160399999999996</v>
      </c>
      <c r="X137" s="27">
        <f t="shared" si="22"/>
        <v>0.53229130211123954</v>
      </c>
      <c r="Y137" s="27">
        <f t="shared" si="23"/>
        <v>5.524964519797902E-8</v>
      </c>
      <c r="Z137" s="28"/>
      <c r="AA137" s="29">
        <f t="shared" si="24"/>
        <v>77.363504158923647</v>
      </c>
      <c r="AB137" s="29">
        <f t="shared" si="25"/>
        <v>0.17731760891076231</v>
      </c>
      <c r="AC137" s="30">
        <f t="shared" si="26"/>
        <v>5.9377864608193076E-8</v>
      </c>
      <c r="AD137" s="31">
        <f t="shared" si="27"/>
        <v>1.6763412708942022E-5</v>
      </c>
    </row>
    <row r="138" spans="1:30" x14ac:dyDescent="0.25">
      <c r="A138" s="16">
        <v>558.33333333333303</v>
      </c>
      <c r="B138" s="17">
        <v>5.2775565504729401E-2</v>
      </c>
      <c r="C138" s="17">
        <v>0.62631716117234404</v>
      </c>
      <c r="D138" s="19">
        <v>35.88532997179027</v>
      </c>
      <c r="E138" s="10"/>
      <c r="F138" s="18">
        <v>1.23826475285742E-6</v>
      </c>
      <c r="G138" s="17">
        <v>-1.8354086545042601</v>
      </c>
      <c r="H138" s="19">
        <v>-105.16116958487918</v>
      </c>
      <c r="I138" s="21"/>
      <c r="J138" s="22">
        <f t="shared" si="28"/>
        <v>141.04649955666946</v>
      </c>
      <c r="K138" s="19">
        <f t="shared" si="29"/>
        <v>0.6286894752379748</v>
      </c>
      <c r="L138" s="19">
        <f t="shared" si="30"/>
        <v>2.0542467134717638E-8</v>
      </c>
      <c r="N138" s="24">
        <v>557.17259999999999</v>
      </c>
      <c r="O138" s="24">
        <v>0.1681569</v>
      </c>
      <c r="P138" s="23">
        <f t="shared" si="31"/>
        <v>-1.0690295257439444</v>
      </c>
      <c r="Q138" s="24">
        <v>-61.250880000000002</v>
      </c>
      <c r="R138" s="25"/>
      <c r="S138" s="26">
        <v>1.819297E-6</v>
      </c>
      <c r="T138" s="23">
        <f t="shared" si="32"/>
        <v>-2.2976980349825031</v>
      </c>
      <c r="U138" s="24">
        <v>-131.64840000000001</v>
      </c>
      <c r="V138" s="5"/>
      <c r="W138" s="23">
        <f t="shared" si="21"/>
        <v>70.397520000000014</v>
      </c>
      <c r="X138" s="27">
        <f t="shared" si="22"/>
        <v>0.94204293216357471</v>
      </c>
      <c r="Y138" s="27">
        <f t="shared" si="23"/>
        <v>1.4409834594375114E-7</v>
      </c>
      <c r="Z138" s="28"/>
      <c r="AA138" s="29">
        <f t="shared" si="24"/>
        <v>70.648979556669445</v>
      </c>
      <c r="AB138" s="29">
        <f t="shared" si="25"/>
        <v>-0.3133534569255999</v>
      </c>
      <c r="AC138" s="30">
        <f t="shared" si="26"/>
        <v>-1.2355587880903352E-7</v>
      </c>
      <c r="AD138" s="31">
        <f t="shared" si="27"/>
        <v>-3.4881991845932127E-5</v>
      </c>
    </row>
    <row r="139" spans="1:30" x14ac:dyDescent="0.25">
      <c r="A139" s="16">
        <v>562.5</v>
      </c>
      <c r="B139" s="17">
        <v>9.2761561268000906E-2</v>
      </c>
      <c r="C139" s="17">
        <v>-0.17762445451759601</v>
      </c>
      <c r="D139" s="19">
        <v>-10.1771315821717</v>
      </c>
      <c r="E139" s="10"/>
      <c r="F139" s="18">
        <v>5.5756657486023604E-6</v>
      </c>
      <c r="G139" s="17">
        <v>-0.359500270660006</v>
      </c>
      <c r="H139" s="19">
        <v>-20.597848242629123</v>
      </c>
      <c r="I139" s="21"/>
      <c r="J139" s="22">
        <f t="shared" si="28"/>
        <v>10.420716660457423</v>
      </c>
      <c r="K139" s="19">
        <f t="shared" si="29"/>
        <v>0.18087476724971724</v>
      </c>
      <c r="L139" s="19">
        <f t="shared" si="30"/>
        <v>4.6774889469034834E-8</v>
      </c>
      <c r="N139" s="24">
        <v>561.3306</v>
      </c>
      <c r="O139" s="24">
        <v>0.17106279999999999</v>
      </c>
      <c r="P139" s="23">
        <f t="shared" si="31"/>
        <v>-1.128559390403892</v>
      </c>
      <c r="Q139" s="24">
        <v>-64.661689999999993</v>
      </c>
      <c r="R139" s="25"/>
      <c r="S139" s="26">
        <v>4.1425160000000002E-6</v>
      </c>
      <c r="T139" s="23">
        <f t="shared" si="32"/>
        <v>-1.1135914467387888</v>
      </c>
      <c r="U139" s="24">
        <v>-63.804090000000002</v>
      </c>
      <c r="V139" s="5"/>
      <c r="W139" s="23">
        <f t="shared" si="21"/>
        <v>-0.85759999999999081</v>
      </c>
      <c r="X139" s="27">
        <f t="shared" si="22"/>
        <v>1.4967384770000073E-2</v>
      </c>
      <c r="Y139" s="27">
        <f t="shared" si="23"/>
        <v>5.3031718235237582E-9</v>
      </c>
      <c r="Z139" s="28"/>
      <c r="AA139" s="29">
        <f t="shared" si="24"/>
        <v>11.278316660457413</v>
      </c>
      <c r="AB139" s="29">
        <f t="shared" si="25"/>
        <v>0.16590738247971717</v>
      </c>
      <c r="AC139" s="30">
        <f t="shared" si="26"/>
        <v>4.1471717645511079E-8</v>
      </c>
      <c r="AD139" s="31">
        <f t="shared" si="27"/>
        <v>1.1708193334801895E-5</v>
      </c>
    </row>
    <row r="140" spans="1:30" x14ac:dyDescent="0.25">
      <c r="A140" s="16">
        <v>566.66666666666595</v>
      </c>
      <c r="B140" s="17">
        <v>0.13561517735128301</v>
      </c>
      <c r="C140" s="17">
        <v>0.96771769576282995</v>
      </c>
      <c r="D140" s="19">
        <v>55.446139727335186</v>
      </c>
      <c r="E140" s="10"/>
      <c r="F140" s="18">
        <v>7.0901804114053202E-6</v>
      </c>
      <c r="G140" s="17">
        <v>2.8194304993175598</v>
      </c>
      <c r="H140" s="19">
        <v>161.5414682413585</v>
      </c>
      <c r="I140" s="21"/>
      <c r="J140" s="22">
        <f t="shared" si="28"/>
        <v>-106.09532851402332</v>
      </c>
      <c r="K140" s="19">
        <f t="shared" si="29"/>
        <v>0.96080176120741723</v>
      </c>
      <c r="L140" s="19">
        <f t="shared" si="30"/>
        <v>4.6192277665556687E-7</v>
      </c>
      <c r="N140" s="24">
        <v>565.48860000000002</v>
      </c>
      <c r="O140" s="24">
        <v>0.13540179999999999</v>
      </c>
      <c r="P140" s="23">
        <f t="shared" si="31"/>
        <v>-0.31880009584003222</v>
      </c>
      <c r="Q140" s="24">
        <v>-18.265899999999998</v>
      </c>
      <c r="R140" s="25"/>
      <c r="S140" s="26">
        <v>7.4241830000000002E-6</v>
      </c>
      <c r="T140" s="23">
        <f t="shared" si="32"/>
        <v>1.8363760977538657</v>
      </c>
      <c r="U140" s="24">
        <v>105.2166</v>
      </c>
      <c r="V140" s="5"/>
      <c r="W140" s="23">
        <f t="shared" si="21"/>
        <v>-123.4825</v>
      </c>
      <c r="X140" s="27">
        <f t="shared" si="22"/>
        <v>0.83405436272732614</v>
      </c>
      <c r="Y140" s="27">
        <f t="shared" si="23"/>
        <v>4.1921563230559922E-7</v>
      </c>
      <c r="Z140" s="28"/>
      <c r="AA140" s="29">
        <f t="shared" si="24"/>
        <v>17.38717148597668</v>
      </c>
      <c r="AB140" s="29">
        <f t="shared" si="25"/>
        <v>0.12674739848009109</v>
      </c>
      <c r="AC140" s="30">
        <f t="shared" si="26"/>
        <v>4.2707144349967656E-8</v>
      </c>
      <c r="AD140" s="31">
        <f t="shared" si="27"/>
        <v>1.2056975963734567E-5</v>
      </c>
    </row>
    <row r="141" spans="1:30" x14ac:dyDescent="0.25">
      <c r="A141" s="16">
        <v>570.83333333333303</v>
      </c>
      <c r="B141" s="17">
        <v>9.5498203610652796E-2</v>
      </c>
      <c r="C141" s="17">
        <v>0.75240595614898598</v>
      </c>
      <c r="D141" s="19">
        <v>43.109685767842187</v>
      </c>
      <c r="E141" s="10"/>
      <c r="F141" s="18">
        <v>1.8338542212905399E-6</v>
      </c>
      <c r="G141" s="17">
        <v>2.0021325871428299</v>
      </c>
      <c r="H141" s="19">
        <v>114.71374726889266</v>
      </c>
      <c r="I141" s="21"/>
      <c r="J141" s="22">
        <f t="shared" si="28"/>
        <v>-71.604061501050467</v>
      </c>
      <c r="K141" s="19">
        <f t="shared" si="29"/>
        <v>0.94889838453673181</v>
      </c>
      <c r="L141" s="19">
        <f t="shared" si="30"/>
        <v>8.3090184474137231E-8</v>
      </c>
      <c r="N141" s="24">
        <v>569.64660000000003</v>
      </c>
      <c r="O141" s="24">
        <v>8.7584289999999995E-2</v>
      </c>
      <c r="P141" s="23">
        <f t="shared" si="31"/>
        <v>-1.1508615566517262</v>
      </c>
      <c r="Q141" s="24">
        <v>-65.939509999999999</v>
      </c>
      <c r="R141" s="25"/>
      <c r="S141" s="26">
        <v>2.3959019999999999E-6</v>
      </c>
      <c r="T141" s="23">
        <f t="shared" si="32"/>
        <v>-0.46500719994422318</v>
      </c>
      <c r="U141" s="24">
        <v>-26.642949999999999</v>
      </c>
      <c r="V141" s="5"/>
      <c r="W141" s="23">
        <f t="shared" si="21"/>
        <v>-39.296559999999999</v>
      </c>
      <c r="X141" s="27">
        <f t="shared" si="22"/>
        <v>0.63333441064116602</v>
      </c>
      <c r="Y141" s="27">
        <f t="shared" si="23"/>
        <v>6.6450515299823066E-8</v>
      </c>
      <c r="Z141" s="28"/>
      <c r="AA141" s="29">
        <f t="shared" si="24"/>
        <v>-32.307501501050467</v>
      </c>
      <c r="AB141" s="29">
        <f t="shared" si="25"/>
        <v>0.31556397389556579</v>
      </c>
      <c r="AC141" s="30">
        <f t="shared" si="26"/>
        <v>1.6639669174314165E-8</v>
      </c>
      <c r="AD141" s="31">
        <f t="shared" si="27"/>
        <v>4.6976704795611747E-6</v>
      </c>
    </row>
    <row r="142" spans="1:30" x14ac:dyDescent="0.25">
      <c r="A142" s="16">
        <v>575</v>
      </c>
      <c r="B142" s="17">
        <v>9.1984052699053007E-2</v>
      </c>
      <c r="C142" s="17">
        <v>-0.93033390216884904</v>
      </c>
      <c r="D142" s="19">
        <v>-53.304206132211874</v>
      </c>
      <c r="E142" s="10"/>
      <c r="F142" s="18">
        <v>1.39912229846133E-6</v>
      </c>
      <c r="G142" s="17">
        <v>-0.70817857532717099</v>
      </c>
      <c r="H142" s="19">
        <v>-40.57564350783435</v>
      </c>
      <c r="I142" s="21"/>
      <c r="J142" s="22">
        <f t="shared" si="28"/>
        <v>-12.728562624377524</v>
      </c>
      <c r="K142" s="19">
        <f t="shared" si="29"/>
        <v>0.22033249253418313</v>
      </c>
      <c r="L142" s="19">
        <f t="shared" si="30"/>
        <v>1.4178058701483365E-8</v>
      </c>
      <c r="N142" s="24">
        <v>573.80460000000005</v>
      </c>
      <c r="O142" s="24">
        <v>0.1363337</v>
      </c>
      <c r="P142" s="23">
        <f t="shared" si="31"/>
        <v>-2.1107034589238305</v>
      </c>
      <c r="Q142" s="24">
        <v>-120.9344</v>
      </c>
      <c r="R142" s="25"/>
      <c r="S142" s="26">
        <v>3.2160790000000001E-6</v>
      </c>
      <c r="T142" s="23">
        <f t="shared" si="32"/>
        <v>-1.2667008044358419</v>
      </c>
      <c r="U142" s="24">
        <v>-72.576610000000002</v>
      </c>
      <c r="V142" s="5"/>
      <c r="W142" s="23">
        <f t="shared" si="21"/>
        <v>-48.357789999999994</v>
      </c>
      <c r="X142" s="27">
        <f t="shared" si="22"/>
        <v>0.7473087708662931</v>
      </c>
      <c r="Y142" s="27">
        <f t="shared" si="23"/>
        <v>1.6383248299074965E-7</v>
      </c>
      <c r="Z142" s="28"/>
      <c r="AA142" s="29">
        <f t="shared" si="24"/>
        <v>35.62922737562247</v>
      </c>
      <c r="AB142" s="29">
        <f t="shared" si="25"/>
        <v>-0.52697627833210992</v>
      </c>
      <c r="AC142" s="30">
        <f t="shared" si="26"/>
        <v>-1.4965442428926628E-7</v>
      </c>
      <c r="AD142" s="31">
        <f t="shared" si="27"/>
        <v>-4.2250069022083524E-5</v>
      </c>
    </row>
    <row r="143" spans="1:30" x14ac:dyDescent="0.25">
      <c r="A143" s="16">
        <v>579.16666666666595</v>
      </c>
      <c r="B143" s="17">
        <v>2.4536687400307001E-2</v>
      </c>
      <c r="C143" s="17">
        <v>1.7794237268131201</v>
      </c>
      <c r="D143" s="19">
        <v>101.95346951183177</v>
      </c>
      <c r="E143" s="10"/>
      <c r="F143" s="18">
        <v>2.1077051224682198E-6</v>
      </c>
      <c r="G143" s="17">
        <v>0.57436114031012797</v>
      </c>
      <c r="H143" s="19">
        <v>32.908469256091635</v>
      </c>
      <c r="I143" s="21"/>
      <c r="J143" s="22">
        <f t="shared" si="28"/>
        <v>69.045000255740135</v>
      </c>
      <c r="K143" s="19">
        <f t="shared" si="29"/>
        <v>0.93386160165430665</v>
      </c>
      <c r="L143" s="19">
        <f t="shared" si="30"/>
        <v>2.4147840792725288E-8</v>
      </c>
      <c r="N143" s="24">
        <v>577.96259999999995</v>
      </c>
      <c r="O143" s="24">
        <v>2.151366E-2</v>
      </c>
      <c r="P143" s="23">
        <f t="shared" si="31"/>
        <v>2.7128542681666383</v>
      </c>
      <c r="Q143" s="24">
        <v>155.43510000000001</v>
      </c>
      <c r="R143" s="25"/>
      <c r="S143" s="26">
        <v>2.9226140000000002E-6</v>
      </c>
      <c r="T143" s="23">
        <f t="shared" si="32"/>
        <v>-0.46792137619627816</v>
      </c>
      <c r="U143" s="24">
        <v>-26.809920000000002</v>
      </c>
      <c r="V143" s="5"/>
      <c r="W143" s="23">
        <f t="shared" si="21"/>
        <v>182.24502000000001</v>
      </c>
      <c r="X143" s="27">
        <f t="shared" si="22"/>
        <v>3.9172965224294976E-2</v>
      </c>
      <c r="Y143" s="27">
        <f t="shared" si="23"/>
        <v>1.2315221076283874E-9</v>
      </c>
      <c r="Z143" s="28"/>
      <c r="AA143" s="29">
        <f t="shared" si="24"/>
        <v>-113.20001974425988</v>
      </c>
      <c r="AB143" s="29">
        <f t="shared" si="25"/>
        <v>0.89468863643001173</v>
      </c>
      <c r="AC143" s="30">
        <f t="shared" si="26"/>
        <v>2.2916318685096901E-8</v>
      </c>
      <c r="AD143" s="31">
        <f t="shared" si="27"/>
        <v>6.4696787333593731E-6</v>
      </c>
    </row>
    <row r="144" spans="1:30" x14ac:dyDescent="0.25">
      <c r="A144" s="16">
        <v>583.33333333333303</v>
      </c>
      <c r="B144" s="17">
        <v>0.183169734015555</v>
      </c>
      <c r="C144" s="17">
        <v>-2.6091486741149899</v>
      </c>
      <c r="D144" s="19">
        <v>-149.49320714894355</v>
      </c>
      <c r="E144" s="10"/>
      <c r="F144" s="18">
        <v>1.29571125233217E-6</v>
      </c>
      <c r="G144" s="17">
        <v>0.80402977846715995</v>
      </c>
      <c r="H144" s="19">
        <v>46.067512909006822</v>
      </c>
      <c r="I144" s="21"/>
      <c r="J144" s="22">
        <f t="shared" si="28"/>
        <v>-195.56072005795039</v>
      </c>
      <c r="K144" s="19">
        <f t="shared" si="29"/>
        <v>0.26825944758208459</v>
      </c>
      <c r="L144" s="19">
        <f t="shared" si="30"/>
        <v>3.1833689457418467E-8</v>
      </c>
      <c r="N144" s="24">
        <v>582.12059999999997</v>
      </c>
      <c r="O144" s="24">
        <v>0.15649950000000001</v>
      </c>
      <c r="P144" s="23">
        <f t="shared" si="31"/>
        <v>3.0537833935927061</v>
      </c>
      <c r="Q144" s="24">
        <v>174.96889999999999</v>
      </c>
      <c r="R144" s="25"/>
      <c r="S144" s="26">
        <v>1.272811E-6</v>
      </c>
      <c r="T144" s="23">
        <f t="shared" si="32"/>
        <v>-0.57524097376970873</v>
      </c>
      <c r="U144" s="24">
        <v>-32.958880000000001</v>
      </c>
      <c r="V144" s="5"/>
      <c r="W144" s="23">
        <f t="shared" si="21"/>
        <v>207.92777999999998</v>
      </c>
      <c r="X144" s="27">
        <f t="shared" si="22"/>
        <v>0.46835825518816232</v>
      </c>
      <c r="Y144" s="27">
        <f t="shared" si="23"/>
        <v>4.6647143905156702E-8</v>
      </c>
      <c r="Z144" s="28"/>
      <c r="AA144" s="29">
        <f t="shared" si="24"/>
        <v>-403.48850005795038</v>
      </c>
      <c r="AB144" s="29">
        <f t="shared" si="25"/>
        <v>-0.20009880760607773</v>
      </c>
      <c r="AC144" s="30">
        <f t="shared" si="26"/>
        <v>-1.4813454447738235E-8</v>
      </c>
      <c r="AD144" s="31">
        <f t="shared" si="27"/>
        <v>-4.1820980291413949E-6</v>
      </c>
    </row>
    <row r="145" spans="1:30" x14ac:dyDescent="0.25">
      <c r="A145" s="16">
        <v>587.5</v>
      </c>
      <c r="B145" s="17">
        <v>4.2173610753987303E-2</v>
      </c>
      <c r="C145" s="17">
        <v>-1.83138203870632</v>
      </c>
      <c r="D145" s="19">
        <v>-104.93046149393651</v>
      </c>
      <c r="E145" s="10"/>
      <c r="F145" s="18">
        <v>5.7806464237541705E-7</v>
      </c>
      <c r="G145" s="17">
        <v>-3.0276677329400399</v>
      </c>
      <c r="H145" s="19">
        <v>-173.47258286540634</v>
      </c>
      <c r="I145" s="21"/>
      <c r="J145" s="22">
        <f t="shared" si="28"/>
        <v>68.542121371469833</v>
      </c>
      <c r="K145" s="19">
        <f t="shared" si="29"/>
        <v>0.93068675233542186</v>
      </c>
      <c r="L145" s="19">
        <f t="shared" si="30"/>
        <v>1.134464023918943E-8</v>
      </c>
      <c r="N145" s="24">
        <v>586.27859999999998</v>
      </c>
      <c r="O145" s="24">
        <v>8.3679719999999999E-2</v>
      </c>
      <c r="P145" s="23">
        <f t="shared" si="31"/>
        <v>-1.3298522272936777</v>
      </c>
      <c r="Q145" s="24">
        <v>-76.194919999999996</v>
      </c>
      <c r="R145" s="25"/>
      <c r="S145" s="26">
        <v>5.2794290000000004E-7</v>
      </c>
      <c r="T145" s="23">
        <f t="shared" si="32"/>
        <v>-2.1495143455004286</v>
      </c>
      <c r="U145" s="24">
        <v>-123.1581</v>
      </c>
      <c r="V145" s="5"/>
      <c r="W145" s="23">
        <f t="shared" si="21"/>
        <v>46.963180000000008</v>
      </c>
      <c r="X145" s="27">
        <f t="shared" si="22"/>
        <v>0.73091527787106614</v>
      </c>
      <c r="Y145" s="27">
        <f t="shared" si="23"/>
        <v>1.6145229252602401E-8</v>
      </c>
      <c r="Z145" s="28"/>
      <c r="AA145" s="29">
        <f t="shared" si="24"/>
        <v>21.578941371469824</v>
      </c>
      <c r="AB145" s="29">
        <f t="shared" si="25"/>
        <v>0.19977147446435572</v>
      </c>
      <c r="AC145" s="30">
        <f t="shared" si="26"/>
        <v>-4.800589013412971E-9</v>
      </c>
      <c r="AD145" s="31">
        <f t="shared" si="27"/>
        <v>-1.3552904842379671E-6</v>
      </c>
    </row>
    <row r="146" spans="1:30" x14ac:dyDescent="0.25">
      <c r="A146" s="16">
        <v>591.66666666666595</v>
      </c>
      <c r="B146" s="17">
        <v>0.14682040058965201</v>
      </c>
      <c r="C146" s="17">
        <v>-2.0146971640186</v>
      </c>
      <c r="D146" s="19">
        <v>-115.43364449524196</v>
      </c>
      <c r="E146" s="10"/>
      <c r="F146" s="18">
        <v>5.8704917633655301E-7</v>
      </c>
      <c r="G146" s="17">
        <v>-1.12778577972719</v>
      </c>
      <c r="H146" s="19">
        <v>-64.617365373238698</v>
      </c>
      <c r="I146" s="21"/>
      <c r="J146" s="22">
        <f t="shared" si="28"/>
        <v>-50.816279122003266</v>
      </c>
      <c r="K146" s="19">
        <f t="shared" si="29"/>
        <v>0.77512403229192306</v>
      </c>
      <c r="L146" s="19">
        <f t="shared" si="30"/>
        <v>3.3404278374716585E-8</v>
      </c>
      <c r="N146" s="24">
        <v>590.4366</v>
      </c>
      <c r="O146" s="24">
        <v>8.9450489999999994E-2</v>
      </c>
      <c r="P146" s="23">
        <f t="shared" si="31"/>
        <v>-2.346973915754059</v>
      </c>
      <c r="Q146" s="24">
        <v>-134.4717</v>
      </c>
      <c r="R146" s="25"/>
      <c r="S146" s="26">
        <v>1.492866E-6</v>
      </c>
      <c r="T146" s="23">
        <f t="shared" si="32"/>
        <v>-1.1792711535510638</v>
      </c>
      <c r="U146" s="24">
        <v>-67.567260000000005</v>
      </c>
      <c r="V146" s="5"/>
      <c r="W146" s="23">
        <f t="shared" si="21"/>
        <v>-66.904439999999994</v>
      </c>
      <c r="X146" s="27">
        <f t="shared" si="22"/>
        <v>0.91985189779050791</v>
      </c>
      <c r="Y146" s="27">
        <f t="shared" si="23"/>
        <v>6.1417405187546396E-8</v>
      </c>
      <c r="Z146" s="28"/>
      <c r="AA146" s="29">
        <f t="shared" si="24"/>
        <v>16.088160877996728</v>
      </c>
      <c r="AB146" s="29">
        <f t="shared" si="25"/>
        <v>-0.14472786549858485</v>
      </c>
      <c r="AC146" s="30">
        <f t="shared" si="26"/>
        <v>-2.8013126812829811E-8</v>
      </c>
      <c r="AD146" s="31">
        <f t="shared" si="27"/>
        <v>-7.9085970694641667E-6</v>
      </c>
    </row>
    <row r="147" spans="1:30" x14ac:dyDescent="0.25">
      <c r="A147" s="16">
        <v>595.83333333333303</v>
      </c>
      <c r="B147" s="17">
        <v>4.5791706316399602E-2</v>
      </c>
      <c r="C147" s="17">
        <v>-2.5361302164095698</v>
      </c>
      <c r="D147" s="19">
        <v>-145.30955769586848</v>
      </c>
      <c r="E147" s="10"/>
      <c r="F147" s="18">
        <v>1.5356016448579999E-6</v>
      </c>
      <c r="G147" s="17">
        <v>0.77277878868680405</v>
      </c>
      <c r="H147" s="19">
        <v>44.276963088985958</v>
      </c>
      <c r="I147" s="21"/>
      <c r="J147" s="22">
        <f t="shared" si="28"/>
        <v>-189.58652078485443</v>
      </c>
      <c r="K147" s="19">
        <f t="shared" si="29"/>
        <v>0.16653677994429372</v>
      </c>
      <c r="L147" s="19">
        <f t="shared" si="30"/>
        <v>5.8552516194742231E-9</v>
      </c>
      <c r="N147" s="24">
        <v>594.59460000000001</v>
      </c>
      <c r="O147" s="24">
        <v>7.2420769999999995E-2</v>
      </c>
      <c r="P147" s="23">
        <f t="shared" si="31"/>
        <v>-0.21365832010724026</v>
      </c>
      <c r="Q147" s="24">
        <v>-12.241720000000001</v>
      </c>
      <c r="R147" s="25"/>
      <c r="S147" s="26">
        <v>2.1454549999999999E-6</v>
      </c>
      <c r="T147" s="23">
        <f t="shared" si="32"/>
        <v>-0.37908882965874713</v>
      </c>
      <c r="U147" s="24">
        <v>-21.720189999999999</v>
      </c>
      <c r="V147" s="5"/>
      <c r="W147" s="23">
        <f t="shared" si="21"/>
        <v>9.478469999999998</v>
      </c>
      <c r="X147" s="27">
        <f t="shared" si="22"/>
        <v>0.16467697827998362</v>
      </c>
      <c r="Y147" s="27">
        <f t="shared" si="23"/>
        <v>1.279338417464893E-8</v>
      </c>
      <c r="Z147" s="28"/>
      <c r="AA147" s="29">
        <f t="shared" si="24"/>
        <v>-199.06499078485442</v>
      </c>
      <c r="AB147" s="29">
        <f t="shared" si="25"/>
        <v>1.8598016643101012E-3</v>
      </c>
      <c r="AC147" s="30">
        <f t="shared" si="26"/>
        <v>-6.938132555174707E-9</v>
      </c>
      <c r="AD147" s="31">
        <f t="shared" si="27"/>
        <v>-1.9587565201139251E-6</v>
      </c>
    </row>
    <row r="148" spans="1:30" x14ac:dyDescent="0.25">
      <c r="A148" s="16">
        <v>600</v>
      </c>
      <c r="B148" s="17">
        <v>2.7782848771282901E-2</v>
      </c>
      <c r="C148" s="17">
        <v>2.44056850127589</v>
      </c>
      <c r="D148" s="19">
        <v>139.83427473567716</v>
      </c>
      <c r="E148" s="10"/>
      <c r="F148" s="18">
        <v>1.1602440339808401E-6</v>
      </c>
      <c r="G148" s="17">
        <v>2.7166473236443101</v>
      </c>
      <c r="H148" s="19">
        <v>155.6524260703296</v>
      </c>
      <c r="I148" s="21"/>
      <c r="J148" s="22">
        <f t="shared" si="28"/>
        <v>-15.818151334652441</v>
      </c>
      <c r="K148" s="19">
        <f t="shared" si="29"/>
        <v>0.27258506456486115</v>
      </c>
      <c r="L148" s="19">
        <f t="shared" si="30"/>
        <v>4.3933740409532945E-9</v>
      </c>
      <c r="N148" s="24">
        <v>598.75260000000003</v>
      </c>
      <c r="O148" s="24">
        <v>9.2557959999999995E-2</v>
      </c>
      <c r="P148" s="23">
        <f t="shared" si="31"/>
        <v>-0.23052622919606464</v>
      </c>
      <c r="Q148" s="24">
        <v>-13.20818</v>
      </c>
      <c r="R148" s="25"/>
      <c r="S148" s="26">
        <v>1.0496119999999999E-7</v>
      </c>
      <c r="T148" s="23">
        <f t="shared" si="32"/>
        <v>0.86077998098863462</v>
      </c>
      <c r="U148" s="24">
        <v>49.31906</v>
      </c>
      <c r="V148" s="5"/>
      <c r="W148" s="23">
        <f t="shared" si="21"/>
        <v>-62.527239999999999</v>
      </c>
      <c r="X148" s="27">
        <f t="shared" si="22"/>
        <v>0.88723026099950475</v>
      </c>
      <c r="Y148" s="27">
        <f t="shared" si="23"/>
        <v>4.3097185756136773E-9</v>
      </c>
      <c r="Z148" s="28"/>
      <c r="AA148" s="29">
        <f t="shared" si="24"/>
        <v>46.709088665347558</v>
      </c>
      <c r="AB148" s="29">
        <f t="shared" si="25"/>
        <v>-0.61464519643464355</v>
      </c>
      <c r="AC148" s="30">
        <f t="shared" si="26"/>
        <v>8.3655465339617261E-11</v>
      </c>
      <c r="AD148" s="31">
        <f t="shared" si="27"/>
        <v>2.3617405241836528E-8</v>
      </c>
    </row>
    <row r="149" spans="1:30" x14ac:dyDescent="0.25">
      <c r="A149" s="16">
        <v>604.16666666666595</v>
      </c>
      <c r="B149" s="17">
        <v>4.19831305434374E-2</v>
      </c>
      <c r="C149" s="17">
        <v>-1.2373180910206101</v>
      </c>
      <c r="D149" s="19">
        <v>-70.8931045306648</v>
      </c>
      <c r="E149" s="10"/>
      <c r="F149" s="18">
        <v>6.8980109105120503E-7</v>
      </c>
      <c r="G149" s="17">
        <v>0.28863919294677198</v>
      </c>
      <c r="H149" s="19">
        <v>16.537807557912274</v>
      </c>
      <c r="I149" s="21"/>
      <c r="J149" s="22">
        <f t="shared" si="28"/>
        <v>-87.430912088577074</v>
      </c>
      <c r="K149" s="19">
        <f t="shared" si="29"/>
        <v>0.99899489853579104</v>
      </c>
      <c r="L149" s="19">
        <f t="shared" si="30"/>
        <v>1.4465450753451489E-8</v>
      </c>
      <c r="N149" s="24">
        <v>602.91060000000004</v>
      </c>
      <c r="O149" s="24">
        <v>9.1193560000000007E-2</v>
      </c>
      <c r="P149" s="23">
        <f t="shared" si="31"/>
        <v>-0.90674828829473597</v>
      </c>
      <c r="Q149" s="24">
        <v>-51.952849999999998</v>
      </c>
      <c r="R149" s="25"/>
      <c r="S149" s="26">
        <v>2.0849039999999998E-6</v>
      </c>
      <c r="T149" s="23">
        <f t="shared" si="32"/>
        <v>-0.99680884849397022</v>
      </c>
      <c r="U149" s="24">
        <v>-57.112940000000002</v>
      </c>
      <c r="V149" s="5"/>
      <c r="W149" s="23">
        <f t="shared" si="21"/>
        <v>5.1600900000000038</v>
      </c>
      <c r="X149" s="27">
        <f t="shared" si="22"/>
        <v>8.993886412909681E-2</v>
      </c>
      <c r="Y149" s="27">
        <f t="shared" si="23"/>
        <v>8.5500299348161958E-9</v>
      </c>
      <c r="Z149" s="28"/>
      <c r="AA149" s="29">
        <f t="shared" si="24"/>
        <v>-92.591002088577085</v>
      </c>
      <c r="AB149" s="29">
        <f t="shared" si="25"/>
        <v>0.90905603440669425</v>
      </c>
      <c r="AC149" s="30">
        <f t="shared" si="26"/>
        <v>5.9154208186352928E-9</v>
      </c>
      <c r="AD149" s="31">
        <f t="shared" si="27"/>
        <v>1.6700270577963566E-6</v>
      </c>
    </row>
    <row r="150" spans="1:30" x14ac:dyDescent="0.25">
      <c r="A150" s="16">
        <v>608.33333333333303</v>
      </c>
      <c r="B150" s="17">
        <v>2.3958329402946E-2</v>
      </c>
      <c r="C150" s="17">
        <v>2.0030000206182099</v>
      </c>
      <c r="D150" s="19">
        <v>114.7634475460403</v>
      </c>
      <c r="E150" s="10"/>
      <c r="F150" s="18">
        <v>3.9392337106521399E-7</v>
      </c>
      <c r="G150" s="17">
        <v>-0.234993273117996</v>
      </c>
      <c r="H150" s="19">
        <v>-13.464122763626234</v>
      </c>
      <c r="I150" s="21"/>
      <c r="J150" s="22">
        <f t="shared" si="28"/>
        <v>128.22757030966653</v>
      </c>
      <c r="K150" s="19">
        <f t="shared" si="29"/>
        <v>0.78555922861294991</v>
      </c>
      <c r="L150" s="19">
        <f t="shared" si="30"/>
        <v>3.7069541880433859E-9</v>
      </c>
      <c r="N150" s="24">
        <v>607.06859999999995</v>
      </c>
      <c r="O150" s="24">
        <v>9.2730699999999999E-2</v>
      </c>
      <c r="P150" s="23">
        <f t="shared" si="31"/>
        <v>-8.0187773672770385E-2</v>
      </c>
      <c r="Q150" s="24">
        <v>-4.5944209999999996</v>
      </c>
      <c r="R150" s="25"/>
      <c r="S150" s="26">
        <v>1.5063869999999999E-6</v>
      </c>
      <c r="T150" s="23">
        <f t="shared" si="32"/>
        <v>-1.0863863015562525</v>
      </c>
      <c r="U150" s="24">
        <v>-62.245350000000002</v>
      </c>
      <c r="V150" s="5"/>
      <c r="W150" s="23">
        <f t="shared" si="21"/>
        <v>57.650929000000005</v>
      </c>
      <c r="X150" s="27">
        <f t="shared" si="22"/>
        <v>0.84480387692885417</v>
      </c>
      <c r="Y150" s="27">
        <f t="shared" si="23"/>
        <v>5.9004617563173259E-8</v>
      </c>
      <c r="Z150" s="28"/>
      <c r="AA150" s="29">
        <f t="shared" si="24"/>
        <v>70.576641309666527</v>
      </c>
      <c r="AB150" s="29">
        <f t="shared" si="25"/>
        <v>-5.9244648315904258E-2</v>
      </c>
      <c r="AC150" s="30">
        <f t="shared" si="26"/>
        <v>-5.5297663375129874E-8</v>
      </c>
      <c r="AD150" s="31">
        <f t="shared" si="27"/>
        <v>-1.5611500331211703E-5</v>
      </c>
    </row>
    <row r="151" spans="1:30" x14ac:dyDescent="0.25">
      <c r="A151" s="16">
        <v>612.5</v>
      </c>
      <c r="B151" s="17">
        <v>2.3699308148918699E-2</v>
      </c>
      <c r="C151" s="17">
        <v>0.86386056666608102</v>
      </c>
      <c r="D151" s="19">
        <v>49.495564557746128</v>
      </c>
      <c r="E151" s="10"/>
      <c r="F151" s="18">
        <v>6.0976511525448104E-7</v>
      </c>
      <c r="G151" s="17">
        <v>-0.99249488089964899</v>
      </c>
      <c r="H151" s="19">
        <v>-56.865767863889189</v>
      </c>
      <c r="I151" s="21"/>
      <c r="J151" s="22">
        <f t="shared" si="28"/>
        <v>106.36133242163532</v>
      </c>
      <c r="K151" s="19">
        <f t="shared" si="29"/>
        <v>0.95950430169189072</v>
      </c>
      <c r="L151" s="19">
        <f t="shared" si="30"/>
        <v>6.9329037841988798E-9</v>
      </c>
      <c r="N151" s="24">
        <v>611.22659999999996</v>
      </c>
      <c r="O151" s="24">
        <v>9.8432690000000003E-2</v>
      </c>
      <c r="P151" s="23">
        <f t="shared" si="31"/>
        <v>-0.37784929682398083</v>
      </c>
      <c r="Q151" s="24">
        <v>-21.649170000000002</v>
      </c>
      <c r="R151" s="25"/>
      <c r="S151" s="26">
        <v>1.519523E-6</v>
      </c>
      <c r="T151" s="23">
        <f t="shared" si="32"/>
        <v>-1.0483527846284928</v>
      </c>
      <c r="U151" s="24">
        <v>-60.066189999999999</v>
      </c>
      <c r="V151" s="5"/>
      <c r="W151" s="23">
        <f t="shared" si="21"/>
        <v>38.417019999999994</v>
      </c>
      <c r="X151" s="27">
        <f t="shared" si="22"/>
        <v>0.62138055295960648</v>
      </c>
      <c r="Y151" s="27">
        <f t="shared" si="23"/>
        <v>4.6470173447538213E-8</v>
      </c>
      <c r="Z151" s="28"/>
      <c r="AA151" s="29">
        <f t="shared" si="24"/>
        <v>67.944312421635331</v>
      </c>
      <c r="AB151" s="29">
        <f t="shared" si="25"/>
        <v>0.33812374873228423</v>
      </c>
      <c r="AC151" s="30">
        <f t="shared" si="26"/>
        <v>-3.9537269663339336E-8</v>
      </c>
      <c r="AD151" s="31">
        <f t="shared" si="27"/>
        <v>-1.1162064737839004E-5</v>
      </c>
    </row>
    <row r="152" spans="1:30" x14ac:dyDescent="0.25">
      <c r="A152" s="16">
        <v>616.66666666666595</v>
      </c>
      <c r="B152" s="17">
        <v>7.7198367850601496E-2</v>
      </c>
      <c r="C152" s="17">
        <v>1.28692153235787</v>
      </c>
      <c r="D152" s="19">
        <v>73.735172368614556</v>
      </c>
      <c r="E152" s="10"/>
      <c r="F152" s="18">
        <v>1.7358273434998199E-6</v>
      </c>
      <c r="G152" s="17">
        <v>1.5736414130862899</v>
      </c>
      <c r="H152" s="19">
        <v>90.16301143684737</v>
      </c>
      <c r="I152" s="21"/>
      <c r="J152" s="22">
        <f t="shared" si="28"/>
        <v>-16.427839068232814</v>
      </c>
      <c r="K152" s="19">
        <f t="shared" si="29"/>
        <v>0.28280753823348509</v>
      </c>
      <c r="L152" s="19">
        <f t="shared" si="30"/>
        <v>1.8948534616405775E-8</v>
      </c>
      <c r="N152" s="24">
        <v>615.38459999999998</v>
      </c>
      <c r="O152" s="24">
        <v>0.1110203</v>
      </c>
      <c r="P152" s="23">
        <f t="shared" si="31"/>
        <v>-0.10807136324214205</v>
      </c>
      <c r="Q152" s="24">
        <v>-6.1920330000000003</v>
      </c>
      <c r="R152" s="25"/>
      <c r="S152" s="26">
        <v>2.3065299999999998E-6</v>
      </c>
      <c r="T152" s="23">
        <f t="shared" si="32"/>
        <v>-0.12500976617945447</v>
      </c>
      <c r="U152" s="24">
        <v>-7.1625319999999997</v>
      </c>
      <c r="V152" s="5"/>
      <c r="W152" s="23">
        <f t="shared" si="21"/>
        <v>0.97049899999999933</v>
      </c>
      <c r="X152" s="27">
        <f t="shared" si="22"/>
        <v>1.693759298416218E-2</v>
      </c>
      <c r="Y152" s="27">
        <f t="shared" si="23"/>
        <v>2.1686187129130668E-9</v>
      </c>
      <c r="Z152" s="28"/>
      <c r="AA152" s="29">
        <f t="shared" si="24"/>
        <v>-17.398338068232814</v>
      </c>
      <c r="AB152" s="29">
        <f t="shared" si="25"/>
        <v>0.26586994524932289</v>
      </c>
      <c r="AC152" s="30">
        <f t="shared" si="26"/>
        <v>1.6779915903492707E-8</v>
      </c>
      <c r="AD152" s="31">
        <f t="shared" si="27"/>
        <v>4.7372645912358262E-6</v>
      </c>
    </row>
    <row r="153" spans="1:30" x14ac:dyDescent="0.25">
      <c r="A153" s="16">
        <v>620.83333333333303</v>
      </c>
      <c r="B153" s="17">
        <v>3.5876525245168302E-2</v>
      </c>
      <c r="C153" s="17">
        <v>2.88637316620903</v>
      </c>
      <c r="D153" s="19">
        <v>165.37700052358989</v>
      </c>
      <c r="E153" s="10"/>
      <c r="F153" s="18">
        <v>2.7790736522074201E-6</v>
      </c>
      <c r="G153" s="17">
        <v>0.34485372489490101</v>
      </c>
      <c r="H153" s="19">
        <v>19.758662985843397</v>
      </c>
      <c r="I153" s="21"/>
      <c r="J153" s="22">
        <f t="shared" si="28"/>
        <v>145.6183375377465</v>
      </c>
      <c r="K153" s="19">
        <f t="shared" si="29"/>
        <v>0.56470289658028339</v>
      </c>
      <c r="L153" s="19">
        <f t="shared" si="30"/>
        <v>2.81514293304511E-8</v>
      </c>
      <c r="N153" s="24">
        <v>619.54259999999999</v>
      </c>
      <c r="O153" s="24">
        <v>3.2481049999999997E-2</v>
      </c>
      <c r="P153" s="23">
        <f t="shared" si="31"/>
        <v>-0.86628876370670427</v>
      </c>
      <c r="Q153" s="24">
        <v>-49.634689999999999</v>
      </c>
      <c r="R153" s="25"/>
      <c r="S153" s="26">
        <v>3.5358769999999999E-6</v>
      </c>
      <c r="T153" s="23">
        <f t="shared" si="32"/>
        <v>-0.95453749760944318</v>
      </c>
      <c r="U153" s="24">
        <v>-54.69097</v>
      </c>
      <c r="V153" s="5"/>
      <c r="W153" s="23">
        <f t="shared" si="21"/>
        <v>5.056280000000001</v>
      </c>
      <c r="X153" s="27">
        <f t="shared" si="22"/>
        <v>8.8134234008052273E-2</v>
      </c>
      <c r="Y153" s="27">
        <f t="shared" si="23"/>
        <v>5.0610642163937871E-9</v>
      </c>
      <c r="Z153" s="28"/>
      <c r="AA153" s="29">
        <f t="shared" si="24"/>
        <v>140.56205753774651</v>
      </c>
      <c r="AB153" s="29">
        <f t="shared" si="25"/>
        <v>0.47656866257223113</v>
      </c>
      <c r="AC153" s="30">
        <f t="shared" si="26"/>
        <v>2.3090365114057312E-8</v>
      </c>
      <c r="AD153" s="31">
        <f t="shared" si="27"/>
        <v>6.518815093153261E-6</v>
      </c>
    </row>
    <row r="154" spans="1:30" x14ac:dyDescent="0.25">
      <c r="A154" s="16">
        <v>625</v>
      </c>
      <c r="B154" s="17">
        <v>0.11119887508699</v>
      </c>
      <c r="C154" s="17">
        <v>-0.17936255865106299</v>
      </c>
      <c r="D154" s="19">
        <v>-10.2767176133736</v>
      </c>
      <c r="E154" s="10"/>
      <c r="F154" s="18">
        <v>1.9665915812517901E-6</v>
      </c>
      <c r="G154" s="17">
        <v>-0.33498656865639298</v>
      </c>
      <c r="H154" s="19">
        <v>-19.193316577580706</v>
      </c>
      <c r="I154" s="21"/>
      <c r="J154" s="22">
        <f t="shared" si="28"/>
        <v>8.9165989642071057</v>
      </c>
      <c r="K154" s="19">
        <f t="shared" si="29"/>
        <v>0.15499659827480078</v>
      </c>
      <c r="L154" s="19">
        <f t="shared" si="30"/>
        <v>1.6947542848935278E-8</v>
      </c>
      <c r="N154" s="24">
        <v>623.70060000000001</v>
      </c>
      <c r="O154" s="24">
        <v>0.1463624</v>
      </c>
      <c r="P154" s="23">
        <f t="shared" si="31"/>
        <v>-0.97163910628510963</v>
      </c>
      <c r="Q154" s="24">
        <v>-55.670819999999999</v>
      </c>
      <c r="R154" s="25"/>
      <c r="S154" s="26">
        <v>1.8892489999999999E-6</v>
      </c>
      <c r="T154" s="23">
        <f t="shared" si="32"/>
        <v>-1.5890062195455794</v>
      </c>
      <c r="U154" s="24">
        <v>-91.043350000000004</v>
      </c>
      <c r="V154" s="5"/>
      <c r="W154" s="23">
        <f t="shared" si="21"/>
        <v>35.372530000000005</v>
      </c>
      <c r="X154" s="27">
        <f t="shared" si="22"/>
        <v>0.57889029932330693</v>
      </c>
      <c r="Y154" s="27">
        <f t="shared" si="23"/>
        <v>8.0035930721698912E-8</v>
      </c>
      <c r="Z154" s="28"/>
      <c r="AA154" s="29">
        <f t="shared" si="24"/>
        <v>-26.455931035792901</v>
      </c>
      <c r="AB154" s="29">
        <f t="shared" si="25"/>
        <v>-0.42389370104850616</v>
      </c>
      <c r="AC154" s="30">
        <f t="shared" si="26"/>
        <v>-6.3088387872763628E-8</v>
      </c>
      <c r="AD154" s="31">
        <f t="shared" si="27"/>
        <v>-1.7810958511751921E-5</v>
      </c>
    </row>
    <row r="155" spans="1:30" x14ac:dyDescent="0.25">
      <c r="A155" s="16">
        <v>629.16666666666595</v>
      </c>
      <c r="B155" s="17">
        <v>2.6107326709463599E-2</v>
      </c>
      <c r="C155" s="17">
        <v>2.5316721928775401</v>
      </c>
      <c r="D155" s="19">
        <v>145.05413176251315</v>
      </c>
      <c r="E155" s="10"/>
      <c r="F155" s="18">
        <v>1.2937340316438999E-6</v>
      </c>
      <c r="G155" s="17">
        <v>2.50793258013845</v>
      </c>
      <c r="H155" s="19">
        <v>143.69395214528831</v>
      </c>
      <c r="I155" s="21"/>
      <c r="J155" s="22">
        <f t="shared" si="28"/>
        <v>1.3601796172248442</v>
      </c>
      <c r="K155" s="19">
        <f t="shared" si="29"/>
        <v>2.373738298277701E-2</v>
      </c>
      <c r="L155" s="19">
        <f t="shared" si="30"/>
        <v>4.0087617655176228E-10</v>
      </c>
      <c r="N155" s="24">
        <v>627.85860000000002</v>
      </c>
      <c r="O155" s="24">
        <v>4.8150810000000002E-2</v>
      </c>
      <c r="P155" s="23">
        <f t="shared" si="31"/>
        <v>0.83373976942041161</v>
      </c>
      <c r="Q155" s="24">
        <v>47.769770000000001</v>
      </c>
      <c r="R155" s="25"/>
      <c r="S155" s="26">
        <v>7.8796229999999995E-7</v>
      </c>
      <c r="T155" s="23">
        <f t="shared" si="32"/>
        <v>1.5076777161269981</v>
      </c>
      <c r="U155" s="24">
        <v>86.383570000000006</v>
      </c>
      <c r="V155" s="5"/>
      <c r="W155" s="23">
        <f t="shared" si="21"/>
        <v>-38.613800000000005</v>
      </c>
      <c r="X155" s="27">
        <f t="shared" si="22"/>
        <v>0.62406781206625339</v>
      </c>
      <c r="Y155" s="27">
        <f t="shared" si="23"/>
        <v>1.1838885603854967E-8</v>
      </c>
      <c r="Z155" s="28"/>
      <c r="AA155" s="29">
        <f t="shared" si="24"/>
        <v>39.973979617224849</v>
      </c>
      <c r="AB155" s="29">
        <f t="shared" si="25"/>
        <v>-0.60033042908347634</v>
      </c>
      <c r="AC155" s="30">
        <f t="shared" si="26"/>
        <v>-1.1438009427303205E-8</v>
      </c>
      <c r="AD155" s="31">
        <f t="shared" si="27"/>
        <v>-3.2291506921620846E-6</v>
      </c>
    </row>
    <row r="156" spans="1:30" x14ac:dyDescent="0.25">
      <c r="A156" s="16">
        <v>633.33333333333303</v>
      </c>
      <c r="B156" s="17">
        <v>1.13763913645572E-2</v>
      </c>
      <c r="C156" s="17">
        <v>2.1748762967411901</v>
      </c>
      <c r="D156" s="19">
        <v>124.61123276631223</v>
      </c>
      <c r="E156" s="10"/>
      <c r="F156" s="18">
        <v>1.3080291742294099E-6</v>
      </c>
      <c r="G156" s="17">
        <v>-0.364094367454594</v>
      </c>
      <c r="H156" s="19">
        <v>-20.861070599633596</v>
      </c>
      <c r="I156" s="21"/>
      <c r="J156" s="22">
        <f t="shared" si="28"/>
        <v>145.47230336594583</v>
      </c>
      <c r="K156" s="19">
        <f t="shared" si="29"/>
        <v>0.56680455123534257</v>
      </c>
      <c r="L156" s="19">
        <f t="shared" si="30"/>
        <v>4.2172105834438518E-9</v>
      </c>
      <c r="N156" s="24">
        <v>632.01660000000004</v>
      </c>
      <c r="O156" s="24">
        <v>5.0683890000000002E-2</v>
      </c>
      <c r="P156" s="23">
        <f t="shared" si="31"/>
        <v>-7.6378924192850653E-2</v>
      </c>
      <c r="Q156" s="24">
        <v>-4.3761900000000002</v>
      </c>
      <c r="R156" s="25"/>
      <c r="S156" s="26">
        <v>2.2726640000000001E-6</v>
      </c>
      <c r="T156" s="23">
        <f t="shared" si="32"/>
        <v>-1.3561372348945628</v>
      </c>
      <c r="U156" s="24">
        <v>-77.700940000000003</v>
      </c>
      <c r="V156" s="5"/>
      <c r="W156" s="23">
        <f t="shared" si="21"/>
        <v>73.324750000000009</v>
      </c>
      <c r="X156" s="27">
        <f t="shared" si="22"/>
        <v>0.95794653631144178</v>
      </c>
      <c r="Y156" s="27">
        <f t="shared" si="23"/>
        <v>5.5171710422603186E-8</v>
      </c>
      <c r="Z156" s="28"/>
      <c r="AA156" s="29">
        <f t="shared" si="24"/>
        <v>72.147553365945825</v>
      </c>
      <c r="AB156" s="29">
        <f t="shared" si="25"/>
        <v>-0.39114198507609921</v>
      </c>
      <c r="AC156" s="30">
        <f t="shared" si="26"/>
        <v>-5.0954499839159337E-8</v>
      </c>
      <c r="AD156" s="31">
        <f t="shared" si="27"/>
        <v>-1.4385349082824505E-5</v>
      </c>
    </row>
    <row r="157" spans="1:30" x14ac:dyDescent="0.25">
      <c r="A157" s="16">
        <v>637.5</v>
      </c>
      <c r="B157" s="17">
        <v>5.6936596467195698E-2</v>
      </c>
      <c r="C157" s="17">
        <v>1.5726948165293899</v>
      </c>
      <c r="D157" s="19">
        <v>90.108775449235381</v>
      </c>
      <c r="E157" s="10"/>
      <c r="F157" s="18">
        <v>6.88446902540125E-7</v>
      </c>
      <c r="G157" s="17">
        <v>1.2926360534135399</v>
      </c>
      <c r="H157" s="19">
        <v>74.062590307043095</v>
      </c>
      <c r="I157" s="21"/>
      <c r="J157" s="22">
        <f t="shared" si="28"/>
        <v>16.046185142192286</v>
      </c>
      <c r="K157" s="19">
        <f t="shared" si="29"/>
        <v>0.27641212269899845</v>
      </c>
      <c r="L157" s="19">
        <f t="shared" si="30"/>
        <v>5.4173767965079892E-9</v>
      </c>
      <c r="N157" s="24">
        <v>636.17460000000005</v>
      </c>
      <c r="O157" s="24">
        <v>8.2168409999999997E-2</v>
      </c>
      <c r="P157" s="23">
        <f t="shared" si="31"/>
        <v>0.12371834470602633</v>
      </c>
      <c r="Q157" s="24">
        <v>7.0885389999999999</v>
      </c>
      <c r="R157" s="25"/>
      <c r="S157" s="26">
        <v>8.7279250000000004E-7</v>
      </c>
      <c r="T157" s="23">
        <f t="shared" si="32"/>
        <v>-0.70920075344680511</v>
      </c>
      <c r="U157" s="24">
        <v>-40.634210000000003</v>
      </c>
      <c r="V157" s="5"/>
      <c r="W157" s="23">
        <f t="shared" si="21"/>
        <v>47.722749</v>
      </c>
      <c r="X157" s="27">
        <f t="shared" si="22"/>
        <v>0.73989825289294064</v>
      </c>
      <c r="Y157" s="27">
        <f t="shared" si="23"/>
        <v>2.6531261188082546E-8</v>
      </c>
      <c r="Z157" s="28"/>
      <c r="AA157" s="29">
        <f t="shared" si="24"/>
        <v>-31.676563857807714</v>
      </c>
      <c r="AB157" s="29">
        <f t="shared" si="25"/>
        <v>-0.46348613019394219</v>
      </c>
      <c r="AC157" s="30">
        <f t="shared" si="26"/>
        <v>-2.1113884391574556E-8</v>
      </c>
      <c r="AD157" s="31">
        <f t="shared" si="27"/>
        <v>-5.9608199163163588E-6</v>
      </c>
    </row>
    <row r="158" spans="1:30" x14ac:dyDescent="0.25">
      <c r="A158" s="16">
        <v>641.66666666666595</v>
      </c>
      <c r="B158" s="17">
        <v>3.68283979360804E-2</v>
      </c>
      <c r="C158" s="17">
        <v>1.5502552187221501</v>
      </c>
      <c r="D158" s="19">
        <v>88.823081200909527</v>
      </c>
      <c r="E158" s="10"/>
      <c r="F158" s="18">
        <v>1.67173962190392E-6</v>
      </c>
      <c r="G158" s="17">
        <v>-0.72744624682668702</v>
      </c>
      <c r="H158" s="19">
        <v>-41.679599765801122</v>
      </c>
      <c r="I158" s="21"/>
      <c r="J158" s="22">
        <f t="shared" si="28"/>
        <v>130.50268096671064</v>
      </c>
      <c r="K158" s="19">
        <f t="shared" si="29"/>
        <v>0.7603755759918025</v>
      </c>
      <c r="L158" s="19">
        <f t="shared" si="30"/>
        <v>2.3407208611519303E-8</v>
      </c>
      <c r="N158" s="24">
        <v>640.33259999999996</v>
      </c>
      <c r="O158" s="24">
        <v>4.4658299999999998E-2</v>
      </c>
      <c r="P158" s="23">
        <f t="shared" si="31"/>
        <v>-0.13854420111672486</v>
      </c>
      <c r="Q158" s="24">
        <v>-7.9379980000000003</v>
      </c>
      <c r="R158" s="25"/>
      <c r="S158" s="26">
        <v>2.25845E-6</v>
      </c>
      <c r="T158" s="23">
        <f t="shared" si="32"/>
        <v>-1.6804796237743032</v>
      </c>
      <c r="U158" s="24">
        <v>-96.284390000000002</v>
      </c>
      <c r="V158" s="5"/>
      <c r="W158" s="23">
        <f t="shared" si="21"/>
        <v>88.346392000000009</v>
      </c>
      <c r="X158" s="27">
        <f t="shared" si="22"/>
        <v>0.99958355301408064</v>
      </c>
      <c r="Y158" s="27">
        <f t="shared" si="23"/>
        <v>5.0408267700498834E-8</v>
      </c>
      <c r="Z158" s="28"/>
      <c r="AA158" s="29">
        <f t="shared" si="24"/>
        <v>42.156288966710633</v>
      </c>
      <c r="AB158" s="29">
        <f t="shared" si="25"/>
        <v>-0.23920797702227814</v>
      </c>
      <c r="AC158" s="30">
        <f t="shared" si="26"/>
        <v>-2.7001059088979531E-8</v>
      </c>
      <c r="AD158" s="31">
        <f t="shared" si="27"/>
        <v>-7.6228725986323061E-6</v>
      </c>
    </row>
    <row r="159" spans="1:30" x14ac:dyDescent="0.25">
      <c r="A159" s="16">
        <v>645.83333333333303</v>
      </c>
      <c r="B159" s="17">
        <v>4.1011140273398902E-2</v>
      </c>
      <c r="C159" s="17">
        <v>2.8551553579558102</v>
      </c>
      <c r="D159" s="19">
        <v>163.58835186503174</v>
      </c>
      <c r="E159" s="10"/>
      <c r="F159" s="18">
        <v>7.7449567059144501E-7</v>
      </c>
      <c r="G159" s="17">
        <v>-1.80734703274041</v>
      </c>
      <c r="H159" s="19">
        <v>-103.55335709151811</v>
      </c>
      <c r="I159" s="21"/>
      <c r="J159" s="22">
        <f t="shared" si="28"/>
        <v>267.14170895654985</v>
      </c>
      <c r="K159" s="19">
        <f t="shared" si="29"/>
        <v>0.9987559221251987</v>
      </c>
      <c r="L159" s="19">
        <f t="shared" si="30"/>
        <v>1.5861717501850626E-8</v>
      </c>
      <c r="N159" s="24">
        <v>644.49059999999997</v>
      </c>
      <c r="O159" s="24">
        <v>1.5659409999999999E-2</v>
      </c>
      <c r="P159" s="23">
        <f t="shared" si="31"/>
        <v>0.76526788487079611</v>
      </c>
      <c r="Q159" s="24">
        <v>43.846620000000001</v>
      </c>
      <c r="R159" s="25"/>
      <c r="S159" s="26">
        <v>5.5063659999999996E-7</v>
      </c>
      <c r="T159" s="23">
        <f t="shared" si="32"/>
        <v>-1.9028766329133535</v>
      </c>
      <c r="U159" s="24">
        <v>-109.02679999999999</v>
      </c>
      <c r="V159" s="5"/>
      <c r="W159" s="23">
        <f t="shared" si="21"/>
        <v>152.87342000000001</v>
      </c>
      <c r="X159" s="27">
        <f t="shared" si="22"/>
        <v>0.45595783549992208</v>
      </c>
      <c r="Y159" s="27">
        <f t="shared" si="23"/>
        <v>1.9657811111898509E-9</v>
      </c>
      <c r="Z159" s="28"/>
      <c r="AA159" s="29">
        <f t="shared" si="24"/>
        <v>114.26828895654984</v>
      </c>
      <c r="AB159" s="29">
        <f t="shared" si="25"/>
        <v>0.54279808662527662</v>
      </c>
      <c r="AC159" s="30">
        <f t="shared" si="26"/>
        <v>1.3895936390660774E-8</v>
      </c>
      <c r="AD159" s="31">
        <f t="shared" si="27"/>
        <v>3.9230665877080194E-6</v>
      </c>
    </row>
    <row r="160" spans="1:30" x14ac:dyDescent="0.25">
      <c r="A160" s="16">
        <v>650</v>
      </c>
      <c r="B160" s="17">
        <v>8.1390018947786802E-2</v>
      </c>
      <c r="C160" s="17">
        <v>2.3416157130248698</v>
      </c>
      <c r="D160" s="19">
        <v>134.16469759784198</v>
      </c>
      <c r="E160" s="10"/>
      <c r="F160" s="18">
        <v>1.0133791708349099E-6</v>
      </c>
      <c r="G160" s="17">
        <v>-1.87636322290474</v>
      </c>
      <c r="H160" s="19">
        <v>-107.50769350600652</v>
      </c>
      <c r="I160" s="21"/>
      <c r="J160" s="22">
        <f t="shared" si="28"/>
        <v>241.6723911038485</v>
      </c>
      <c r="K160" s="19">
        <f t="shared" si="29"/>
        <v>0.88024880424115726</v>
      </c>
      <c r="L160" s="19">
        <f t="shared" si="30"/>
        <v>3.6300998519112746E-8</v>
      </c>
      <c r="N160" s="24">
        <v>648.64859999999999</v>
      </c>
      <c r="O160" s="24">
        <v>4.8234590000000001E-2</v>
      </c>
      <c r="P160" s="23">
        <f t="shared" si="31"/>
        <v>0.37938623376328701</v>
      </c>
      <c r="Q160" s="24">
        <v>21.73723</v>
      </c>
      <c r="R160" s="25"/>
      <c r="S160" s="26">
        <v>1.0312759999999999E-6</v>
      </c>
      <c r="T160" s="23">
        <f t="shared" si="32"/>
        <v>-1.3214407874966163</v>
      </c>
      <c r="U160" s="24">
        <v>-75.712980000000002</v>
      </c>
      <c r="V160" s="5"/>
      <c r="W160" s="23">
        <f t="shared" si="21"/>
        <v>97.450209999999998</v>
      </c>
      <c r="X160" s="27">
        <f t="shared" si="22"/>
        <v>0.99155791419703421</v>
      </c>
      <c r="Y160" s="27">
        <f t="shared" si="23"/>
        <v>2.4661619442533525E-8</v>
      </c>
      <c r="Z160" s="28"/>
      <c r="AA160" s="29">
        <f t="shared" si="24"/>
        <v>144.2221811038485</v>
      </c>
      <c r="AB160" s="29">
        <f t="shared" si="25"/>
        <v>-0.11130910995587695</v>
      </c>
      <c r="AC160" s="30">
        <f t="shared" si="26"/>
        <v>1.1639379076579221E-8</v>
      </c>
      <c r="AD160" s="31">
        <f t="shared" si="27"/>
        <v>3.2860008763198182E-6</v>
      </c>
    </row>
    <row r="161" spans="1:30" x14ac:dyDescent="0.25">
      <c r="A161" s="16">
        <v>654.16666666666595</v>
      </c>
      <c r="B161" s="17">
        <v>6.6407216845694006E-2</v>
      </c>
      <c r="C161" s="17">
        <v>-1.6762322965307901</v>
      </c>
      <c r="D161" s="19">
        <v>-96.041036074735771</v>
      </c>
      <c r="E161" s="10"/>
      <c r="F161" s="18">
        <v>1.7037965805060901E-6</v>
      </c>
      <c r="G161" s="17">
        <v>0.13766437373673099</v>
      </c>
      <c r="H161" s="19">
        <v>7.8875876044262991</v>
      </c>
      <c r="I161" s="21"/>
      <c r="J161" s="22">
        <f t="shared" si="28"/>
        <v>-103.92862367916207</v>
      </c>
      <c r="K161" s="19">
        <f t="shared" si="29"/>
        <v>0.97059634793685157</v>
      </c>
      <c r="L161" s="19">
        <f t="shared" si="30"/>
        <v>5.4908765368038694E-8</v>
      </c>
      <c r="N161" s="24">
        <v>652.80669999999998</v>
      </c>
      <c r="O161" s="24">
        <v>8.4253480000000006E-2</v>
      </c>
      <c r="P161" s="23">
        <f t="shared" si="31"/>
        <v>-1.726459799319318</v>
      </c>
      <c r="Q161" s="24">
        <v>-98.918859999999995</v>
      </c>
      <c r="R161" s="25"/>
      <c r="S161" s="26">
        <v>2.7995960000000002E-6</v>
      </c>
      <c r="T161" s="23">
        <f t="shared" si="32"/>
        <v>-0.74365093488729517</v>
      </c>
      <c r="U161" s="24">
        <v>-42.608060000000002</v>
      </c>
      <c r="V161" s="5"/>
      <c r="W161" s="23">
        <f t="shared" si="21"/>
        <v>-56.310799999999993</v>
      </c>
      <c r="X161" s="27">
        <f t="shared" si="22"/>
        <v>0.83205869306058799</v>
      </c>
      <c r="Y161" s="27">
        <f t="shared" si="23"/>
        <v>9.8131215660677129E-8</v>
      </c>
      <c r="Z161" s="28"/>
      <c r="AA161" s="29">
        <f t="shared" si="24"/>
        <v>-47.617823679162079</v>
      </c>
      <c r="AB161" s="29">
        <f t="shared" si="25"/>
        <v>0.13853765487626357</v>
      </c>
      <c r="AC161" s="30">
        <f t="shared" si="26"/>
        <v>-4.3222450292638434E-8</v>
      </c>
      <c r="AD161" s="31">
        <f t="shared" si="27"/>
        <v>-1.2202455870183892E-5</v>
      </c>
    </row>
    <row r="162" spans="1:30" x14ac:dyDescent="0.25">
      <c r="A162" s="16">
        <v>658.33333333333303</v>
      </c>
      <c r="B162" s="17">
        <v>4.5398589793040803E-2</v>
      </c>
      <c r="C162" s="17">
        <v>1.00363532125445</v>
      </c>
      <c r="D162" s="19">
        <v>57.504068078136513</v>
      </c>
      <c r="E162" s="10"/>
      <c r="F162" s="18">
        <v>1.7570517567265499E-6</v>
      </c>
      <c r="G162" s="17">
        <v>-0.24264137516689299</v>
      </c>
      <c r="H162" s="19">
        <v>-13.902326732313389</v>
      </c>
      <c r="I162" s="21"/>
      <c r="J162" s="22">
        <f t="shared" si="28"/>
        <v>71.406394810449896</v>
      </c>
      <c r="K162" s="19">
        <f t="shared" si="29"/>
        <v>0.94780400331354064</v>
      </c>
      <c r="L162" s="19">
        <f t="shared" si="30"/>
        <v>3.7802059404022883E-8</v>
      </c>
      <c r="N162" s="24">
        <v>656.96469999999999</v>
      </c>
      <c r="O162" s="24">
        <v>9.7085279999999996E-2</v>
      </c>
      <c r="P162" s="23">
        <f t="shared" si="31"/>
        <v>-0.23767108355495381</v>
      </c>
      <c r="Q162" s="24">
        <v>-13.61755</v>
      </c>
      <c r="R162" s="25"/>
      <c r="S162" s="26">
        <v>1.7058419999999999E-6</v>
      </c>
      <c r="T162" s="23">
        <f t="shared" si="32"/>
        <v>-1.0870636638389515</v>
      </c>
      <c r="U162" s="24">
        <v>-62.28416</v>
      </c>
      <c r="V162" s="5"/>
      <c r="W162" s="23">
        <f t="shared" si="21"/>
        <v>48.666609999999999</v>
      </c>
      <c r="X162" s="27">
        <f t="shared" si="22"/>
        <v>0.75087937979418384</v>
      </c>
      <c r="Y162" s="27">
        <f t="shared" si="23"/>
        <v>6.2177373565561759E-8</v>
      </c>
      <c r="Z162" s="28"/>
      <c r="AA162" s="29">
        <f t="shared" si="24"/>
        <v>22.739784810449898</v>
      </c>
      <c r="AB162" s="29">
        <f t="shared" si="25"/>
        <v>0.1969246235193568</v>
      </c>
      <c r="AC162" s="30">
        <f t="shared" si="26"/>
        <v>-2.4375314161538877E-8</v>
      </c>
      <c r="AD162" s="31">
        <f t="shared" si="27"/>
        <v>-6.8815787481790643E-6</v>
      </c>
    </row>
    <row r="163" spans="1:30" x14ac:dyDescent="0.25">
      <c r="A163" s="16">
        <v>662.5</v>
      </c>
      <c r="B163" s="17">
        <v>4.50872109907215E-2</v>
      </c>
      <c r="C163" s="17">
        <v>-2.2943848126581501</v>
      </c>
      <c r="D163" s="19">
        <v>-131.45856634422606</v>
      </c>
      <c r="E163" s="10"/>
      <c r="F163" s="18">
        <v>9.6316870087038703E-7</v>
      </c>
      <c r="G163" s="17">
        <v>-1.8935577720079999</v>
      </c>
      <c r="H163" s="19">
        <v>-108.49286860025377</v>
      </c>
      <c r="I163" s="21"/>
      <c r="J163" s="22">
        <f t="shared" si="28"/>
        <v>-22.965697743972285</v>
      </c>
      <c r="K163" s="19">
        <f t="shared" si="29"/>
        <v>0.39017996392478621</v>
      </c>
      <c r="L163" s="19">
        <f t="shared" si="30"/>
        <v>8.472092744808896E-9</v>
      </c>
      <c r="N163" s="24">
        <v>661.12270000000001</v>
      </c>
      <c r="O163" s="24">
        <v>1.151756E-2</v>
      </c>
      <c r="P163" s="23">
        <f t="shared" si="31"/>
        <v>-1.2203773226269596</v>
      </c>
      <c r="Q163" s="24">
        <v>-69.922470000000004</v>
      </c>
      <c r="R163" s="25"/>
      <c r="S163" s="26">
        <v>4.1972909999999999E-8</v>
      </c>
      <c r="T163" s="23">
        <f t="shared" si="32"/>
        <v>-2.6816565077872396</v>
      </c>
      <c r="U163" s="24">
        <v>-153.64760000000001</v>
      </c>
      <c r="V163" s="5"/>
      <c r="W163" s="23">
        <f t="shared" si="21"/>
        <v>83.725130000000007</v>
      </c>
      <c r="X163" s="27">
        <f t="shared" si="22"/>
        <v>0.99400898945401017</v>
      </c>
      <c r="Y163" s="27">
        <f t="shared" si="23"/>
        <v>2.4026465098759274E-10</v>
      </c>
      <c r="Z163" s="28"/>
      <c r="AA163" s="29">
        <f t="shared" si="24"/>
        <v>-106.69082774397229</v>
      </c>
      <c r="AB163" s="29">
        <f t="shared" si="25"/>
        <v>-0.60382902552922402</v>
      </c>
      <c r="AC163" s="30">
        <f t="shared" si="26"/>
        <v>8.2318280938213036E-9</v>
      </c>
      <c r="AD163" s="31">
        <f t="shared" si="27"/>
        <v>2.3239894630153035E-6</v>
      </c>
    </row>
    <row r="164" spans="1:30" x14ac:dyDescent="0.25">
      <c r="A164" s="16">
        <v>666.66666666666595</v>
      </c>
      <c r="B164" s="17">
        <v>6.6257141417476101E-2</v>
      </c>
      <c r="C164" s="17">
        <v>1.3030185015164</v>
      </c>
      <c r="D164" s="19">
        <v>74.657460764350574</v>
      </c>
      <c r="E164" s="10"/>
      <c r="F164" s="18">
        <v>2.1558231936167399E-6</v>
      </c>
      <c r="G164" s="17">
        <v>0.92394504635295205</v>
      </c>
      <c r="H164" s="19">
        <v>52.938151658043367</v>
      </c>
      <c r="I164" s="21"/>
      <c r="J164" s="22">
        <f t="shared" si="28"/>
        <v>21.719309106307207</v>
      </c>
      <c r="K164" s="19">
        <f t="shared" si="29"/>
        <v>0.37005986089823439</v>
      </c>
      <c r="L164" s="19">
        <f t="shared" si="30"/>
        <v>2.6429431434859637E-8</v>
      </c>
      <c r="N164" s="24">
        <v>665.28070000000002</v>
      </c>
      <c r="O164" s="24">
        <v>0.10715139999999999</v>
      </c>
      <c r="P164" s="23">
        <f t="shared" si="31"/>
        <v>-2.6657460863260592E-2</v>
      </c>
      <c r="Q164" s="24">
        <v>-1.5273600000000001</v>
      </c>
      <c r="R164" s="25"/>
      <c r="S164" s="26">
        <v>2.6595999999999999E-6</v>
      </c>
      <c r="T164" s="23">
        <f t="shared" si="32"/>
        <v>-0.22441042096415131</v>
      </c>
      <c r="U164" s="24">
        <v>-12.85777</v>
      </c>
      <c r="V164" s="5"/>
      <c r="W164" s="23">
        <f t="shared" si="21"/>
        <v>11.330410000000001</v>
      </c>
      <c r="X164" s="27">
        <f t="shared" si="22"/>
        <v>0.1964665823849093</v>
      </c>
      <c r="Y164" s="27">
        <f t="shared" si="23"/>
        <v>2.7994509909287479E-8</v>
      </c>
      <c r="Z164" s="28"/>
      <c r="AA164" s="29">
        <f t="shared" si="24"/>
        <v>10.388899106307207</v>
      </c>
      <c r="AB164" s="29">
        <f t="shared" si="25"/>
        <v>0.17359327851332509</v>
      </c>
      <c r="AC164" s="30">
        <f t="shared" si="26"/>
        <v>-1.5650784744278417E-9</v>
      </c>
      <c r="AD164" s="31">
        <f t="shared" si="27"/>
        <v>-4.4184910592246476E-7</v>
      </c>
    </row>
    <row r="165" spans="1:30" x14ac:dyDescent="0.25">
      <c r="A165" s="16">
        <v>670.83333333333303</v>
      </c>
      <c r="B165" s="17">
        <v>6.4796963724071094E-2</v>
      </c>
      <c r="C165" s="17">
        <v>2.7863606688664202</v>
      </c>
      <c r="D165" s="19">
        <v>159.64670652729501</v>
      </c>
      <c r="E165" s="10"/>
      <c r="F165" s="18">
        <v>8.9832045835165698E-7</v>
      </c>
      <c r="G165" s="17">
        <v>-1.4568924213296399</v>
      </c>
      <c r="H165" s="19">
        <v>-83.473786946783676</v>
      </c>
      <c r="I165" s="21"/>
      <c r="J165" s="22">
        <f t="shared" si="28"/>
        <v>243.12049347407867</v>
      </c>
      <c r="K165" s="19">
        <f t="shared" si="29"/>
        <v>0.89195929876860358</v>
      </c>
      <c r="L165" s="19">
        <f t="shared" si="30"/>
        <v>2.5959778838416611E-8</v>
      </c>
      <c r="N165" s="24">
        <v>669.43870000000004</v>
      </c>
      <c r="O165" s="24">
        <v>2.4584490000000001E-2</v>
      </c>
      <c r="P165" s="23">
        <f t="shared" si="31"/>
        <v>0.95564141836132954</v>
      </c>
      <c r="Q165" s="24">
        <v>54.754219999999997</v>
      </c>
      <c r="R165" s="25"/>
      <c r="S165" s="26">
        <v>1.173683E-6</v>
      </c>
      <c r="T165" s="23">
        <f t="shared" si="32"/>
        <v>-2.1378572914263585</v>
      </c>
      <c r="U165" s="24">
        <v>-122.4902</v>
      </c>
      <c r="V165" s="5"/>
      <c r="W165" s="23">
        <f t="shared" si="21"/>
        <v>177.24441999999999</v>
      </c>
      <c r="X165" s="27">
        <f t="shared" si="22"/>
        <v>4.8075405511005601E-2</v>
      </c>
      <c r="Y165" s="27">
        <f t="shared" si="23"/>
        <v>6.9359344175217492E-10</v>
      </c>
      <c r="Z165" s="28"/>
      <c r="AA165" s="29">
        <f t="shared" si="24"/>
        <v>65.87607347407868</v>
      </c>
      <c r="AB165" s="29">
        <f t="shared" si="25"/>
        <v>0.84388389325759794</v>
      </c>
      <c r="AC165" s="30">
        <f t="shared" si="26"/>
        <v>2.5266185396664436E-8</v>
      </c>
      <c r="AD165" s="31">
        <f t="shared" si="27"/>
        <v>7.1330873243711772E-6</v>
      </c>
    </row>
    <row r="166" spans="1:30" x14ac:dyDescent="0.25">
      <c r="A166" s="16">
        <v>675</v>
      </c>
      <c r="B166" s="17">
        <v>2.8459240632792E-2</v>
      </c>
      <c r="C166" s="17">
        <v>0.37904684812397299</v>
      </c>
      <c r="D166" s="19">
        <v>21.717784635239958</v>
      </c>
      <c r="E166" s="10"/>
      <c r="F166" s="18">
        <v>1.9917198486638201E-6</v>
      </c>
      <c r="G166" s="17">
        <v>-0.28097164103845002</v>
      </c>
      <c r="H166" s="19">
        <v>-16.098489194367946</v>
      </c>
      <c r="I166" s="21"/>
      <c r="J166" s="22">
        <f t="shared" si="28"/>
        <v>37.816273829607908</v>
      </c>
      <c r="K166" s="19">
        <f t="shared" si="29"/>
        <v>0.61313145816331738</v>
      </c>
      <c r="L166" s="19">
        <f t="shared" si="30"/>
        <v>1.7377014468423985E-8</v>
      </c>
      <c r="N166" s="24">
        <v>673.59670000000006</v>
      </c>
      <c r="O166" s="24">
        <v>8.188434E-2</v>
      </c>
      <c r="P166" s="23">
        <f t="shared" si="31"/>
        <v>-0.84037812923037214</v>
      </c>
      <c r="Q166" s="24">
        <v>-48.150120000000001</v>
      </c>
      <c r="R166" s="25"/>
      <c r="S166" s="26">
        <v>2.012494E-6</v>
      </c>
      <c r="T166" s="23">
        <f t="shared" si="32"/>
        <v>-1.008351059903259</v>
      </c>
      <c r="U166" s="24">
        <v>-57.774259999999998</v>
      </c>
      <c r="V166" s="5"/>
      <c r="W166" s="23">
        <f t="shared" si="21"/>
        <v>9.624139999999997</v>
      </c>
      <c r="X166" s="27">
        <f t="shared" si="22"/>
        <v>0.16718415419905239</v>
      </c>
      <c r="Y166" s="27">
        <f t="shared" si="23"/>
        <v>1.3775284081536806E-8</v>
      </c>
      <c r="Z166" s="28"/>
      <c r="AA166" s="29">
        <f t="shared" si="24"/>
        <v>28.192133829607911</v>
      </c>
      <c r="AB166" s="29">
        <f t="shared" si="25"/>
        <v>0.44594730396426496</v>
      </c>
      <c r="AC166" s="30">
        <f t="shared" si="26"/>
        <v>3.6017303868871787E-9</v>
      </c>
      <c r="AD166" s="31">
        <f t="shared" si="27"/>
        <v>1.0168316651352974E-6</v>
      </c>
    </row>
    <row r="167" spans="1:30" x14ac:dyDescent="0.25">
      <c r="A167" s="16">
        <v>679.16666666666595</v>
      </c>
      <c r="B167" s="17">
        <v>1.43656261904719E-2</v>
      </c>
      <c r="C167" s="17">
        <v>-2.5473005668757902</v>
      </c>
      <c r="D167" s="19">
        <v>-145.9495716332649</v>
      </c>
      <c r="E167" s="10"/>
      <c r="F167" s="18">
        <v>4.6132619959752599E-7</v>
      </c>
      <c r="G167" s="17">
        <v>2.61789466013804</v>
      </c>
      <c r="H167" s="19">
        <v>149.99431523574472</v>
      </c>
      <c r="I167" s="21"/>
      <c r="J167" s="22">
        <f t="shared" si="28"/>
        <v>-295.94388686900959</v>
      </c>
      <c r="K167" s="19">
        <f t="shared" si="29"/>
        <v>0.89922293787364538</v>
      </c>
      <c r="L167" s="19">
        <f t="shared" si="30"/>
        <v>2.9796829923798061E-9</v>
      </c>
      <c r="N167" s="24">
        <v>677.75469999999996</v>
      </c>
      <c r="O167" s="24">
        <v>2.4942289999999999E-2</v>
      </c>
      <c r="P167" s="23">
        <f t="shared" si="31"/>
        <v>-0.44476277688449056</v>
      </c>
      <c r="Q167" s="24">
        <v>-25.483029999999999</v>
      </c>
      <c r="R167" s="25"/>
      <c r="S167" s="26">
        <v>8.0846949999999997E-7</v>
      </c>
      <c r="T167" s="23">
        <f t="shared" si="32"/>
        <v>0.91460576058721454</v>
      </c>
      <c r="U167" s="24">
        <v>52.40305</v>
      </c>
      <c r="V167" s="5"/>
      <c r="W167" s="23">
        <f t="shared" si="21"/>
        <v>-77.886079999999993</v>
      </c>
      <c r="X167" s="27">
        <f t="shared" si="22"/>
        <v>0.97773228110784904</v>
      </c>
      <c r="Y167" s="27">
        <f t="shared" si="23"/>
        <v>9.8580251880648585E-9</v>
      </c>
      <c r="Z167" s="28"/>
      <c r="AA167" s="29">
        <f t="shared" si="24"/>
        <v>-218.0578068690096</v>
      </c>
      <c r="AB167" s="29">
        <f t="shared" si="25"/>
        <v>-7.8509343234203666E-2</v>
      </c>
      <c r="AC167" s="30">
        <f t="shared" si="26"/>
        <v>-6.8783421956850524E-9</v>
      </c>
      <c r="AD167" s="31">
        <f t="shared" si="27"/>
        <v>-1.9418766528644924E-6</v>
      </c>
    </row>
    <row r="168" spans="1:30" x14ac:dyDescent="0.25">
      <c r="A168" s="16">
        <v>683.33333333333303</v>
      </c>
      <c r="B168" s="17">
        <v>6.83592934069258E-2</v>
      </c>
      <c r="C168" s="17">
        <v>2.2343089321429801</v>
      </c>
      <c r="D168" s="19">
        <v>128.0164719401746</v>
      </c>
      <c r="E168" s="10"/>
      <c r="F168" s="18">
        <v>2.1712784240214299E-6</v>
      </c>
      <c r="G168" s="17">
        <v>-0.494028071822599</v>
      </c>
      <c r="H168" s="19">
        <v>-28.30572347642083</v>
      </c>
      <c r="I168" s="21"/>
      <c r="J168" s="22">
        <f t="shared" si="28"/>
        <v>156.32219541659543</v>
      </c>
      <c r="K168" s="19">
        <f t="shared" si="29"/>
        <v>0.40159303429301663</v>
      </c>
      <c r="L168" s="19">
        <f t="shared" si="30"/>
        <v>2.9803636468546125E-8</v>
      </c>
      <c r="N168" s="24">
        <v>681.91269999999997</v>
      </c>
      <c r="O168" s="24">
        <v>6.5074480000000004E-2</v>
      </c>
      <c r="P168" s="23">
        <f t="shared" si="31"/>
        <v>0.2909664575938527</v>
      </c>
      <c r="Q168" s="24">
        <v>16.671150000000001</v>
      </c>
      <c r="R168" s="25"/>
      <c r="S168" s="26">
        <v>1.803225E-6</v>
      </c>
      <c r="T168" s="23">
        <f t="shared" si="32"/>
        <v>-1.1847411899597391</v>
      </c>
      <c r="U168" s="24">
        <v>-67.880669999999995</v>
      </c>
      <c r="V168" s="5"/>
      <c r="W168" s="23">
        <f t="shared" si="21"/>
        <v>84.551819999999992</v>
      </c>
      <c r="X168" s="27">
        <f t="shared" si="22"/>
        <v>0.99548247697923531</v>
      </c>
      <c r="Y168" s="27">
        <f t="shared" si="23"/>
        <v>5.8406912648250527E-8</v>
      </c>
      <c r="Z168" s="28"/>
      <c r="AA168" s="29">
        <f t="shared" si="24"/>
        <v>71.770375416595442</v>
      </c>
      <c r="AB168" s="29">
        <f t="shared" si="25"/>
        <v>-0.59388944268621868</v>
      </c>
      <c r="AC168" s="30">
        <f t="shared" si="26"/>
        <v>-2.8603276179704402E-8</v>
      </c>
      <c r="AD168" s="31">
        <f t="shared" si="27"/>
        <v>-8.0752065873732117E-6</v>
      </c>
    </row>
    <row r="169" spans="1:30" x14ac:dyDescent="0.25">
      <c r="A169" s="16">
        <v>687.5</v>
      </c>
      <c r="B169" s="17">
        <v>4.7815973011325397E-2</v>
      </c>
      <c r="C169" s="17">
        <v>0.32707133017744</v>
      </c>
      <c r="D169" s="19">
        <v>18.739806818897151</v>
      </c>
      <c r="E169" s="10"/>
      <c r="F169" s="18">
        <v>2.1950132635942301E-6</v>
      </c>
      <c r="G169" s="17">
        <v>2.4164510639073402</v>
      </c>
      <c r="H169" s="19">
        <v>138.45244736178816</v>
      </c>
      <c r="I169" s="21"/>
      <c r="J169" s="22">
        <f t="shared" si="28"/>
        <v>-119.71264054289101</v>
      </c>
      <c r="K169" s="19">
        <f t="shared" si="29"/>
        <v>0.86852218565782724</v>
      </c>
      <c r="L169" s="19">
        <f t="shared" si="30"/>
        <v>4.5578609058044513E-8</v>
      </c>
      <c r="N169" s="24">
        <v>686.07069999999999</v>
      </c>
      <c r="O169" s="24">
        <v>8.6705660000000004E-2</v>
      </c>
      <c r="P169" s="23">
        <f t="shared" si="31"/>
        <v>-1.0517474500236217</v>
      </c>
      <c r="Q169" s="24">
        <v>-60.260689999999997</v>
      </c>
      <c r="R169" s="25"/>
      <c r="S169" s="26">
        <v>2.4529930000000001E-6</v>
      </c>
      <c r="T169" s="23">
        <f t="shared" si="32"/>
        <v>1.1276272100504019</v>
      </c>
      <c r="U169" s="24">
        <v>64.608279999999993</v>
      </c>
      <c r="V169" s="5"/>
      <c r="W169" s="23">
        <f t="shared" si="21"/>
        <v>-124.86896999999999</v>
      </c>
      <c r="X169" s="27">
        <f t="shared" si="22"/>
        <v>0.82046161586460364</v>
      </c>
      <c r="Y169" s="27">
        <f t="shared" si="23"/>
        <v>8.725132475108512E-8</v>
      </c>
      <c r="Z169" s="28"/>
      <c r="AA169" s="29">
        <f t="shared" si="24"/>
        <v>5.1563294571089813</v>
      </c>
      <c r="AB169" s="29">
        <f t="shared" si="25"/>
        <v>4.8060569793223595E-2</v>
      </c>
      <c r="AC169" s="30">
        <f t="shared" si="26"/>
        <v>-4.1672715693040608E-8</v>
      </c>
      <c r="AD169" s="31">
        <f t="shared" si="27"/>
        <v>-1.1764938609268438E-5</v>
      </c>
    </row>
    <row r="170" spans="1:30" x14ac:dyDescent="0.25">
      <c r="A170" s="16">
        <v>691.66666666666595</v>
      </c>
      <c r="B170" s="17">
        <v>5.1450040574400703E-2</v>
      </c>
      <c r="C170" s="17">
        <v>-1.4844054827297699</v>
      </c>
      <c r="D170" s="19">
        <v>-85.050169246495429</v>
      </c>
      <c r="E170" s="10"/>
      <c r="F170" s="18">
        <v>4.2271861215804302E-7</v>
      </c>
      <c r="G170" s="17">
        <v>-0.95915726565093196</v>
      </c>
      <c r="H170" s="19">
        <v>-54.955663211106724</v>
      </c>
      <c r="I170" s="21"/>
      <c r="J170" s="22">
        <f t="shared" si="28"/>
        <v>-30.094506035388704</v>
      </c>
      <c r="K170" s="19">
        <f t="shared" si="29"/>
        <v>0.50142777741233346</v>
      </c>
      <c r="L170" s="19">
        <f t="shared" si="30"/>
        <v>5.452748723533526E-9</v>
      </c>
      <c r="N170" s="24">
        <v>690.2287</v>
      </c>
      <c r="O170" s="24">
        <v>3.7784329999999998E-2</v>
      </c>
      <c r="P170" s="23">
        <f t="shared" si="31"/>
        <v>-2.2566548722926041</v>
      </c>
      <c r="Q170" s="24">
        <v>-129.29679999999999</v>
      </c>
      <c r="R170" s="25"/>
      <c r="S170" s="26">
        <v>1.3856900000000001E-6</v>
      </c>
      <c r="T170" s="23">
        <f t="shared" si="32"/>
        <v>-1.2507469242762868</v>
      </c>
      <c r="U170" s="24">
        <v>-71.662520000000001</v>
      </c>
      <c r="V170" s="5"/>
      <c r="W170" s="23">
        <f t="shared" si="21"/>
        <v>-57.63427999999999</v>
      </c>
      <c r="X170" s="27">
        <f t="shared" si="22"/>
        <v>0.84464835892909018</v>
      </c>
      <c r="Y170" s="27">
        <f t="shared" si="23"/>
        <v>2.2111782579909689E-8</v>
      </c>
      <c r="Z170" s="28"/>
      <c r="AA170" s="29">
        <f t="shared" si="24"/>
        <v>27.539773964611285</v>
      </c>
      <c r="AB170" s="29">
        <f t="shared" si="25"/>
        <v>-0.34322058151675672</v>
      </c>
      <c r="AC170" s="30">
        <f t="shared" si="26"/>
        <v>-1.6659033856376162E-8</v>
      </c>
      <c r="AD170" s="31">
        <f t="shared" si="27"/>
        <v>-4.7031374689775962E-6</v>
      </c>
    </row>
    <row r="171" spans="1:30" x14ac:dyDescent="0.25">
      <c r="A171" s="16">
        <v>695.83333333333303</v>
      </c>
      <c r="B171" s="17">
        <v>6.8078160662103607E-2</v>
      </c>
      <c r="C171" s="17">
        <v>-2.1240384115597299</v>
      </c>
      <c r="D171" s="19">
        <v>-121.69843650604389</v>
      </c>
      <c r="E171" s="10"/>
      <c r="F171" s="18">
        <v>1.49149199674291E-6</v>
      </c>
      <c r="G171" s="17">
        <v>1.18316986789388</v>
      </c>
      <c r="H171" s="19">
        <v>67.790639877370495</v>
      </c>
      <c r="I171" s="21"/>
      <c r="J171" s="22">
        <f t="shared" si="28"/>
        <v>-189.48907638341439</v>
      </c>
      <c r="K171" s="19">
        <f t="shared" si="29"/>
        <v>0.16485956447879568</v>
      </c>
      <c r="L171" s="19">
        <f t="shared" si="30"/>
        <v>8.3697578486841289E-9</v>
      </c>
      <c r="N171" s="24">
        <v>694.38670000000002</v>
      </c>
      <c r="O171" s="24">
        <v>1.2289080000000001E-2</v>
      </c>
      <c r="P171" s="23">
        <f t="shared" si="31"/>
        <v>1.2901245192610071</v>
      </c>
      <c r="Q171" s="24">
        <v>73.918689999999998</v>
      </c>
      <c r="R171" s="25"/>
      <c r="S171" s="26">
        <v>1.7085419999999999E-6</v>
      </c>
      <c r="T171" s="23">
        <f t="shared" si="32"/>
        <v>-0.27835121776043764</v>
      </c>
      <c r="U171" s="24">
        <v>-15.94835</v>
      </c>
      <c r="V171" s="5"/>
      <c r="W171" s="23">
        <f t="shared" si="21"/>
        <v>89.867040000000003</v>
      </c>
      <c r="X171" s="27">
        <f t="shared" si="22"/>
        <v>0.99999730743276005</v>
      </c>
      <c r="Y171" s="27">
        <f t="shared" si="23"/>
        <v>1.0498176393558054E-8</v>
      </c>
      <c r="Z171" s="28"/>
      <c r="AA171" s="29">
        <f t="shared" si="24"/>
        <v>-279.35611638341436</v>
      </c>
      <c r="AB171" s="29">
        <f t="shared" si="25"/>
        <v>-0.83513774295396437</v>
      </c>
      <c r="AC171" s="30">
        <f t="shared" si="26"/>
        <v>-2.1284185448739249E-9</v>
      </c>
      <c r="AD171" s="31">
        <f t="shared" si="27"/>
        <v>-6.0088988919558255E-7</v>
      </c>
    </row>
    <row r="172" spans="1:30" x14ac:dyDescent="0.25">
      <c r="A172" s="16">
        <v>700</v>
      </c>
      <c r="B172" s="17">
        <v>3.9997459096880197E-2</v>
      </c>
      <c r="C172" s="17">
        <v>1.8010080913995301</v>
      </c>
      <c r="D172" s="19">
        <v>103.1901625061047</v>
      </c>
      <c r="E172" s="10"/>
      <c r="F172" s="18">
        <v>1.1031248871173601E-6</v>
      </c>
      <c r="G172" s="17">
        <v>-1.8759757130930299</v>
      </c>
      <c r="H172" s="19">
        <v>-107.48549082927562</v>
      </c>
      <c r="I172" s="21"/>
      <c r="J172" s="22">
        <f t="shared" si="28"/>
        <v>210.67565333538033</v>
      </c>
      <c r="K172" s="19">
        <f t="shared" si="29"/>
        <v>0.51017749526848699</v>
      </c>
      <c r="L172" s="19">
        <f t="shared" si="30"/>
        <v>1.1255074840769492E-8</v>
      </c>
      <c r="N172" s="24">
        <v>698.54470000000003</v>
      </c>
      <c r="O172" s="24">
        <v>0.10141840000000001</v>
      </c>
      <c r="P172" s="23">
        <f t="shared" si="31"/>
        <v>0.21650809370989657</v>
      </c>
      <c r="Q172" s="24">
        <v>12.404999999999999</v>
      </c>
      <c r="R172" s="25"/>
      <c r="S172" s="26">
        <v>1.241728E-6</v>
      </c>
      <c r="T172" s="23">
        <f t="shared" si="32"/>
        <v>-2.3086045974782157</v>
      </c>
      <c r="U172" s="24">
        <v>-132.27330000000001</v>
      </c>
      <c r="V172" s="5"/>
      <c r="W172" s="23">
        <f t="shared" si="21"/>
        <v>144.67830000000001</v>
      </c>
      <c r="X172" s="27">
        <f t="shared" si="22"/>
        <v>0.57816668398348003</v>
      </c>
      <c r="Y172" s="27">
        <f t="shared" si="23"/>
        <v>3.640544095758411E-8</v>
      </c>
      <c r="Z172" s="28"/>
      <c r="AA172" s="29">
        <f t="shared" si="24"/>
        <v>65.997353335380325</v>
      </c>
      <c r="AB172" s="29">
        <f t="shared" si="25"/>
        <v>-6.7989188714993043E-2</v>
      </c>
      <c r="AC172" s="30">
        <f t="shared" si="26"/>
        <v>-2.5150366116814619E-8</v>
      </c>
      <c r="AD172" s="31">
        <f t="shared" si="27"/>
        <v>-7.1003895101168898E-6</v>
      </c>
    </row>
    <row r="173" spans="1:30" x14ac:dyDescent="0.25">
      <c r="A173" s="16">
        <v>704.16666666666595</v>
      </c>
      <c r="B173" s="17">
        <v>2.8612776882462901E-2</v>
      </c>
      <c r="C173" s="17">
        <v>2.7198506684881698</v>
      </c>
      <c r="D173" s="19">
        <v>155.83596421020775</v>
      </c>
      <c r="E173" s="10"/>
      <c r="F173" s="18">
        <v>7.2046168911468198E-7</v>
      </c>
      <c r="G173" s="17">
        <v>-0.40475118257935799</v>
      </c>
      <c r="H173" s="19">
        <v>-23.190534514726224</v>
      </c>
      <c r="I173" s="21"/>
      <c r="J173" s="22">
        <f t="shared" si="28"/>
        <v>179.02649872493396</v>
      </c>
      <c r="K173" s="19">
        <f t="shared" si="29"/>
        <v>1.6989985029048863E-2</v>
      </c>
      <c r="L173" s="19">
        <f t="shared" si="30"/>
        <v>1.751192549290322E-10</v>
      </c>
      <c r="N173" s="24">
        <v>702.70270000000005</v>
      </c>
      <c r="O173" s="24">
        <v>4.5455219999999998E-2</v>
      </c>
      <c r="P173" s="23">
        <f t="shared" si="31"/>
        <v>0.37124444733565864</v>
      </c>
      <c r="Q173" s="24">
        <v>21.27074</v>
      </c>
      <c r="R173" s="25"/>
      <c r="S173" s="26">
        <v>1.5932170000000001E-6</v>
      </c>
      <c r="T173" s="23">
        <f t="shared" si="32"/>
        <v>-0.88095284554903541</v>
      </c>
      <c r="U173" s="24">
        <v>-50.474879999999999</v>
      </c>
      <c r="V173" s="5"/>
      <c r="W173" s="23">
        <f t="shared" si="21"/>
        <v>71.745620000000002</v>
      </c>
      <c r="X173" s="27">
        <f t="shared" si="22"/>
        <v>0.94967518348782287</v>
      </c>
      <c r="Y173" s="27">
        <f t="shared" si="23"/>
        <v>3.4387752279646303E-8</v>
      </c>
      <c r="Z173" s="28"/>
      <c r="AA173" s="29">
        <f t="shared" si="24"/>
        <v>107.28087872493396</v>
      </c>
      <c r="AB173" s="29">
        <f t="shared" si="25"/>
        <v>-0.93268519845877396</v>
      </c>
      <c r="AC173" s="30">
        <f t="shared" si="26"/>
        <v>-3.4212633024717271E-8</v>
      </c>
      <c r="AD173" s="31">
        <f t="shared" si="27"/>
        <v>-9.6588264168358037E-6</v>
      </c>
    </row>
    <row r="174" spans="1:30" x14ac:dyDescent="0.25">
      <c r="A174" s="16">
        <v>708.33333333333303</v>
      </c>
      <c r="B174" s="17">
        <v>5.18738000733103E-2</v>
      </c>
      <c r="C174" s="17">
        <v>2.96720572972181</v>
      </c>
      <c r="D174" s="19">
        <v>170.00836526009536</v>
      </c>
      <c r="E174" s="10"/>
      <c r="F174" s="18">
        <v>1.78864423572032E-6</v>
      </c>
      <c r="G174" s="17">
        <v>0.242422705486326</v>
      </c>
      <c r="H174" s="19">
        <v>13.889797882509427</v>
      </c>
      <c r="I174" s="21"/>
      <c r="J174" s="22">
        <f t="shared" si="28"/>
        <v>156.11856737758592</v>
      </c>
      <c r="K174" s="19">
        <f t="shared" si="29"/>
        <v>0.40484529066333103</v>
      </c>
      <c r="L174" s="19">
        <f t="shared" si="30"/>
        <v>1.8781536872897208E-8</v>
      </c>
      <c r="N174" s="24">
        <v>706.86069999999995</v>
      </c>
      <c r="O174" s="24">
        <v>5.2281429999999997E-2</v>
      </c>
      <c r="P174" s="23">
        <f t="shared" si="31"/>
        <v>0.57142428776144749</v>
      </c>
      <c r="Q174" s="24">
        <v>32.740200000000002</v>
      </c>
      <c r="R174" s="25"/>
      <c r="S174" s="26">
        <v>1.79682E-6</v>
      </c>
      <c r="T174" s="23">
        <f t="shared" si="32"/>
        <v>-0.72070701107350288</v>
      </c>
      <c r="U174" s="24">
        <v>-41.293469999999999</v>
      </c>
      <c r="V174" s="5"/>
      <c r="W174" s="23">
        <f t="shared" si="21"/>
        <v>74.033670000000001</v>
      </c>
      <c r="X174" s="27">
        <f t="shared" si="22"/>
        <v>0.96142350889261974</v>
      </c>
      <c r="Y174" s="27">
        <f t="shared" si="23"/>
        <v>4.5158215585021449E-8</v>
      </c>
      <c r="Z174" s="28"/>
      <c r="AA174" s="29">
        <f t="shared" si="24"/>
        <v>82.084897377585918</v>
      </c>
      <c r="AB174" s="29">
        <f t="shared" si="25"/>
        <v>-0.55657821822928866</v>
      </c>
      <c r="AC174" s="30">
        <f t="shared" si="26"/>
        <v>-2.6376678712124241E-8</v>
      </c>
      <c r="AD174" s="31">
        <f t="shared" si="27"/>
        <v>-7.4465990661694064E-6</v>
      </c>
    </row>
    <row r="175" spans="1:30" x14ac:dyDescent="0.25">
      <c r="A175" s="16">
        <v>712.5</v>
      </c>
      <c r="B175" s="17">
        <v>0.114452801796633</v>
      </c>
      <c r="C175" s="17">
        <v>2.27802036399201</v>
      </c>
      <c r="D175" s="19">
        <v>130.52095250159775</v>
      </c>
      <c r="E175" s="10"/>
      <c r="F175" s="18">
        <v>1.42774067442315E-6</v>
      </c>
      <c r="G175" s="17">
        <v>-2.1761417303208699</v>
      </c>
      <c r="H175" s="19">
        <v>-124.68373676968201</v>
      </c>
      <c r="I175" s="21"/>
      <c r="J175" s="22">
        <f t="shared" si="28"/>
        <v>255.20468927127976</v>
      </c>
      <c r="K175" s="19">
        <f t="shared" si="29"/>
        <v>0.96684429187061405</v>
      </c>
      <c r="L175" s="19">
        <f t="shared" si="30"/>
        <v>7.8995490977668368E-8</v>
      </c>
      <c r="N175" s="24">
        <v>711.01869999999997</v>
      </c>
      <c r="O175" s="24">
        <v>9.943159E-2</v>
      </c>
      <c r="P175" s="23">
        <f t="shared" si="31"/>
        <v>0.41070599265740004</v>
      </c>
      <c r="Q175" s="24">
        <v>23.53172</v>
      </c>
      <c r="R175" s="25"/>
      <c r="S175" s="26">
        <v>1.0342720000000001E-6</v>
      </c>
      <c r="T175" s="23">
        <f t="shared" si="32"/>
        <v>2.6962701496141883</v>
      </c>
      <c r="U175" s="24">
        <v>154.48490000000001</v>
      </c>
      <c r="V175" s="5"/>
      <c r="W175" s="23">
        <f t="shared" si="21"/>
        <v>-130.95318</v>
      </c>
      <c r="X175" s="27">
        <f t="shared" si="22"/>
        <v>0.75524543544884859</v>
      </c>
      <c r="Y175" s="27">
        <f t="shared" si="23"/>
        <v>3.8834459524348579E-8</v>
      </c>
      <c r="Z175" s="28"/>
      <c r="AA175" s="29">
        <f t="shared" si="24"/>
        <v>386.15786927127976</v>
      </c>
      <c r="AB175" s="29">
        <f t="shared" si="25"/>
        <v>0.21159885642176546</v>
      </c>
      <c r="AC175" s="30">
        <f t="shared" si="26"/>
        <v>4.0161031453319789E-8</v>
      </c>
      <c r="AD175" s="31">
        <f t="shared" si="27"/>
        <v>1.1338163632376682E-5</v>
      </c>
    </row>
    <row r="176" spans="1:30" x14ac:dyDescent="0.25">
      <c r="A176" s="16">
        <v>716.66666666666595</v>
      </c>
      <c r="B176" s="17">
        <v>1.0501470658205E-2</v>
      </c>
      <c r="C176" s="17">
        <v>1.8748635329653001</v>
      </c>
      <c r="D176" s="19">
        <v>107.42176760189838</v>
      </c>
      <c r="E176" s="10"/>
      <c r="F176" s="18">
        <v>3.4894149603301398E-7</v>
      </c>
      <c r="G176" s="17">
        <v>-2.35777145007438</v>
      </c>
      <c r="H176" s="19">
        <v>-135.09035314570207</v>
      </c>
      <c r="I176" s="21"/>
      <c r="J176" s="22">
        <f t="shared" si="28"/>
        <v>242.51212074760045</v>
      </c>
      <c r="K176" s="19">
        <f t="shared" si="29"/>
        <v>0.88710849484206911</v>
      </c>
      <c r="L176" s="19">
        <f t="shared" si="30"/>
        <v>1.6253596883652396E-9</v>
      </c>
      <c r="N176" s="24">
        <v>715.17669999999998</v>
      </c>
      <c r="O176" s="24">
        <v>7.8747869999999998E-2</v>
      </c>
      <c r="P176" s="23">
        <f t="shared" si="31"/>
        <v>-1.0720236380757406</v>
      </c>
      <c r="Q176" s="24">
        <v>-61.422429999999999</v>
      </c>
      <c r="R176" s="25"/>
      <c r="S176" s="26">
        <v>9.9808339999999995E-7</v>
      </c>
      <c r="T176" s="23">
        <f t="shared" si="32"/>
        <v>-0.17064674018035736</v>
      </c>
      <c r="U176" s="24">
        <v>-9.7773380000000003</v>
      </c>
      <c r="V176" s="5"/>
      <c r="W176" s="23">
        <f t="shared" si="21"/>
        <v>-51.645091999999998</v>
      </c>
      <c r="X176" s="27">
        <f t="shared" si="22"/>
        <v>0.78418206027991655</v>
      </c>
      <c r="Y176" s="27">
        <f t="shared" si="23"/>
        <v>3.0817155888899626E-8</v>
      </c>
      <c r="Z176" s="28"/>
      <c r="AA176" s="29">
        <f t="shared" si="24"/>
        <v>294.15721274760045</v>
      </c>
      <c r="AB176" s="29">
        <f t="shared" si="25"/>
        <v>0.10292643456215256</v>
      </c>
      <c r="AC176" s="30">
        <f t="shared" si="26"/>
        <v>-2.9191796200534387E-8</v>
      </c>
      <c r="AD176" s="31">
        <f t="shared" si="27"/>
        <v>-8.2413561123139735E-6</v>
      </c>
    </row>
    <row r="177" spans="1:30" x14ac:dyDescent="0.25">
      <c r="A177" s="16">
        <v>720.83333333333303</v>
      </c>
      <c r="B177" s="17">
        <v>2.0385086933606199E-2</v>
      </c>
      <c r="C177" s="17">
        <v>1.83106092193862</v>
      </c>
      <c r="D177" s="19">
        <v>104.91206285841642</v>
      </c>
      <c r="E177" s="10"/>
      <c r="F177" s="18">
        <v>4.0582475699332698E-7</v>
      </c>
      <c r="G177" s="17">
        <v>2.8794469381583299</v>
      </c>
      <c r="H177" s="19">
        <v>164.98015688833965</v>
      </c>
      <c r="I177" s="21"/>
      <c r="J177" s="22">
        <f t="shared" si="28"/>
        <v>-60.06809402992323</v>
      </c>
      <c r="K177" s="19">
        <f t="shared" si="29"/>
        <v>0.86661902454777351</v>
      </c>
      <c r="L177" s="19">
        <f t="shared" si="30"/>
        <v>3.5846712126017953E-9</v>
      </c>
      <c r="N177" s="24">
        <v>719.3347</v>
      </c>
      <c r="O177" s="24">
        <v>6.5471219999999997E-2</v>
      </c>
      <c r="P177" s="23">
        <f t="shared" si="31"/>
        <v>-0.61097449580919017</v>
      </c>
      <c r="Q177" s="24">
        <v>-35.006259999999997</v>
      </c>
      <c r="R177" s="25"/>
      <c r="S177" s="26">
        <v>1.134758E-6</v>
      </c>
      <c r="T177" s="23">
        <f t="shared" si="32"/>
        <v>-0.14763356170184597</v>
      </c>
      <c r="U177" s="24">
        <v>-8.4587800000000009</v>
      </c>
      <c r="V177" s="5"/>
      <c r="W177" s="23">
        <f t="shared" si="21"/>
        <v>-26.547479999999997</v>
      </c>
      <c r="X177" s="27">
        <f t="shared" si="22"/>
        <v>0.44693927611064299</v>
      </c>
      <c r="Y177" s="27">
        <f t="shared" si="23"/>
        <v>1.6602451203539351E-8</v>
      </c>
      <c r="Z177" s="28"/>
      <c r="AA177" s="29">
        <f t="shared" si="24"/>
        <v>-33.520614029923237</v>
      </c>
      <c r="AB177" s="29">
        <f t="shared" si="25"/>
        <v>0.41967974843713052</v>
      </c>
      <c r="AC177" s="30">
        <f t="shared" si="26"/>
        <v>-1.3017779990937555E-8</v>
      </c>
      <c r="AD177" s="31">
        <f t="shared" si="27"/>
        <v>-3.6751476325772586E-6</v>
      </c>
    </row>
    <row r="178" spans="1:30" x14ac:dyDescent="0.25">
      <c r="A178" s="16">
        <v>725</v>
      </c>
      <c r="B178" s="17">
        <v>4.77249076766516E-2</v>
      </c>
      <c r="C178" s="17">
        <v>1.0193748475606299</v>
      </c>
      <c r="D178" s="19">
        <v>58.405876507015755</v>
      </c>
      <c r="E178" s="10"/>
      <c r="F178" s="18">
        <v>4.0166513012209799E-7</v>
      </c>
      <c r="G178" s="17">
        <v>0.61961632792301502</v>
      </c>
      <c r="H178" s="19">
        <v>35.501400507382783</v>
      </c>
      <c r="I178" s="21"/>
      <c r="J178" s="22">
        <f t="shared" si="28"/>
        <v>22.904475999632972</v>
      </c>
      <c r="K178" s="19">
        <f t="shared" si="29"/>
        <v>0.38919591281417137</v>
      </c>
      <c r="L178" s="19">
        <f t="shared" si="30"/>
        <v>3.7303321471267577E-9</v>
      </c>
      <c r="N178" s="24">
        <v>723.49270000000001</v>
      </c>
      <c r="O178" s="24">
        <v>8.4749920000000006E-2</v>
      </c>
      <c r="P178" s="23">
        <f t="shared" si="31"/>
        <v>-0.5964788382396764</v>
      </c>
      <c r="Q178" s="24">
        <v>-34.175719999999998</v>
      </c>
      <c r="R178" s="25"/>
      <c r="S178" s="26">
        <v>1.5426700000000001E-6</v>
      </c>
      <c r="T178" s="23">
        <f t="shared" si="32"/>
        <v>-0.53470605095799073</v>
      </c>
      <c r="U178" s="24">
        <v>-30.636399999999998</v>
      </c>
      <c r="V178" s="5"/>
      <c r="W178" s="23">
        <f t="shared" si="21"/>
        <v>-3.53932</v>
      </c>
      <c r="X178" s="27">
        <f t="shared" si="22"/>
        <v>6.1733508547648162E-2</v>
      </c>
      <c r="Y178" s="27">
        <f t="shared" si="23"/>
        <v>4.0355552309948523E-9</v>
      </c>
      <c r="Z178" s="28"/>
      <c r="AA178" s="29">
        <f t="shared" si="24"/>
        <v>26.443795999632972</v>
      </c>
      <c r="AB178" s="29">
        <f t="shared" si="25"/>
        <v>0.32746240426652323</v>
      </c>
      <c r="AC178" s="30">
        <f t="shared" si="26"/>
        <v>-3.0522308386809463E-10</v>
      </c>
      <c r="AD178" s="31">
        <f t="shared" si="27"/>
        <v>-8.6169830406311013E-8</v>
      </c>
    </row>
    <row r="179" spans="1:30" x14ac:dyDescent="0.25">
      <c r="A179" s="16">
        <v>729.16666666666595</v>
      </c>
      <c r="B179" s="17">
        <v>8.9047073965698095E-2</v>
      </c>
      <c r="C179" s="17">
        <v>0.69320165975078996</v>
      </c>
      <c r="D179" s="19">
        <v>39.717529455183971</v>
      </c>
      <c r="E179" s="10"/>
      <c r="F179" s="18">
        <v>1.5073349221116901E-7</v>
      </c>
      <c r="G179" s="17">
        <v>-3.0030508254567398</v>
      </c>
      <c r="H179" s="19">
        <v>-172.06213796194925</v>
      </c>
      <c r="I179" s="21"/>
      <c r="J179" s="22">
        <f t="shared" si="28"/>
        <v>211.77966741713323</v>
      </c>
      <c r="K179" s="19">
        <f t="shared" si="29"/>
        <v>0.5266541604635282</v>
      </c>
      <c r="L179" s="19">
        <f t="shared" si="30"/>
        <v>3.5344751950930146E-9</v>
      </c>
      <c r="N179" s="24">
        <v>727.65070000000003</v>
      </c>
      <c r="O179" s="24">
        <v>7.6123540000000003E-2</v>
      </c>
      <c r="P179" s="23">
        <f t="shared" si="31"/>
        <v>-0.74675605015951818</v>
      </c>
      <c r="Q179" s="24">
        <v>-42.785969999999999</v>
      </c>
      <c r="R179" s="25"/>
      <c r="S179" s="26">
        <v>9.5079540000000001E-7</v>
      </c>
      <c r="T179" s="23">
        <f t="shared" si="32"/>
        <v>-0.36552116365251885</v>
      </c>
      <c r="U179" s="24">
        <v>-20.942820000000001</v>
      </c>
      <c r="V179" s="5"/>
      <c r="W179" s="23">
        <f t="shared" si="21"/>
        <v>-21.843149999999998</v>
      </c>
      <c r="X179" s="27">
        <f t="shared" si="22"/>
        <v>0.37206698173295372</v>
      </c>
      <c r="Y179" s="27">
        <f t="shared" si="23"/>
        <v>1.3464715568426581E-8</v>
      </c>
      <c r="Z179" s="28"/>
      <c r="AA179" s="29">
        <f t="shared" si="24"/>
        <v>233.62281741713323</v>
      </c>
      <c r="AB179" s="29">
        <f t="shared" si="25"/>
        <v>0.15458717873057448</v>
      </c>
      <c r="AC179" s="30">
        <f t="shared" si="26"/>
        <v>-9.9302403733335673E-9</v>
      </c>
      <c r="AD179" s="31">
        <f t="shared" si="27"/>
        <v>-2.8034810408830358E-6</v>
      </c>
    </row>
    <row r="180" spans="1:30" x14ac:dyDescent="0.25">
      <c r="A180" s="16">
        <v>733.33333333333303</v>
      </c>
      <c r="B180" s="17">
        <v>5.8069948256583903E-2</v>
      </c>
      <c r="C180" s="17">
        <v>-2.4368263958698799</v>
      </c>
      <c r="D180" s="19">
        <v>-139.61986788941971</v>
      </c>
      <c r="E180" s="10"/>
      <c r="F180" s="18">
        <v>3.4571959905172298E-7</v>
      </c>
      <c r="G180" s="17">
        <v>-3.1027479884770401</v>
      </c>
      <c r="H180" s="19">
        <v>-177.77436463244018</v>
      </c>
      <c r="I180" s="21"/>
      <c r="J180" s="22">
        <f t="shared" si="28"/>
        <v>38.154496743020474</v>
      </c>
      <c r="K180" s="19">
        <f t="shared" si="29"/>
        <v>0.61778408727274958</v>
      </c>
      <c r="L180" s="19">
        <f t="shared" si="30"/>
        <v>6.2012917182838182E-9</v>
      </c>
      <c r="N180" s="24">
        <v>731.80870000000004</v>
      </c>
      <c r="O180" s="24">
        <v>6.7267309999999997E-2</v>
      </c>
      <c r="P180" s="23">
        <f t="shared" si="31"/>
        <v>2.9540273548657185</v>
      </c>
      <c r="Q180" s="24">
        <v>169.2533</v>
      </c>
      <c r="R180" s="25"/>
      <c r="S180" s="26">
        <v>1.2719320000000001E-6</v>
      </c>
      <c r="T180" s="23">
        <f t="shared" si="32"/>
        <v>-0.21861906944018372</v>
      </c>
      <c r="U180" s="24">
        <v>-12.52595</v>
      </c>
      <c r="V180" s="5"/>
      <c r="W180" s="23">
        <f t="shared" si="21"/>
        <v>181.77924999999999</v>
      </c>
      <c r="X180" s="27">
        <f t="shared" si="22"/>
        <v>3.104877990841939E-2</v>
      </c>
      <c r="Y180" s="27">
        <f t="shared" si="23"/>
        <v>1.3282581751401128E-9</v>
      </c>
      <c r="Z180" s="28"/>
      <c r="AA180" s="29">
        <f t="shared" si="24"/>
        <v>-143.62475325697952</v>
      </c>
      <c r="AB180" s="29">
        <f t="shared" si="25"/>
        <v>0.58673530736433022</v>
      </c>
      <c r="AC180" s="30">
        <f t="shared" si="26"/>
        <v>4.873033543143705E-9</v>
      </c>
      <c r="AD180" s="31">
        <f t="shared" si="27"/>
        <v>1.3757428457096181E-6</v>
      </c>
    </row>
    <row r="181" spans="1:30" x14ac:dyDescent="0.25">
      <c r="A181" s="16">
        <v>737.5</v>
      </c>
      <c r="B181" s="17">
        <v>6.8073211233437902E-2</v>
      </c>
      <c r="C181" s="17">
        <v>-1.3966949503083099</v>
      </c>
      <c r="D181" s="19">
        <v>-80.024725919900391</v>
      </c>
      <c r="E181" s="10"/>
      <c r="F181" s="18">
        <v>3.2293906055817999E-6</v>
      </c>
      <c r="G181" s="17">
        <v>1.72536618536418</v>
      </c>
      <c r="H181" s="19">
        <v>98.856200535953974</v>
      </c>
      <c r="I181" s="21"/>
      <c r="J181" s="22">
        <f t="shared" si="28"/>
        <v>-178.88092645585436</v>
      </c>
      <c r="K181" s="19">
        <f t="shared" si="29"/>
        <v>1.953027612645505E-2</v>
      </c>
      <c r="L181" s="19">
        <f t="shared" si="30"/>
        <v>2.1467190172390547E-9</v>
      </c>
      <c r="N181" s="24">
        <v>735.96669999999995</v>
      </c>
      <c r="O181" s="24">
        <v>4.8219779999999997E-2</v>
      </c>
      <c r="P181" s="23">
        <f t="shared" si="31"/>
        <v>-1.7595641573735954</v>
      </c>
      <c r="Q181" s="24">
        <v>-100.8156</v>
      </c>
      <c r="R181" s="25"/>
      <c r="S181" s="26">
        <v>3.0358109999999999E-6</v>
      </c>
      <c r="T181" s="23">
        <f t="shared" si="32"/>
        <v>9.7382530570615772E-2</v>
      </c>
      <c r="U181" s="24">
        <v>5.5796080000000003</v>
      </c>
      <c r="V181" s="5"/>
      <c r="W181" s="23">
        <f t="shared" si="21"/>
        <v>-106.395208</v>
      </c>
      <c r="X181" s="27">
        <f t="shared" si="22"/>
        <v>0.95933758514509682</v>
      </c>
      <c r="Y181" s="27">
        <f t="shared" si="23"/>
        <v>7.0216862323597465E-8</v>
      </c>
      <c r="Z181" s="28"/>
      <c r="AA181" s="29">
        <f t="shared" si="24"/>
        <v>-72.485718455854368</v>
      </c>
      <c r="AB181" s="29">
        <f t="shared" si="25"/>
        <v>-0.93980730901864173</v>
      </c>
      <c r="AC181" s="30">
        <f t="shared" si="26"/>
        <v>-6.8070143306358413E-8</v>
      </c>
      <c r="AD181" s="31">
        <f t="shared" si="27"/>
        <v>-1.9217395454195295E-5</v>
      </c>
    </row>
    <row r="182" spans="1:30" x14ac:dyDescent="0.25">
      <c r="A182" s="16">
        <v>741.66666666666595</v>
      </c>
      <c r="B182" s="17">
        <v>1.74575989566175E-3</v>
      </c>
      <c r="C182" s="17">
        <v>-1.4305529117034399</v>
      </c>
      <c r="D182" s="19">
        <v>-81.964644210758223</v>
      </c>
      <c r="E182" s="10"/>
      <c r="F182" s="18">
        <v>8.6691283205235E-7</v>
      </c>
      <c r="G182" s="17">
        <v>-3.05512224708544</v>
      </c>
      <c r="H182" s="19">
        <v>-175.04561065451998</v>
      </c>
      <c r="I182" s="21"/>
      <c r="J182" s="22">
        <f t="shared" si="28"/>
        <v>93.080966443761753</v>
      </c>
      <c r="K182" s="19">
        <f t="shared" si="29"/>
        <v>0.99855458011446352</v>
      </c>
      <c r="L182" s="19">
        <f t="shared" si="30"/>
        <v>7.556170627379348E-10</v>
      </c>
      <c r="N182" s="24">
        <v>740.12469999999996</v>
      </c>
      <c r="O182" s="24">
        <v>4.907392E-2</v>
      </c>
      <c r="P182" s="23">
        <f t="shared" si="31"/>
        <v>0.13635344638632904</v>
      </c>
      <c r="Q182" s="24">
        <v>7.8124770000000003</v>
      </c>
      <c r="R182" s="25"/>
      <c r="S182" s="26">
        <v>1.636249E-6</v>
      </c>
      <c r="T182" s="23">
        <f t="shared" si="32"/>
        <v>-1.9053776897314616</v>
      </c>
      <c r="U182" s="24">
        <v>-109.17010000000001</v>
      </c>
      <c r="V182" s="5"/>
      <c r="W182" s="23">
        <f t="shared" si="21"/>
        <v>116.98257700000001</v>
      </c>
      <c r="X182" s="27">
        <f t="shared" si="22"/>
        <v>0.89114453637852653</v>
      </c>
      <c r="Y182" s="27">
        <f t="shared" si="23"/>
        <v>3.57781843801847E-8</v>
      </c>
      <c r="Z182" s="28"/>
      <c r="AA182" s="29">
        <f t="shared" si="24"/>
        <v>-23.901610556238253</v>
      </c>
      <c r="AB182" s="29">
        <f t="shared" si="25"/>
        <v>0.10741004373593699</v>
      </c>
      <c r="AC182" s="30">
        <f t="shared" si="26"/>
        <v>-3.5022567317446766E-8</v>
      </c>
      <c r="AD182" s="31">
        <f t="shared" si="27"/>
        <v>-9.8874850744978746E-6</v>
      </c>
    </row>
    <row r="183" spans="1:30" x14ac:dyDescent="0.25">
      <c r="A183" s="16">
        <v>745.83333333333303</v>
      </c>
      <c r="B183" s="17">
        <v>8.0387058988992899E-2</v>
      </c>
      <c r="C183" s="17">
        <v>-1.24753325535142</v>
      </c>
      <c r="D183" s="19">
        <v>-71.478390333852786</v>
      </c>
      <c r="E183" s="10"/>
      <c r="F183" s="18">
        <v>1.54088094746668E-6</v>
      </c>
      <c r="G183" s="17">
        <v>1.9633726184198701</v>
      </c>
      <c r="H183" s="19">
        <v>112.49296464700799</v>
      </c>
      <c r="I183" s="21"/>
      <c r="J183" s="22">
        <f t="shared" si="28"/>
        <v>-183.97135498086078</v>
      </c>
      <c r="K183" s="19">
        <f t="shared" si="29"/>
        <v>6.9257733001638691E-2</v>
      </c>
      <c r="L183" s="19">
        <f t="shared" si="30"/>
        <v>4.2893699152310106E-9</v>
      </c>
      <c r="N183" s="24">
        <v>744.28269999999998</v>
      </c>
      <c r="O183" s="24">
        <v>1.9807209999999999E-2</v>
      </c>
      <c r="P183" s="23">
        <f t="shared" si="31"/>
        <v>-1.5273585723712617</v>
      </c>
      <c r="Q183" s="24">
        <v>-87.511200000000002</v>
      </c>
      <c r="R183" s="25"/>
      <c r="S183" s="26">
        <v>2.4776190000000001E-6</v>
      </c>
      <c r="T183" s="23">
        <f t="shared" si="32"/>
        <v>-0.94900078962334156</v>
      </c>
      <c r="U183" s="24">
        <v>-54.373739999999998</v>
      </c>
      <c r="V183" s="5"/>
      <c r="W183" s="23">
        <f t="shared" si="21"/>
        <v>-33.137460000000004</v>
      </c>
      <c r="X183" s="27">
        <f t="shared" si="22"/>
        <v>0.54664954503834451</v>
      </c>
      <c r="Y183" s="27">
        <f t="shared" si="23"/>
        <v>1.3413336634794104E-8</v>
      </c>
      <c r="Z183" s="28"/>
      <c r="AA183" s="29">
        <f t="shared" si="24"/>
        <v>-150.83389498086078</v>
      </c>
      <c r="AB183" s="29">
        <f t="shared" si="25"/>
        <v>-0.47739181203670583</v>
      </c>
      <c r="AC183" s="30">
        <f t="shared" si="26"/>
        <v>-9.1239667195630933E-9</v>
      </c>
      <c r="AD183" s="31">
        <f t="shared" si="27"/>
        <v>-2.5758558458093125E-6</v>
      </c>
    </row>
    <row r="184" spans="1:30" x14ac:dyDescent="0.25">
      <c r="A184" s="16">
        <v>750</v>
      </c>
      <c r="B184" s="17">
        <v>8.0418202073030201E-2</v>
      </c>
      <c r="C184" s="17">
        <v>2.4498702619788699</v>
      </c>
      <c r="D184" s="19">
        <v>140.36722636599856</v>
      </c>
      <c r="E184" s="10"/>
      <c r="F184" s="18">
        <v>5.8899257329893098E-6</v>
      </c>
      <c r="G184" s="17">
        <v>-0.22282528896249801</v>
      </c>
      <c r="H184" s="19">
        <v>-12.766948626334141</v>
      </c>
      <c r="I184" s="21"/>
      <c r="J184" s="22">
        <f t="shared" si="28"/>
        <v>153.1341749923327</v>
      </c>
      <c r="K184" s="19">
        <f t="shared" si="29"/>
        <v>0.45190270183315251</v>
      </c>
      <c r="L184" s="19">
        <f t="shared" si="30"/>
        <v>1.0702349275021697E-7</v>
      </c>
      <c r="N184" s="24">
        <v>748.44069999999999</v>
      </c>
      <c r="O184" s="24">
        <v>0.12874749999999999</v>
      </c>
      <c r="P184" s="23">
        <f t="shared" si="31"/>
        <v>0.8690477801882569</v>
      </c>
      <c r="Q184" s="24">
        <v>49.792769999999997</v>
      </c>
      <c r="R184" s="25"/>
      <c r="S184" s="26">
        <v>6.645984E-6</v>
      </c>
      <c r="T184" s="23">
        <f t="shared" si="32"/>
        <v>-1.4651155933890887</v>
      </c>
      <c r="U184" s="24">
        <v>-83.944940000000003</v>
      </c>
      <c r="V184" s="5"/>
      <c r="W184" s="23">
        <f t="shared" si="21"/>
        <v>133.73770999999999</v>
      </c>
      <c r="X184" s="27">
        <f t="shared" si="22"/>
        <v>0.72251227565821929</v>
      </c>
      <c r="Y184" s="27">
        <f t="shared" si="23"/>
        <v>3.0911019615265505E-7</v>
      </c>
      <c r="Z184" s="28"/>
      <c r="AA184" s="29">
        <f t="shared" si="24"/>
        <v>19.39646499233271</v>
      </c>
      <c r="AB184" s="29">
        <f t="shared" si="25"/>
        <v>-0.27060957382506678</v>
      </c>
      <c r="AC184" s="30">
        <f t="shared" si="26"/>
        <v>-2.0208670340243809E-7</v>
      </c>
      <c r="AD184" s="31">
        <f t="shared" si="27"/>
        <v>-5.7052621115263065E-5</v>
      </c>
    </row>
    <row r="185" spans="1:30" x14ac:dyDescent="0.25">
      <c r="A185" s="16">
        <v>754.16666666666595</v>
      </c>
      <c r="B185" s="17">
        <v>8.1091051123997102E-2</v>
      </c>
      <c r="C185" s="17">
        <v>-3.0877966146898999</v>
      </c>
      <c r="D185" s="19">
        <v>-176.91771401651451</v>
      </c>
      <c r="E185" s="10"/>
      <c r="F185" s="18">
        <v>1.8719356744917899E-6</v>
      </c>
      <c r="G185" s="17">
        <v>-0.53973412080834704</v>
      </c>
      <c r="H185" s="19">
        <v>-30.924487181522391</v>
      </c>
      <c r="I185" s="21"/>
      <c r="J185" s="22">
        <f t="shared" si="28"/>
        <v>-145.99322683499213</v>
      </c>
      <c r="K185" s="19">
        <f t="shared" si="29"/>
        <v>0.55929090343589483</v>
      </c>
      <c r="L185" s="19">
        <f t="shared" si="30"/>
        <v>4.2449405367051423E-8</v>
      </c>
      <c r="N185" s="24">
        <v>752.59879999999998</v>
      </c>
      <c r="O185" s="24">
        <v>3.5248509999999997E-2</v>
      </c>
      <c r="P185" s="23">
        <f t="shared" si="31"/>
        <v>1.1387299475540389</v>
      </c>
      <c r="Q185" s="24">
        <v>65.244420000000005</v>
      </c>
      <c r="R185" s="25"/>
      <c r="S185" s="26">
        <v>3.3650259999999998E-7</v>
      </c>
      <c r="T185" s="23">
        <f t="shared" si="32"/>
        <v>-2.8325227683296292</v>
      </c>
      <c r="U185" s="24">
        <v>-162.29159999999999</v>
      </c>
      <c r="V185" s="5"/>
      <c r="W185" s="23">
        <f t="shared" si="21"/>
        <v>227.53602000000001</v>
      </c>
      <c r="X185" s="27">
        <f t="shared" si="22"/>
        <v>0.73770191275977814</v>
      </c>
      <c r="Y185" s="27">
        <f t="shared" si="23"/>
        <v>4.3750205928940605E-9</v>
      </c>
      <c r="Z185" s="28"/>
      <c r="AA185" s="29">
        <f t="shared" si="24"/>
        <v>-373.52924683499214</v>
      </c>
      <c r="AB185" s="29">
        <f t="shared" si="25"/>
        <v>-0.17841100932388332</v>
      </c>
      <c r="AC185" s="30">
        <f t="shared" si="26"/>
        <v>3.807438477415736E-8</v>
      </c>
      <c r="AD185" s="31">
        <f t="shared" si="27"/>
        <v>1.074906667357974E-5</v>
      </c>
    </row>
    <row r="186" spans="1:30" x14ac:dyDescent="0.25">
      <c r="A186" s="16">
        <v>758.33333333333303</v>
      </c>
      <c r="B186" s="17">
        <v>9.3193874520421608E-3</v>
      </c>
      <c r="C186" s="17">
        <v>2.73282614007858</v>
      </c>
      <c r="D186" s="19">
        <v>156.57940396953015</v>
      </c>
      <c r="E186" s="10"/>
      <c r="F186" s="18">
        <v>9.2381136430451796E-7</v>
      </c>
      <c r="G186" s="17">
        <v>0.53788455417015102</v>
      </c>
      <c r="H186" s="19">
        <v>30.818514819225559</v>
      </c>
      <c r="I186" s="21"/>
      <c r="J186" s="22">
        <f t="shared" si="28"/>
        <v>125.76088915030459</v>
      </c>
      <c r="K186" s="19">
        <f t="shared" si="29"/>
        <v>0.81146292976856216</v>
      </c>
      <c r="L186" s="19">
        <f t="shared" si="30"/>
        <v>3.4930866364211691E-9</v>
      </c>
      <c r="N186" s="24">
        <v>756.7568</v>
      </c>
      <c r="O186" s="24">
        <v>6.6020330000000002E-2</v>
      </c>
      <c r="P186" s="23">
        <f t="shared" si="31"/>
        <v>-0.48061725024113533</v>
      </c>
      <c r="Q186" s="24">
        <v>-27.53734</v>
      </c>
      <c r="R186" s="25"/>
      <c r="S186" s="26">
        <v>7.5067640000000001E-7</v>
      </c>
      <c r="T186" s="23">
        <f t="shared" si="32"/>
        <v>0.21052545409991041</v>
      </c>
      <c r="U186" s="24">
        <v>12.06222</v>
      </c>
      <c r="V186" s="5"/>
      <c r="W186" s="23">
        <f t="shared" si="21"/>
        <v>-39.599559999999997</v>
      </c>
      <c r="X186" s="27">
        <f t="shared" si="22"/>
        <v>0.63741807261296668</v>
      </c>
      <c r="Y186" s="27">
        <f t="shared" si="23"/>
        <v>1.5795189132119942E-8</v>
      </c>
      <c r="Z186" s="28"/>
      <c r="AA186" s="29">
        <f t="shared" si="24"/>
        <v>165.36044915030459</v>
      </c>
      <c r="AB186" s="29">
        <f t="shared" si="25"/>
        <v>0.17404485715559548</v>
      </c>
      <c r="AC186" s="30">
        <f t="shared" si="26"/>
        <v>-1.2302102495698773E-8</v>
      </c>
      <c r="AD186" s="31">
        <f t="shared" si="27"/>
        <v>-3.4730993221781981E-6</v>
      </c>
    </row>
    <row r="187" spans="1:30" x14ac:dyDescent="0.25">
      <c r="A187" s="16">
        <v>762.5</v>
      </c>
      <c r="B187" s="17">
        <v>5.3143803249356497E-2</v>
      </c>
      <c r="C187" s="17">
        <v>-2.5973143994852701</v>
      </c>
      <c r="D187" s="19">
        <v>-148.81515315906185</v>
      </c>
      <c r="E187" s="10"/>
      <c r="F187" s="18">
        <v>1.9843480772824E-6</v>
      </c>
      <c r="G187" s="17">
        <v>-1.2609683115144199</v>
      </c>
      <c r="H187" s="19">
        <v>-72.248162349513905</v>
      </c>
      <c r="I187" s="21"/>
      <c r="J187" s="22">
        <f t="shared" si="28"/>
        <v>-76.566990809547946</v>
      </c>
      <c r="K187" s="19">
        <f t="shared" si="29"/>
        <v>0.97264220239464749</v>
      </c>
      <c r="L187" s="19">
        <f t="shared" si="30"/>
        <v>5.1285382630368737E-8</v>
      </c>
      <c r="N187" s="24">
        <v>760.91480000000001</v>
      </c>
      <c r="O187" s="24">
        <v>2.876134E-2</v>
      </c>
      <c r="P187" s="23">
        <f t="shared" si="31"/>
        <v>0.21733468164364111</v>
      </c>
      <c r="Q187" s="24">
        <v>12.452360000000001</v>
      </c>
      <c r="R187" s="25"/>
      <c r="S187" s="26">
        <v>1.3065900000000001E-6</v>
      </c>
      <c r="T187" s="23">
        <f t="shared" si="32"/>
        <v>-2.4120275729636438</v>
      </c>
      <c r="U187" s="24">
        <v>-138.19900000000001</v>
      </c>
      <c r="V187" s="5"/>
      <c r="W187" s="23">
        <f t="shared" si="21"/>
        <v>150.65136000000001</v>
      </c>
      <c r="X187" s="27">
        <f t="shared" si="22"/>
        <v>0.49012259946862785</v>
      </c>
      <c r="Y187" s="27">
        <f t="shared" si="23"/>
        <v>9.2092270113295449E-9</v>
      </c>
      <c r="Z187" s="28"/>
      <c r="AA187" s="29">
        <f t="shared" si="24"/>
        <v>-227.21835080954796</v>
      </c>
      <c r="AB187" s="29">
        <f t="shared" si="25"/>
        <v>0.48251960292601964</v>
      </c>
      <c r="AC187" s="30">
        <f t="shared" si="26"/>
        <v>4.2076155619039192E-8</v>
      </c>
      <c r="AD187" s="31">
        <f t="shared" si="27"/>
        <v>1.1878836777001572E-5</v>
      </c>
    </row>
    <row r="188" spans="1:30" x14ac:dyDescent="0.25">
      <c r="A188" s="16">
        <v>766.66666666666595</v>
      </c>
      <c r="B188" s="17">
        <v>5.8816511326556298E-2</v>
      </c>
      <c r="C188" s="17">
        <v>2.2124105327006198</v>
      </c>
      <c r="D188" s="19">
        <v>126.76178607403573</v>
      </c>
      <c r="E188" s="10"/>
      <c r="F188" s="18">
        <v>7.2862957145364195E-7</v>
      </c>
      <c r="G188" s="17">
        <v>7.3376930368601601E-2</v>
      </c>
      <c r="H188" s="19">
        <v>4.2041884237461913</v>
      </c>
      <c r="I188" s="21"/>
      <c r="J188" s="22">
        <f t="shared" si="28"/>
        <v>122.55759765028954</v>
      </c>
      <c r="K188" s="19">
        <f t="shared" si="29"/>
        <v>0.84285088930694174</v>
      </c>
      <c r="L188" s="19">
        <f t="shared" si="30"/>
        <v>1.8060376837031707E-8</v>
      </c>
      <c r="N188" s="24">
        <v>765.07280000000003</v>
      </c>
      <c r="O188" s="24">
        <v>9.9299319999999996E-2</v>
      </c>
      <c r="P188" s="23">
        <f t="shared" si="31"/>
        <v>1.9329224759864361E-2</v>
      </c>
      <c r="Q188" s="24">
        <v>1.107483</v>
      </c>
      <c r="R188" s="25"/>
      <c r="S188" s="26">
        <v>1.425741E-6</v>
      </c>
      <c r="T188" s="23">
        <f t="shared" si="32"/>
        <v>-0.221054850944267</v>
      </c>
      <c r="U188" s="24">
        <v>-12.665509999999999</v>
      </c>
      <c r="V188" s="5"/>
      <c r="W188" s="23">
        <f t="shared" si="21"/>
        <v>13.772993</v>
      </c>
      <c r="X188" s="27">
        <f t="shared" si="22"/>
        <v>0.23807567620235348</v>
      </c>
      <c r="Y188" s="27">
        <f t="shared" si="23"/>
        <v>1.685279523714253E-8</v>
      </c>
      <c r="Z188" s="28"/>
      <c r="AA188" s="29">
        <f t="shared" si="24"/>
        <v>108.78460465028954</v>
      </c>
      <c r="AB188" s="29">
        <f t="shared" si="25"/>
        <v>0.60477521310458826</v>
      </c>
      <c r="AC188" s="30">
        <f t="shared" si="26"/>
        <v>1.2075815998891766E-9</v>
      </c>
      <c r="AD188" s="31">
        <f t="shared" si="27"/>
        <v>3.4092146749032078E-7</v>
      </c>
    </row>
    <row r="189" spans="1:30" x14ac:dyDescent="0.25">
      <c r="A189" s="16">
        <v>770.83333333333303</v>
      </c>
      <c r="B189" s="17">
        <v>4.4623398575226701E-2</v>
      </c>
      <c r="C189" s="17">
        <v>0.50449942315595597</v>
      </c>
      <c r="D189" s="19">
        <v>28.905687713620871</v>
      </c>
      <c r="E189" s="10"/>
      <c r="F189" s="18">
        <v>2.2147322229722201E-6</v>
      </c>
      <c r="G189" s="17">
        <v>-0.62404503884913498</v>
      </c>
      <c r="H189" s="19">
        <v>-35.755146952132932</v>
      </c>
      <c r="I189" s="21"/>
      <c r="J189" s="22">
        <f t="shared" si="28"/>
        <v>64.660834665753811</v>
      </c>
      <c r="K189" s="19">
        <f t="shared" si="29"/>
        <v>0.90379021199723664</v>
      </c>
      <c r="L189" s="19">
        <f t="shared" si="30"/>
        <v>4.4660286626294099E-8</v>
      </c>
      <c r="N189" s="24">
        <v>769.23080000000004</v>
      </c>
      <c r="O189" s="24">
        <v>9.1023759999999995E-2</v>
      </c>
      <c r="P189" s="23">
        <f t="shared" si="31"/>
        <v>-0.75980552791082945</v>
      </c>
      <c r="Q189" s="24">
        <v>-43.533650000000002</v>
      </c>
      <c r="R189" s="25"/>
      <c r="S189" s="26">
        <v>1.310594E-6</v>
      </c>
      <c r="T189" s="23">
        <f t="shared" si="32"/>
        <v>-1.2733229326837587</v>
      </c>
      <c r="U189" s="24">
        <v>-72.956029999999998</v>
      </c>
      <c r="V189" s="5"/>
      <c r="W189" s="23">
        <f t="shared" ref="W189:W244" si="33">Q189-U189</f>
        <v>29.422379999999997</v>
      </c>
      <c r="X189" s="27">
        <f t="shared" ref="X189:X244" si="34">ABS(SIN(RADIANS(W189)))</f>
        <v>0.49124401635504994</v>
      </c>
      <c r="Y189" s="27">
        <f t="shared" ref="Y189:Y244" si="35">0.5*O189*S189*X189</f>
        <v>2.9301525045821982E-8</v>
      </c>
      <c r="Z189" s="28"/>
      <c r="AA189" s="29">
        <f t="shared" ref="AA189:AA244" si="36">J189-W189</f>
        <v>35.238454665753814</v>
      </c>
      <c r="AB189" s="29">
        <f t="shared" ref="AB189:AB244" si="37">K189-X189</f>
        <v>0.4125461956421867</v>
      </c>
      <c r="AC189" s="30">
        <f t="shared" ref="AC189:AC244" si="38">L189-Y189</f>
        <v>1.5358761580472117E-8</v>
      </c>
      <c r="AD189" s="31">
        <f t="shared" ref="AD189:AD244" si="39">(L189-Y189)/MAX($L$4:$L$124,$Y$4:$Y$124)</f>
        <v>4.336047797787784E-6</v>
      </c>
    </row>
    <row r="190" spans="1:30" x14ac:dyDescent="0.25">
      <c r="A190" s="16">
        <v>775</v>
      </c>
      <c r="B190" s="17">
        <v>4.8004865394688602E-2</v>
      </c>
      <c r="C190" s="17">
        <v>5.1347299651164198E-2</v>
      </c>
      <c r="D190" s="19">
        <v>2.9419835594052728</v>
      </c>
      <c r="E190" s="10"/>
      <c r="F190" s="18">
        <v>3.8961320931421698E-7</v>
      </c>
      <c r="G190" s="17">
        <v>-0.98015794049372396</v>
      </c>
      <c r="H190" s="19">
        <v>-56.158913246525273</v>
      </c>
      <c r="I190" s="21"/>
      <c r="J190" s="22">
        <f t="shared" si="28"/>
        <v>59.100896805930546</v>
      </c>
      <c r="K190" s="19">
        <f t="shared" si="29"/>
        <v>0.85807294367725973</v>
      </c>
      <c r="L190" s="19">
        <f t="shared" si="30"/>
        <v>8.0244105728747093E-9</v>
      </c>
      <c r="N190" s="24">
        <v>773.38879999999995</v>
      </c>
      <c r="O190" s="24">
        <v>4.4702659999999998E-2</v>
      </c>
      <c r="P190" s="23">
        <f t="shared" si="31"/>
        <v>-0.54452509879678568</v>
      </c>
      <c r="Q190" s="24">
        <v>-31.198989999999998</v>
      </c>
      <c r="R190" s="25"/>
      <c r="S190" s="26">
        <v>1.528535E-6</v>
      </c>
      <c r="T190" s="23">
        <f t="shared" si="32"/>
        <v>0.6236459352445195</v>
      </c>
      <c r="U190" s="24">
        <v>35.732280000000003</v>
      </c>
      <c r="V190" s="5"/>
      <c r="W190" s="23">
        <f t="shared" si="33"/>
        <v>-66.931269999999998</v>
      </c>
      <c r="X190" s="27">
        <f t="shared" si="34"/>
        <v>0.92003548397607071</v>
      </c>
      <c r="Y190" s="27">
        <f t="shared" si="35"/>
        <v>3.1432819288023971E-8</v>
      </c>
      <c r="Z190" s="28"/>
      <c r="AA190" s="29">
        <f t="shared" si="36"/>
        <v>126.03216680593054</v>
      </c>
      <c r="AB190" s="29">
        <f t="shared" si="37"/>
        <v>-6.1962540298810986E-2</v>
      </c>
      <c r="AC190" s="30">
        <f t="shared" si="38"/>
        <v>-2.340840871514926E-8</v>
      </c>
      <c r="AD190" s="31">
        <f t="shared" si="39"/>
        <v>-6.608604380452872E-6</v>
      </c>
    </row>
    <row r="191" spans="1:30" x14ac:dyDescent="0.25">
      <c r="A191" s="16">
        <v>779.16666666666595</v>
      </c>
      <c r="B191" s="17">
        <v>4.2087325614598797E-2</v>
      </c>
      <c r="C191" s="17">
        <v>3.1314133874096699</v>
      </c>
      <c r="D191" s="19">
        <v>179.41677100933867</v>
      </c>
      <c r="E191" s="10"/>
      <c r="F191" s="18">
        <v>2.4254419917526799E-6</v>
      </c>
      <c r="G191" s="17">
        <v>1.61747467296724</v>
      </c>
      <c r="H191" s="19">
        <v>92.674472230325918</v>
      </c>
      <c r="I191" s="21"/>
      <c r="J191" s="22">
        <f t="shared" si="28"/>
        <v>86.742298779012756</v>
      </c>
      <c r="K191" s="19">
        <f t="shared" si="29"/>
        <v>0.99838404136681602</v>
      </c>
      <c r="L191" s="19">
        <f t="shared" si="30"/>
        <v>5.0957704608050016E-8</v>
      </c>
      <c r="N191" s="24">
        <v>777.54679999999996</v>
      </c>
      <c r="O191" s="24">
        <v>6.3986089999999995E-2</v>
      </c>
      <c r="P191" s="23">
        <f t="shared" si="31"/>
        <v>1.2666665959825028</v>
      </c>
      <c r="Q191" s="24">
        <v>72.574650000000005</v>
      </c>
      <c r="R191" s="25"/>
      <c r="S191" s="26">
        <v>2.7669379999999999E-6</v>
      </c>
      <c r="T191" s="23">
        <f t="shared" si="32"/>
        <v>0.30703483135233844</v>
      </c>
      <c r="U191" s="24">
        <v>17.591799999999999</v>
      </c>
      <c r="V191" s="5"/>
      <c r="W191" s="23">
        <f t="shared" si="33"/>
        <v>54.982850000000006</v>
      </c>
      <c r="X191" s="27">
        <f t="shared" si="34"/>
        <v>0.81898032242151486</v>
      </c>
      <c r="Y191" s="27">
        <f t="shared" si="35"/>
        <v>7.2498408310153292E-8</v>
      </c>
      <c r="Z191" s="28"/>
      <c r="AA191" s="29">
        <f t="shared" si="36"/>
        <v>31.75944877901275</v>
      </c>
      <c r="AB191" s="29">
        <f t="shared" si="37"/>
        <v>0.17940371894530116</v>
      </c>
      <c r="AC191" s="30">
        <f t="shared" si="38"/>
        <v>-2.1540703702103276E-8</v>
      </c>
      <c r="AD191" s="31">
        <f t="shared" si="39"/>
        <v>-6.0813184943934113E-6</v>
      </c>
    </row>
    <row r="192" spans="1:30" x14ac:dyDescent="0.25">
      <c r="A192" s="16">
        <v>783.33333333333303</v>
      </c>
      <c r="B192" s="17">
        <v>0.11555640068461601</v>
      </c>
      <c r="C192" s="17">
        <v>2.1034179523624101</v>
      </c>
      <c r="D192" s="19">
        <v>120.51697122241575</v>
      </c>
      <c r="E192" s="10"/>
      <c r="F192" s="18">
        <v>2.35614051180291E-6</v>
      </c>
      <c r="G192" s="17">
        <v>-0.287626733962836</v>
      </c>
      <c r="H192" s="19">
        <v>-16.47979793120264</v>
      </c>
      <c r="I192" s="21"/>
      <c r="J192" s="22">
        <f t="shared" si="28"/>
        <v>136.9967691536184</v>
      </c>
      <c r="K192" s="19">
        <f t="shared" si="29"/>
        <v>0.68203959921405244</v>
      </c>
      <c r="L192" s="19">
        <f t="shared" si="30"/>
        <v>9.284847769636705E-8</v>
      </c>
      <c r="N192" s="24">
        <v>781.70479999999998</v>
      </c>
      <c r="O192" s="24">
        <v>8.8600750000000006E-2</v>
      </c>
      <c r="P192" s="23">
        <f t="shared" si="31"/>
        <v>0.57785792045014905</v>
      </c>
      <c r="Q192" s="24">
        <v>33.108820000000001</v>
      </c>
      <c r="R192" s="25"/>
      <c r="S192" s="26">
        <v>1.888322E-6</v>
      </c>
      <c r="T192" s="23">
        <f t="shared" si="32"/>
        <v>-1.6627325923412493</v>
      </c>
      <c r="U192" s="24">
        <v>-95.267560000000003</v>
      </c>
      <c r="V192" s="5"/>
      <c r="W192" s="23">
        <f t="shared" si="33"/>
        <v>128.37638000000001</v>
      </c>
      <c r="X192" s="27">
        <f t="shared" si="34"/>
        <v>0.78394945689094608</v>
      </c>
      <c r="Y192" s="27">
        <f t="shared" si="35"/>
        <v>6.558001611152785E-8</v>
      </c>
      <c r="Z192" s="28"/>
      <c r="AA192" s="29">
        <f t="shared" si="36"/>
        <v>8.6203891536183903</v>
      </c>
      <c r="AB192" s="29">
        <f t="shared" si="37"/>
        <v>-0.10190985767689364</v>
      </c>
      <c r="AC192" s="30">
        <f t="shared" si="38"/>
        <v>2.72684615848392E-8</v>
      </c>
      <c r="AD192" s="31">
        <f t="shared" si="39"/>
        <v>7.6983650136437797E-6</v>
      </c>
    </row>
    <row r="193" spans="1:30" x14ac:dyDescent="0.25">
      <c r="A193" s="16">
        <v>787.5</v>
      </c>
      <c r="B193" s="17">
        <v>0.108445622790126</v>
      </c>
      <c r="C193" s="17">
        <v>-1.54462496817829</v>
      </c>
      <c r="D193" s="19">
        <v>-88.500491607145108</v>
      </c>
      <c r="E193" s="10"/>
      <c r="F193" s="18">
        <v>4.2918319283503199E-7</v>
      </c>
      <c r="G193" s="17">
        <v>-3.0285829579547001</v>
      </c>
      <c r="H193" s="19">
        <v>-173.52502139605116</v>
      </c>
      <c r="I193" s="21"/>
      <c r="J193" s="22">
        <f t="shared" si="28"/>
        <v>85.024529788906051</v>
      </c>
      <c r="K193" s="19">
        <f t="shared" si="29"/>
        <v>0.99623192039661157</v>
      </c>
      <c r="L193" s="19">
        <f t="shared" si="30"/>
        <v>2.3183830381739015E-8</v>
      </c>
      <c r="N193" s="24">
        <v>785.86279999999999</v>
      </c>
      <c r="O193" s="24">
        <v>0.10519829999999999</v>
      </c>
      <c r="P193" s="23">
        <f t="shared" si="31"/>
        <v>-2.4676477255661986</v>
      </c>
      <c r="Q193" s="24">
        <v>-141.38579999999999</v>
      </c>
      <c r="R193" s="25"/>
      <c r="S193" s="26">
        <v>1.6085389999999999E-6</v>
      </c>
      <c r="T193" s="23">
        <f t="shared" si="32"/>
        <v>1.3483698215914872</v>
      </c>
      <c r="U193" s="24">
        <v>77.255899999999997</v>
      </c>
      <c r="V193" s="5"/>
      <c r="W193" s="23">
        <f t="shared" si="33"/>
        <v>-218.64169999999999</v>
      </c>
      <c r="X193" s="27">
        <f t="shared" si="34"/>
        <v>0.62444822382168186</v>
      </c>
      <c r="Y193" s="27">
        <f t="shared" si="35"/>
        <v>5.2833180528866493E-8</v>
      </c>
      <c r="Z193" s="28"/>
      <c r="AA193" s="29">
        <f t="shared" si="36"/>
        <v>303.66622978890604</v>
      </c>
      <c r="AB193" s="29">
        <f t="shared" si="37"/>
        <v>0.37178369657492971</v>
      </c>
      <c r="AC193" s="30">
        <f t="shared" si="38"/>
        <v>-2.9649350147127478E-8</v>
      </c>
      <c r="AD193" s="31">
        <f t="shared" si="39"/>
        <v>-8.3705316172594127E-6</v>
      </c>
    </row>
    <row r="194" spans="1:30" x14ac:dyDescent="0.25">
      <c r="A194" s="16">
        <v>791.66666666666595</v>
      </c>
      <c r="B194" s="17">
        <v>6.6750540898401198E-2</v>
      </c>
      <c r="C194" s="17">
        <v>-2.89162527020894</v>
      </c>
      <c r="D194" s="19">
        <v>-165.67792391634853</v>
      </c>
      <c r="E194" s="10"/>
      <c r="F194" s="18">
        <v>1.9833482207729999E-6</v>
      </c>
      <c r="G194" s="17">
        <v>2.5059310979447398</v>
      </c>
      <c r="H194" s="19">
        <v>143.57927566281811</v>
      </c>
      <c r="I194" s="21"/>
      <c r="J194" s="22">
        <f t="shared" si="28"/>
        <v>-309.25719957916664</v>
      </c>
      <c r="K194" s="19">
        <f t="shared" si="29"/>
        <v>0.7743131345194415</v>
      </c>
      <c r="L194" s="19">
        <f t="shared" si="30"/>
        <v>5.1255490117394189E-8</v>
      </c>
      <c r="N194" s="24">
        <v>790.02080000000001</v>
      </c>
      <c r="O194" s="24">
        <v>6.5224400000000002E-2</v>
      </c>
      <c r="P194" s="23">
        <f t="shared" si="31"/>
        <v>0.86527141128571683</v>
      </c>
      <c r="Q194" s="24">
        <v>49.5764</v>
      </c>
      <c r="R194" s="25"/>
      <c r="S194" s="26">
        <v>1.8448980000000001E-6</v>
      </c>
      <c r="T194" s="23">
        <f t="shared" si="32"/>
        <v>0.78691136385892735</v>
      </c>
      <c r="U194" s="24">
        <v>45.0867</v>
      </c>
      <c r="V194" s="5"/>
      <c r="W194" s="23">
        <f t="shared" si="33"/>
        <v>4.4896999999999991</v>
      </c>
      <c r="X194" s="27">
        <f t="shared" si="34"/>
        <v>7.8279879715642708E-2</v>
      </c>
      <c r="Y194" s="27">
        <f t="shared" si="35"/>
        <v>4.7098015334017691E-9</v>
      </c>
      <c r="Z194" s="28"/>
      <c r="AA194" s="29">
        <f t="shared" si="36"/>
        <v>-313.74689957916667</v>
      </c>
      <c r="AB194" s="29">
        <f t="shared" si="37"/>
        <v>0.69603325480379885</v>
      </c>
      <c r="AC194" s="30">
        <f t="shared" si="38"/>
        <v>4.6545688583992423E-8</v>
      </c>
      <c r="AD194" s="31">
        <f t="shared" si="39"/>
        <v>1.3140664331800403E-5</v>
      </c>
    </row>
    <row r="195" spans="1:30" x14ac:dyDescent="0.25">
      <c r="A195" s="16">
        <v>795.83333333333303</v>
      </c>
      <c r="B195" s="17">
        <v>0.14995031311745999</v>
      </c>
      <c r="C195" s="17">
        <v>-2.6253217256219101</v>
      </c>
      <c r="D195" s="19">
        <v>-150.41985474213777</v>
      </c>
      <c r="E195" s="10"/>
      <c r="F195" s="18">
        <v>1.9893997094200598E-6</v>
      </c>
      <c r="G195" s="17">
        <v>0.94433647743022098</v>
      </c>
      <c r="H195" s="19">
        <v>54.106494597002779</v>
      </c>
      <c r="I195" s="21"/>
      <c r="J195" s="22">
        <f t="shared" si="28"/>
        <v>-204.52634933914055</v>
      </c>
      <c r="K195" s="19">
        <f t="shared" si="29"/>
        <v>0.41511167425704959</v>
      </c>
      <c r="L195" s="19">
        <f t="shared" si="30"/>
        <v>6.1916212024492062E-8</v>
      </c>
      <c r="N195" s="24">
        <v>794.17880000000002</v>
      </c>
      <c r="O195" s="24">
        <v>2.5600959999999999E-2</v>
      </c>
      <c r="P195" s="23">
        <f t="shared" si="31"/>
        <v>1.1367837309051398</v>
      </c>
      <c r="Q195" s="24">
        <v>65.132909999999995</v>
      </c>
      <c r="R195" s="25"/>
      <c r="S195" s="26">
        <v>2.2553470000000001E-6</v>
      </c>
      <c r="T195" s="23">
        <f t="shared" si="32"/>
        <v>-0.71830177283132945</v>
      </c>
      <c r="U195" s="24">
        <v>-41.155659999999997</v>
      </c>
      <c r="V195" s="5"/>
      <c r="W195" s="23">
        <f t="shared" si="33"/>
        <v>106.28856999999999</v>
      </c>
      <c r="X195" s="27">
        <f t="shared" si="34"/>
        <v>0.95986126339616717</v>
      </c>
      <c r="Y195" s="27">
        <f t="shared" si="35"/>
        <v>2.7710737940160462E-8</v>
      </c>
      <c r="Z195" s="28"/>
      <c r="AA195" s="29">
        <f t="shared" si="36"/>
        <v>-310.81491933914054</v>
      </c>
      <c r="AB195" s="29">
        <f t="shared" si="37"/>
        <v>-0.54474958913911764</v>
      </c>
      <c r="AC195" s="30">
        <f t="shared" si="38"/>
        <v>3.4205474084331599E-8</v>
      </c>
      <c r="AD195" s="31">
        <f t="shared" si="39"/>
        <v>9.6568053223920145E-6</v>
      </c>
    </row>
    <row r="196" spans="1:30" x14ac:dyDescent="0.25">
      <c r="A196" s="16">
        <v>800</v>
      </c>
      <c r="B196" s="17">
        <v>0.13635793274774</v>
      </c>
      <c r="C196" s="17">
        <v>0.71405032981787298</v>
      </c>
      <c r="D196" s="19">
        <v>40.912070258488562</v>
      </c>
      <c r="E196" s="10"/>
      <c r="F196" s="18">
        <v>1.58950274416229E-6</v>
      </c>
      <c r="G196" s="17">
        <v>0.93771900004608799</v>
      </c>
      <c r="H196" s="19">
        <v>53.727341071868693</v>
      </c>
      <c r="I196" s="21"/>
      <c r="J196" s="22">
        <f t="shared" si="28"/>
        <v>-12.815270813380131</v>
      </c>
      <c r="K196" s="19">
        <f t="shared" si="29"/>
        <v>0.22180839237783925</v>
      </c>
      <c r="L196" s="19">
        <f t="shared" si="30"/>
        <v>2.403752057692929E-8</v>
      </c>
      <c r="N196" s="24">
        <v>798.33680000000004</v>
      </c>
      <c r="O196" s="24">
        <v>0.2300992</v>
      </c>
      <c r="P196" s="23">
        <f t="shared" si="31"/>
        <v>-0.57355358944888057</v>
      </c>
      <c r="Q196" s="24">
        <v>-32.862200000000001</v>
      </c>
      <c r="R196" s="25"/>
      <c r="S196" s="26">
        <v>4.7185300000000001E-7</v>
      </c>
      <c r="T196" s="23">
        <f t="shared" si="32"/>
        <v>-0.81096147735263358</v>
      </c>
      <c r="U196" s="24">
        <v>-46.464669999999998</v>
      </c>
      <c r="V196" s="5"/>
      <c r="W196" s="23">
        <f t="shared" si="33"/>
        <v>13.602469999999997</v>
      </c>
      <c r="X196" s="27">
        <f t="shared" si="34"/>
        <v>0.23518401376564105</v>
      </c>
      <c r="Y196" s="27">
        <f t="shared" si="35"/>
        <v>1.2767316706655677E-8</v>
      </c>
      <c r="Z196" s="28"/>
      <c r="AA196" s="29">
        <f t="shared" si="36"/>
        <v>-26.417740813380128</v>
      </c>
      <c r="AB196" s="29">
        <f t="shared" si="37"/>
        <v>-1.3375621387801795E-2</v>
      </c>
      <c r="AC196" s="30">
        <f t="shared" si="38"/>
        <v>1.1270203870273613E-8</v>
      </c>
      <c r="AD196" s="31">
        <f t="shared" si="39"/>
        <v>3.1817762399836069E-6</v>
      </c>
    </row>
    <row r="197" spans="1:30" x14ac:dyDescent="0.25">
      <c r="A197" s="16">
        <v>804.16666666666595</v>
      </c>
      <c r="B197" s="17">
        <v>7.0850042416576803E-2</v>
      </c>
      <c r="C197" s="17">
        <v>-1.4679479308119201</v>
      </c>
      <c r="D197" s="19">
        <v>-84.107220980485195</v>
      </c>
      <c r="E197" s="10"/>
      <c r="F197" s="18">
        <v>1.8088242377934499E-6</v>
      </c>
      <c r="G197" s="17">
        <v>2.5062776143378498</v>
      </c>
      <c r="H197" s="19">
        <v>143.59912958967541</v>
      </c>
      <c r="I197" s="21"/>
      <c r="J197" s="22">
        <f t="shared" ref="J197:J244" si="40">D197-H197</f>
        <v>-227.70635057016062</v>
      </c>
      <c r="K197" s="19">
        <f t="shared" ref="K197:K244" si="41">ABS(SIN(RADIANS(J197)))</f>
        <v>0.73970568603759035</v>
      </c>
      <c r="L197" s="19">
        <f t="shared" ref="L197:L244" si="42">0.5*B197*F197*K197</f>
        <v>4.739859242632214E-8</v>
      </c>
      <c r="N197" s="24">
        <v>802.49480000000005</v>
      </c>
      <c r="O197" s="24">
        <v>3.102005E-2</v>
      </c>
      <c r="P197" s="23">
        <f t="shared" ref="P197:P244" si="43">RADIANS(Q197)</f>
        <v>-2.6401176715897741</v>
      </c>
      <c r="Q197" s="24">
        <v>-151.26759999999999</v>
      </c>
      <c r="R197" s="25"/>
      <c r="S197" s="26">
        <v>1.3389650000000001E-6</v>
      </c>
      <c r="T197" s="23">
        <f t="shared" ref="T197:T244" si="44">RADIANS(U197)</f>
        <v>2.0889741097365011</v>
      </c>
      <c r="U197" s="24">
        <v>119.68940000000001</v>
      </c>
      <c r="V197" s="5"/>
      <c r="W197" s="23">
        <f t="shared" si="33"/>
        <v>-270.95699999999999</v>
      </c>
      <c r="X197" s="27">
        <f t="shared" si="34"/>
        <v>0.99986051146331545</v>
      </c>
      <c r="Y197" s="27">
        <f t="shared" si="35"/>
        <v>2.0764483812590971E-8</v>
      </c>
      <c r="Z197" s="28"/>
      <c r="AA197" s="29">
        <f t="shared" si="36"/>
        <v>43.25064942983937</v>
      </c>
      <c r="AB197" s="29">
        <f t="shared" si="37"/>
        <v>-0.2601548254257251</v>
      </c>
      <c r="AC197" s="30">
        <f t="shared" si="38"/>
        <v>2.6634108613731169E-8</v>
      </c>
      <c r="AD197" s="31">
        <f t="shared" si="39"/>
        <v>7.5192760428969226E-6</v>
      </c>
    </row>
    <row r="198" spans="1:30" x14ac:dyDescent="0.25">
      <c r="A198" s="16">
        <v>808.33333333333303</v>
      </c>
      <c r="B198" s="17">
        <v>1.5978385316763301E-2</v>
      </c>
      <c r="C198" s="17">
        <v>-0.98670424751920305</v>
      </c>
      <c r="D198" s="19">
        <v>-56.533989010482067</v>
      </c>
      <c r="E198" s="10"/>
      <c r="F198" s="18">
        <v>3.5260490809691001E-6</v>
      </c>
      <c r="G198" s="17">
        <v>2.0773632281509</v>
      </c>
      <c r="H198" s="19">
        <v>119.0241454887189</v>
      </c>
      <c r="I198" s="21"/>
      <c r="J198" s="22">
        <f t="shared" si="40"/>
        <v>-175.55813449920097</v>
      </c>
      <c r="K198" s="19">
        <f t="shared" si="41"/>
        <v>7.7447544886509553E-2</v>
      </c>
      <c r="L198" s="19">
        <f t="shared" si="42"/>
        <v>2.1817194453654774E-9</v>
      </c>
      <c r="N198" s="24">
        <v>806.65279999999996</v>
      </c>
      <c r="O198" s="24">
        <v>8.0474840000000006E-2</v>
      </c>
      <c r="P198" s="23">
        <f t="shared" si="43"/>
        <v>2.4914051473443458E-2</v>
      </c>
      <c r="Q198" s="24">
        <v>1.42747</v>
      </c>
      <c r="R198" s="25"/>
      <c r="S198" s="26">
        <v>1.9055790000000001E-7</v>
      </c>
      <c r="T198" s="23">
        <f t="shared" si="44"/>
        <v>-2.0041755426991044</v>
      </c>
      <c r="U198" s="24">
        <v>-114.8308</v>
      </c>
      <c r="V198" s="5"/>
      <c r="W198" s="23">
        <f t="shared" si="33"/>
        <v>116.25827</v>
      </c>
      <c r="X198" s="27">
        <f t="shared" si="34"/>
        <v>0.89680889280287601</v>
      </c>
      <c r="Y198" s="27">
        <f t="shared" si="35"/>
        <v>6.8763344306191398E-9</v>
      </c>
      <c r="Z198" s="28"/>
      <c r="AA198" s="29">
        <f t="shared" si="36"/>
        <v>-291.81640449920098</v>
      </c>
      <c r="AB198" s="29">
        <f t="shared" si="37"/>
        <v>-0.8193613479163665</v>
      </c>
      <c r="AC198" s="30">
        <f t="shared" si="38"/>
        <v>-4.6946149852536623E-9</v>
      </c>
      <c r="AD198" s="31">
        <f t="shared" si="39"/>
        <v>-1.3253721572286389E-6</v>
      </c>
    </row>
    <row r="199" spans="1:30" x14ac:dyDescent="0.25">
      <c r="A199" s="16">
        <v>812.5</v>
      </c>
      <c r="B199" s="17">
        <v>9.1060155278632995E-2</v>
      </c>
      <c r="C199" s="17">
        <v>1.46708661023444</v>
      </c>
      <c r="D199" s="19">
        <v>84.057870946587812</v>
      </c>
      <c r="E199" s="10"/>
      <c r="F199" s="18">
        <v>7.0804078365560602E-6</v>
      </c>
      <c r="G199" s="17">
        <v>-1.34274714748548</v>
      </c>
      <c r="H199" s="19">
        <v>-76.933744504148294</v>
      </c>
      <c r="I199" s="21"/>
      <c r="J199" s="22">
        <f t="shared" si="40"/>
        <v>160.99161545073611</v>
      </c>
      <c r="K199" s="19">
        <f t="shared" si="41"/>
        <v>0.32570651625943287</v>
      </c>
      <c r="L199" s="19">
        <f t="shared" si="42"/>
        <v>1.0499850423724719E-7</v>
      </c>
      <c r="N199" s="24">
        <v>810.81079999999997</v>
      </c>
      <c r="O199" s="24">
        <v>0.11215459999999999</v>
      </c>
      <c r="P199" s="23">
        <f t="shared" si="43"/>
        <v>8.9067485308141944E-2</v>
      </c>
      <c r="Q199" s="24">
        <v>5.1031909999999998</v>
      </c>
      <c r="R199" s="25"/>
      <c r="S199" s="26">
        <v>7.879558E-6</v>
      </c>
      <c r="T199" s="23">
        <f t="shared" si="44"/>
        <v>-2.4849858263555102</v>
      </c>
      <c r="U199" s="24">
        <v>-142.3792</v>
      </c>
      <c r="V199" s="5"/>
      <c r="W199" s="23">
        <f t="shared" si="33"/>
        <v>147.48239100000001</v>
      </c>
      <c r="X199" s="27">
        <f t="shared" si="34"/>
        <v>0.53755878670107493</v>
      </c>
      <c r="Y199" s="27">
        <f t="shared" si="35"/>
        <v>2.3752805733219637E-7</v>
      </c>
      <c r="Z199" s="28"/>
      <c r="AA199" s="29">
        <f t="shared" si="36"/>
        <v>13.509224450736099</v>
      </c>
      <c r="AB199" s="29">
        <f t="shared" si="37"/>
        <v>-0.21185227044164207</v>
      </c>
      <c r="AC199" s="30">
        <f t="shared" si="38"/>
        <v>-1.3252955309494917E-7</v>
      </c>
      <c r="AD199" s="31">
        <f t="shared" si="39"/>
        <v>-3.7415417501486406E-5</v>
      </c>
    </row>
    <row r="200" spans="1:30" x14ac:dyDescent="0.25">
      <c r="A200" s="16">
        <v>816.66666666666595</v>
      </c>
      <c r="B200" s="17">
        <v>0.23984640338325899</v>
      </c>
      <c r="C200" s="17">
        <v>-1.2565476982072401</v>
      </c>
      <c r="D200" s="19">
        <v>-71.994879864153134</v>
      </c>
      <c r="E200" s="10"/>
      <c r="F200" s="18">
        <v>2.1629955305368799E-6</v>
      </c>
      <c r="G200" s="17">
        <v>-2.3979274238413</v>
      </c>
      <c r="H200" s="19">
        <v>-137.39112096478462</v>
      </c>
      <c r="I200" s="21"/>
      <c r="J200" s="22">
        <f t="shared" si="40"/>
        <v>65.396241100631485</v>
      </c>
      <c r="K200" s="19">
        <f t="shared" si="41"/>
        <v>0.90920879691815415</v>
      </c>
      <c r="L200" s="19">
        <f t="shared" si="42"/>
        <v>2.3584271501531722E-7</v>
      </c>
      <c r="N200" s="24">
        <v>814.96879999999999</v>
      </c>
      <c r="O200" s="24">
        <v>0.13281470000000001</v>
      </c>
      <c r="P200" s="23">
        <f t="shared" si="43"/>
        <v>-2.4671223814613485</v>
      </c>
      <c r="Q200" s="24">
        <v>-141.35570000000001</v>
      </c>
      <c r="R200" s="25"/>
      <c r="S200" s="26">
        <v>1.6595059999999999E-6</v>
      </c>
      <c r="T200" s="23">
        <f t="shared" si="44"/>
        <v>0.57844138401909062</v>
      </c>
      <c r="U200" s="24">
        <v>33.142249999999997</v>
      </c>
      <c r="V200" s="5"/>
      <c r="W200" s="23">
        <f t="shared" si="33"/>
        <v>-174.49795</v>
      </c>
      <c r="X200" s="27">
        <f t="shared" si="34"/>
        <v>9.5881366987965719E-2</v>
      </c>
      <c r="Y200" s="27">
        <f t="shared" si="35"/>
        <v>1.0566452233057106E-8</v>
      </c>
      <c r="Z200" s="28"/>
      <c r="AA200" s="29">
        <f t="shared" si="36"/>
        <v>239.89419110063147</v>
      </c>
      <c r="AB200" s="29">
        <f t="shared" si="37"/>
        <v>0.81332742993018847</v>
      </c>
      <c r="AC200" s="30">
        <f t="shared" si="38"/>
        <v>2.2527626278226011E-7</v>
      </c>
      <c r="AD200" s="31">
        <f t="shared" si="39"/>
        <v>6.3599440489579801E-5</v>
      </c>
    </row>
    <row r="201" spans="1:30" x14ac:dyDescent="0.25">
      <c r="A201" s="16">
        <v>820.83333333333303</v>
      </c>
      <c r="B201" s="17">
        <v>1.7895759373043201E-2</v>
      </c>
      <c r="C201" s="17">
        <v>2.1513504293265102</v>
      </c>
      <c r="D201" s="19">
        <v>123.26329985406673</v>
      </c>
      <c r="E201" s="10"/>
      <c r="F201" s="18">
        <v>1.53223105905817E-6</v>
      </c>
      <c r="G201" s="17">
        <v>-0.50581250519790799</v>
      </c>
      <c r="H201" s="19">
        <v>-28.980921772779144</v>
      </c>
      <c r="I201" s="21"/>
      <c r="J201" s="22">
        <f t="shared" si="40"/>
        <v>152.24422162684587</v>
      </c>
      <c r="K201" s="19">
        <f t="shared" si="41"/>
        <v>0.46570377040898253</v>
      </c>
      <c r="L201" s="19">
        <f t="shared" si="42"/>
        <v>6.3849007598592844E-9</v>
      </c>
      <c r="N201" s="24">
        <v>819.1268</v>
      </c>
      <c r="O201" s="24">
        <v>0.22298460000000001</v>
      </c>
      <c r="P201" s="23">
        <f t="shared" si="43"/>
        <v>0.50150482713022781</v>
      </c>
      <c r="Q201" s="24">
        <v>28.734110000000001</v>
      </c>
      <c r="R201" s="25"/>
      <c r="S201" s="26">
        <v>3.0029890000000002E-6</v>
      </c>
      <c r="T201" s="23">
        <f t="shared" si="44"/>
        <v>-0.93811778907253096</v>
      </c>
      <c r="U201" s="24">
        <v>-53.750190000000003</v>
      </c>
      <c r="V201" s="5"/>
      <c r="W201" s="23">
        <f t="shared" si="33"/>
        <v>82.484300000000005</v>
      </c>
      <c r="X201" s="27">
        <f t="shared" si="34"/>
        <v>0.99140905779738131</v>
      </c>
      <c r="Y201" s="27">
        <f t="shared" si="35"/>
        <v>3.3193381583303589E-7</v>
      </c>
      <c r="Z201" s="28"/>
      <c r="AA201" s="29">
        <f t="shared" si="36"/>
        <v>69.759921626845866</v>
      </c>
      <c r="AB201" s="29">
        <f t="shared" si="37"/>
        <v>-0.52570528738839872</v>
      </c>
      <c r="AC201" s="30">
        <f t="shared" si="38"/>
        <v>-3.2554891507317659E-7</v>
      </c>
      <c r="AD201" s="31">
        <f t="shared" si="39"/>
        <v>-9.1908169085066168E-5</v>
      </c>
    </row>
    <row r="202" spans="1:30" x14ac:dyDescent="0.25">
      <c r="A202" s="16">
        <v>825</v>
      </c>
      <c r="B202" s="17">
        <v>0.130746182712802</v>
      </c>
      <c r="C202" s="17">
        <v>1.36096154964561</v>
      </c>
      <c r="D202" s="19">
        <v>77.977352874277713</v>
      </c>
      <c r="E202" s="10"/>
      <c r="F202" s="18">
        <v>2.4416774504727901E-6</v>
      </c>
      <c r="G202" s="17">
        <v>-0.78554861878152504</v>
      </c>
      <c r="H202" s="19">
        <v>-45.008620458512617</v>
      </c>
      <c r="I202" s="21"/>
      <c r="J202" s="22">
        <f t="shared" si="40"/>
        <v>122.98597333279034</v>
      </c>
      <c r="K202" s="19">
        <f t="shared" si="41"/>
        <v>0.838803876725425</v>
      </c>
      <c r="L202" s="19">
        <f t="shared" si="42"/>
        <v>1.338898773466874E-7</v>
      </c>
      <c r="N202" s="24">
        <v>823.28480000000002</v>
      </c>
      <c r="O202" s="24">
        <v>0.21002560000000001</v>
      </c>
      <c r="P202" s="23">
        <f t="shared" si="43"/>
        <v>0.28820028526236685</v>
      </c>
      <c r="Q202" s="24">
        <v>16.51266</v>
      </c>
      <c r="R202" s="25"/>
      <c r="S202" s="26">
        <v>1.6515030000000001E-6</v>
      </c>
      <c r="T202" s="23">
        <f t="shared" si="44"/>
        <v>-1.0826776514286895</v>
      </c>
      <c r="U202" s="24">
        <v>-62.032859999999999</v>
      </c>
      <c r="V202" s="5"/>
      <c r="W202" s="23">
        <f t="shared" si="33"/>
        <v>78.545519999999996</v>
      </c>
      <c r="X202" s="27">
        <f t="shared" si="34"/>
        <v>0.98008278796097237</v>
      </c>
      <c r="Y202" s="27">
        <f t="shared" si="35"/>
        <v>1.6997473298312699E-7</v>
      </c>
      <c r="Z202" s="28"/>
      <c r="AA202" s="29">
        <f t="shared" si="36"/>
        <v>44.440453332790341</v>
      </c>
      <c r="AB202" s="29">
        <f t="shared" si="37"/>
        <v>-0.14127891123554737</v>
      </c>
      <c r="AC202" s="30">
        <f t="shared" si="38"/>
        <v>-3.6084855636439591E-8</v>
      </c>
      <c r="AD202" s="31">
        <f t="shared" si="39"/>
        <v>-1.0187387700243494E-5</v>
      </c>
    </row>
    <row r="203" spans="1:30" x14ac:dyDescent="0.25">
      <c r="A203" s="16">
        <v>829.16666666666595</v>
      </c>
      <c r="B203" s="17">
        <v>9.7521371487272496E-2</v>
      </c>
      <c r="C203" s="17">
        <v>1.2156668833326101</v>
      </c>
      <c r="D203" s="19">
        <v>69.652581708781199</v>
      </c>
      <c r="E203" s="10"/>
      <c r="F203" s="18">
        <v>1.6564506361618401E-6</v>
      </c>
      <c r="G203" s="17">
        <v>1.9183930882198199</v>
      </c>
      <c r="H203" s="19">
        <v>109.91582740206388</v>
      </c>
      <c r="I203" s="21"/>
      <c r="J203" s="22">
        <f t="shared" si="40"/>
        <v>-40.263245693282684</v>
      </c>
      <c r="K203" s="19">
        <f t="shared" si="41"/>
        <v>0.6463004071901417</v>
      </c>
      <c r="L203" s="19">
        <f t="shared" si="42"/>
        <v>5.2201469911436905E-8</v>
      </c>
      <c r="N203" s="24">
        <v>827.44280000000003</v>
      </c>
      <c r="O203" s="24">
        <v>9.6381049999999996E-2</v>
      </c>
      <c r="P203" s="23">
        <f t="shared" si="43"/>
        <v>0.59998572830570862</v>
      </c>
      <c r="Q203" s="24">
        <v>34.376649999999998</v>
      </c>
      <c r="R203" s="25"/>
      <c r="S203" s="26">
        <v>2.8689319999999998E-6</v>
      </c>
      <c r="T203" s="23">
        <f t="shared" si="44"/>
        <v>0.40931653603988738</v>
      </c>
      <c r="U203" s="24">
        <v>23.452110000000001</v>
      </c>
      <c r="V203" s="5"/>
      <c r="W203" s="23">
        <f t="shared" si="33"/>
        <v>10.924539999999997</v>
      </c>
      <c r="X203" s="27">
        <f t="shared" si="34"/>
        <v>0.18951600227936552</v>
      </c>
      <c r="Y203" s="27">
        <f t="shared" si="35"/>
        <v>2.6201599192095111E-8</v>
      </c>
      <c r="Z203" s="28"/>
      <c r="AA203" s="29">
        <f t="shared" si="36"/>
        <v>-51.187785693282677</v>
      </c>
      <c r="AB203" s="29">
        <f t="shared" si="37"/>
        <v>0.45678440491077621</v>
      </c>
      <c r="AC203" s="30">
        <f t="shared" si="38"/>
        <v>2.5999870719341794E-8</v>
      </c>
      <c r="AD203" s="31">
        <f t="shared" si="39"/>
        <v>7.3402195603262706E-6</v>
      </c>
    </row>
    <row r="204" spans="1:30" x14ac:dyDescent="0.25">
      <c r="A204" s="16">
        <v>833.33333333333303</v>
      </c>
      <c r="B204" s="17">
        <v>9.5777929134652204E-2</v>
      </c>
      <c r="C204" s="17">
        <v>-2.4650642547328201</v>
      </c>
      <c r="D204" s="19">
        <v>-141.23777802475226</v>
      </c>
      <c r="E204" s="10"/>
      <c r="F204" s="18">
        <v>7.0247611189105696E-7</v>
      </c>
      <c r="G204" s="17">
        <v>1.9818916012827501</v>
      </c>
      <c r="H204" s="19">
        <v>113.55402420592611</v>
      </c>
      <c r="I204" s="21"/>
      <c r="J204" s="22">
        <f t="shared" si="40"/>
        <v>-254.79180223067837</v>
      </c>
      <c r="K204" s="19">
        <f t="shared" si="41"/>
        <v>0.96497897107425135</v>
      </c>
      <c r="L204" s="19">
        <f t="shared" si="42"/>
        <v>3.2462716323619657E-8</v>
      </c>
      <c r="N204" s="24">
        <v>831.60080000000005</v>
      </c>
      <c r="O204" s="24">
        <v>0.1154662</v>
      </c>
      <c r="P204" s="23">
        <f t="shared" si="43"/>
        <v>1.8325747706430222</v>
      </c>
      <c r="Q204" s="24">
        <v>104.9988</v>
      </c>
      <c r="R204" s="25"/>
      <c r="S204" s="26">
        <v>1.1413960000000001E-6</v>
      </c>
      <c r="T204" s="23">
        <f t="shared" si="44"/>
        <v>-1.0333616280843378</v>
      </c>
      <c r="U204" s="24">
        <v>-59.207259999999998</v>
      </c>
      <c r="V204" s="5"/>
      <c r="W204" s="23">
        <f t="shared" si="33"/>
        <v>164.20606000000001</v>
      </c>
      <c r="X204" s="27">
        <f t="shared" si="34"/>
        <v>0.27217847465283174</v>
      </c>
      <c r="Y204" s="27">
        <f t="shared" si="35"/>
        <v>1.7935562423381109E-8</v>
      </c>
      <c r="Z204" s="28"/>
      <c r="AA204" s="29">
        <f t="shared" si="36"/>
        <v>-418.99786223067838</v>
      </c>
      <c r="AB204" s="29">
        <f t="shared" si="37"/>
        <v>0.69280049642141961</v>
      </c>
      <c r="AC204" s="30">
        <f t="shared" si="38"/>
        <v>1.4527153900238548E-8</v>
      </c>
      <c r="AD204" s="31">
        <f t="shared" si="39"/>
        <v>4.1012703626666546E-6</v>
      </c>
    </row>
    <row r="205" spans="1:30" x14ac:dyDescent="0.25">
      <c r="A205" s="16">
        <v>837.5</v>
      </c>
      <c r="B205" s="17">
        <v>0.116489320367683</v>
      </c>
      <c r="C205" s="17">
        <v>2.2930875780156601</v>
      </c>
      <c r="D205" s="19">
        <v>131.38424027417321</v>
      </c>
      <c r="E205" s="10"/>
      <c r="F205" s="18">
        <v>2.7591197171651302E-6</v>
      </c>
      <c r="G205" s="17">
        <v>-0.61100538611449895</v>
      </c>
      <c r="H205" s="19">
        <v>-35.008029884122067</v>
      </c>
      <c r="I205" s="21"/>
      <c r="J205" s="22">
        <f t="shared" si="40"/>
        <v>166.39227015829528</v>
      </c>
      <c r="K205" s="19">
        <f t="shared" si="41"/>
        <v>0.23527323937594968</v>
      </c>
      <c r="L205" s="19">
        <f t="shared" si="42"/>
        <v>3.7809348386243837E-8</v>
      </c>
      <c r="N205" s="24">
        <v>835.75879999999995</v>
      </c>
      <c r="O205" s="24">
        <v>0.1888069</v>
      </c>
      <c r="P205" s="23">
        <f t="shared" si="43"/>
        <v>0.54995307277048799</v>
      </c>
      <c r="Q205" s="24">
        <v>31.509989999999998</v>
      </c>
      <c r="R205" s="25"/>
      <c r="S205" s="26">
        <v>2.961918E-6</v>
      </c>
      <c r="T205" s="23">
        <f t="shared" si="44"/>
        <v>-1.6768376452241665</v>
      </c>
      <c r="U205" s="24">
        <v>-96.075720000000004</v>
      </c>
      <c r="V205" s="5"/>
      <c r="W205" s="23">
        <f t="shared" si="33"/>
        <v>127.58571000000001</v>
      </c>
      <c r="X205" s="27">
        <f t="shared" si="34"/>
        <v>0.7924417935223107</v>
      </c>
      <c r="Y205" s="27">
        <f t="shared" si="35"/>
        <v>2.2157883224962191E-7</v>
      </c>
      <c r="Z205" s="28"/>
      <c r="AA205" s="29">
        <f t="shared" si="36"/>
        <v>38.80656015829527</v>
      </c>
      <c r="AB205" s="29">
        <f t="shared" si="37"/>
        <v>-0.55716855414636102</v>
      </c>
      <c r="AC205" s="30">
        <f t="shared" si="38"/>
        <v>-1.8376948386337808E-7</v>
      </c>
      <c r="AD205" s="31">
        <f t="shared" si="39"/>
        <v>-5.1881348742305569E-5</v>
      </c>
    </row>
    <row r="206" spans="1:30" x14ac:dyDescent="0.25">
      <c r="A206" s="16">
        <v>841.66666666666595</v>
      </c>
      <c r="B206" s="17">
        <v>0.13887918975460301</v>
      </c>
      <c r="C206" s="17">
        <v>1.3897173408597701</v>
      </c>
      <c r="D206" s="19">
        <v>79.62493834740846</v>
      </c>
      <c r="E206" s="10"/>
      <c r="F206" s="18">
        <v>1.1271194953044599E-6</v>
      </c>
      <c r="G206" s="17">
        <v>0.403217914031063</v>
      </c>
      <c r="H206" s="19">
        <v>23.102684698048769</v>
      </c>
      <c r="I206" s="21"/>
      <c r="J206" s="22">
        <f t="shared" si="40"/>
        <v>56.522253649359691</v>
      </c>
      <c r="K206" s="19">
        <f t="shared" si="41"/>
        <v>0.83410013118680193</v>
      </c>
      <c r="L206" s="19">
        <f t="shared" si="42"/>
        <v>6.5282282363970765E-8</v>
      </c>
      <c r="N206" s="24">
        <v>839.91679999999997</v>
      </c>
      <c r="O206" s="24">
        <v>0.15142420000000001</v>
      </c>
      <c r="P206" s="23">
        <f t="shared" si="43"/>
        <v>0.11222327463983379</v>
      </c>
      <c r="Q206" s="24">
        <v>6.4299200000000001</v>
      </c>
      <c r="R206" s="25"/>
      <c r="S206" s="26">
        <v>1.3621320000000001E-6</v>
      </c>
      <c r="T206" s="23">
        <f t="shared" si="44"/>
        <v>-0.1323169885186567</v>
      </c>
      <c r="U206" s="24">
        <v>-7.5812049999999997</v>
      </c>
      <c r="V206" s="5"/>
      <c r="W206" s="23">
        <f t="shared" si="33"/>
        <v>14.011125</v>
      </c>
      <c r="X206" s="27">
        <f t="shared" si="34"/>
        <v>0.24211029130156492</v>
      </c>
      <c r="Y206" s="27">
        <f t="shared" si="35"/>
        <v>2.4968803883777836E-8</v>
      </c>
      <c r="Z206" s="28"/>
      <c r="AA206" s="29">
        <f t="shared" si="36"/>
        <v>42.511128649359691</v>
      </c>
      <c r="AB206" s="29">
        <f t="shared" si="37"/>
        <v>0.59198983988523701</v>
      </c>
      <c r="AC206" s="30">
        <f t="shared" si="38"/>
        <v>4.0313478480192929E-8</v>
      </c>
      <c r="AD206" s="31">
        <f t="shared" si="39"/>
        <v>1.1381202102092433E-5</v>
      </c>
    </row>
    <row r="207" spans="1:30" x14ac:dyDescent="0.25">
      <c r="A207" s="16">
        <v>845.83333333333303</v>
      </c>
      <c r="B207" s="17">
        <v>0.11625858927204</v>
      </c>
      <c r="C207" s="17">
        <v>0.21313380235497001</v>
      </c>
      <c r="D207" s="19">
        <v>12.211667346515227</v>
      </c>
      <c r="E207" s="10"/>
      <c r="F207" s="18">
        <v>1.0197755522841201E-6</v>
      </c>
      <c r="G207" s="17">
        <v>-1.68177240074933</v>
      </c>
      <c r="H207" s="19">
        <v>-96.358460664520734</v>
      </c>
      <c r="I207" s="21"/>
      <c r="J207" s="22">
        <f t="shared" si="40"/>
        <v>108.57012801103596</v>
      </c>
      <c r="K207" s="19">
        <f t="shared" si="41"/>
        <v>0.94793457527081548</v>
      </c>
      <c r="L207" s="19">
        <f t="shared" si="42"/>
        <v>5.6192455895553463E-8</v>
      </c>
      <c r="N207" s="24">
        <v>844.07479999999998</v>
      </c>
      <c r="O207" s="24">
        <v>7.3749159999999994E-2</v>
      </c>
      <c r="P207" s="23">
        <f t="shared" si="43"/>
        <v>0.78063673066508255</v>
      </c>
      <c r="Q207" s="24">
        <v>44.72719</v>
      </c>
      <c r="R207" s="25"/>
      <c r="S207" s="26">
        <v>4.437397E-7</v>
      </c>
      <c r="T207" s="23">
        <f t="shared" si="44"/>
        <v>-2.444443573160934</v>
      </c>
      <c r="U207" s="24">
        <v>-140.05629999999999</v>
      </c>
      <c r="V207" s="5"/>
      <c r="W207" s="23">
        <f t="shared" si="33"/>
        <v>184.78349</v>
      </c>
      <c r="X207" s="27">
        <f t="shared" si="34"/>
        <v>8.3390696598931807E-2</v>
      </c>
      <c r="Y207" s="27">
        <f t="shared" si="35"/>
        <v>1.3644982076724571E-9</v>
      </c>
      <c r="Z207" s="28"/>
      <c r="AA207" s="29">
        <f t="shared" si="36"/>
        <v>-76.213361988964039</v>
      </c>
      <c r="AB207" s="29">
        <f t="shared" si="37"/>
        <v>0.86454387867188365</v>
      </c>
      <c r="AC207" s="30">
        <f t="shared" si="38"/>
        <v>5.4827957687881004E-8</v>
      </c>
      <c r="AD207" s="31">
        <f t="shared" si="39"/>
        <v>1.5478894176728951E-5</v>
      </c>
    </row>
    <row r="208" spans="1:30" x14ac:dyDescent="0.25">
      <c r="A208" s="16">
        <v>850</v>
      </c>
      <c r="B208" s="17">
        <v>0.77993040927621604</v>
      </c>
      <c r="C208" s="17">
        <v>2.4239326448555598</v>
      </c>
      <c r="D208" s="19">
        <v>138.88111037420663</v>
      </c>
      <c r="E208" s="10"/>
      <c r="F208" s="18">
        <v>2.0647767382024898E-6</v>
      </c>
      <c r="G208" s="17">
        <v>-0.35148868866955901</v>
      </c>
      <c r="H208" s="19">
        <v>-20.13881840735349</v>
      </c>
      <c r="I208" s="21"/>
      <c r="J208" s="22">
        <f t="shared" si="40"/>
        <v>159.01992878156011</v>
      </c>
      <c r="K208" s="19">
        <f t="shared" si="41"/>
        <v>0.35804320726552991</v>
      </c>
      <c r="L208" s="19">
        <f t="shared" si="42"/>
        <v>2.8829319790669588E-7</v>
      </c>
      <c r="N208" s="24">
        <v>848.2328</v>
      </c>
      <c r="O208" s="24">
        <v>0.59934589999999999</v>
      </c>
      <c r="P208" s="23">
        <f t="shared" si="43"/>
        <v>1.1881587191680694</v>
      </c>
      <c r="Q208" s="24">
        <v>68.076480000000004</v>
      </c>
      <c r="R208" s="25"/>
      <c r="S208" s="26">
        <v>2.2103580000000002E-6</v>
      </c>
      <c r="T208" s="23">
        <f t="shared" si="44"/>
        <v>-1.0845819801755407</v>
      </c>
      <c r="U208" s="24">
        <v>-62.141970000000001</v>
      </c>
      <c r="V208" s="5"/>
      <c r="W208" s="23">
        <f t="shared" si="33"/>
        <v>130.21845000000002</v>
      </c>
      <c r="X208" s="27">
        <f t="shared" si="34"/>
        <v>0.76358814311244205</v>
      </c>
      <c r="Y208" s="27">
        <f t="shared" si="35"/>
        <v>5.0578895222636875E-7</v>
      </c>
      <c r="Z208" s="28"/>
      <c r="AA208" s="29">
        <f t="shared" si="36"/>
        <v>28.801478781560093</v>
      </c>
      <c r="AB208" s="29">
        <f t="shared" si="37"/>
        <v>-0.40554493584691215</v>
      </c>
      <c r="AC208" s="30">
        <f t="shared" si="38"/>
        <v>-2.1749575431967287E-7</v>
      </c>
      <c r="AD208" s="31">
        <f t="shared" si="39"/>
        <v>-6.1402866474929749E-5</v>
      </c>
    </row>
    <row r="209" spans="1:30" x14ac:dyDescent="0.25">
      <c r="A209" s="16">
        <v>854.16666666666595</v>
      </c>
      <c r="B209" s="17">
        <v>0.17975427062709801</v>
      </c>
      <c r="C209" s="17">
        <v>2.59119751258743</v>
      </c>
      <c r="D209" s="19">
        <v>148.46468135605676</v>
      </c>
      <c r="E209" s="10"/>
      <c r="F209" s="18">
        <v>3.6200844117412298E-6</v>
      </c>
      <c r="G209" s="17">
        <v>0.20807303443369399</v>
      </c>
      <c r="H209" s="19">
        <v>11.921706703530917</v>
      </c>
      <c r="I209" s="21"/>
      <c r="J209" s="22">
        <f t="shared" si="40"/>
        <v>136.54297465252583</v>
      </c>
      <c r="K209" s="19">
        <f t="shared" si="41"/>
        <v>0.68781031566641837</v>
      </c>
      <c r="L209" s="19">
        <f t="shared" si="42"/>
        <v>2.2378790153710479E-7</v>
      </c>
      <c r="N209" s="24">
        <v>852.39089999999999</v>
      </c>
      <c r="O209" s="24">
        <v>0.34053559999999999</v>
      </c>
      <c r="P209" s="23">
        <f t="shared" si="43"/>
        <v>-2.1357314803974292</v>
      </c>
      <c r="Q209" s="24">
        <v>-122.36839999999999</v>
      </c>
      <c r="R209" s="25"/>
      <c r="S209" s="26">
        <v>1.990612E-6</v>
      </c>
      <c r="T209" s="23">
        <f t="shared" si="44"/>
        <v>-0.6359843658585681</v>
      </c>
      <c r="U209" s="24">
        <v>-36.439219999999999</v>
      </c>
      <c r="V209" s="5"/>
      <c r="W209" s="23">
        <f t="shared" si="33"/>
        <v>-85.929180000000002</v>
      </c>
      <c r="X209" s="27">
        <f t="shared" si="34"/>
        <v>0.99747706629895272</v>
      </c>
      <c r="Y209" s="27">
        <f t="shared" si="35"/>
        <v>3.3808200999614696E-7</v>
      </c>
      <c r="Z209" s="28"/>
      <c r="AA209" s="29">
        <f t="shared" si="36"/>
        <v>222.47215465252583</v>
      </c>
      <c r="AB209" s="29">
        <f t="shared" si="37"/>
        <v>-0.30966675063253435</v>
      </c>
      <c r="AC209" s="30">
        <f t="shared" si="38"/>
        <v>-1.1429410845904217E-7</v>
      </c>
      <c r="AD209" s="31">
        <f t="shared" si="39"/>
        <v>-3.2267231618079067E-5</v>
      </c>
    </row>
    <row r="210" spans="1:30" x14ac:dyDescent="0.25">
      <c r="A210" s="16">
        <v>858.33333333333303</v>
      </c>
      <c r="B210" s="17">
        <v>0.34449575296705698</v>
      </c>
      <c r="C210" s="17">
        <v>-0.118398446285293</v>
      </c>
      <c r="D210" s="19">
        <v>-6.783731273053669</v>
      </c>
      <c r="E210" s="10"/>
      <c r="F210" s="18">
        <v>1.9737817452386001E-6</v>
      </c>
      <c r="G210" s="17">
        <v>-2.27630976947068</v>
      </c>
      <c r="H210" s="19">
        <v>-130.42294265506735</v>
      </c>
      <c r="I210" s="21"/>
      <c r="J210" s="22">
        <f t="shared" si="40"/>
        <v>123.63921138201367</v>
      </c>
      <c r="K210" s="19">
        <f t="shared" si="41"/>
        <v>0.83254232237347492</v>
      </c>
      <c r="L210" s="19">
        <f t="shared" si="42"/>
        <v>2.8304750086930946E-7</v>
      </c>
      <c r="N210" s="24">
        <v>856.5489</v>
      </c>
      <c r="O210" s="24">
        <v>0.45185199999999998</v>
      </c>
      <c r="P210" s="23">
        <f t="shared" si="43"/>
        <v>-1.8406626263967638</v>
      </c>
      <c r="Q210" s="24">
        <v>-105.4622</v>
      </c>
      <c r="R210" s="25"/>
      <c r="S210" s="26">
        <v>2.969096E-6</v>
      </c>
      <c r="T210" s="23">
        <f t="shared" si="44"/>
        <v>2.0788512000749337</v>
      </c>
      <c r="U210" s="24">
        <v>119.10939999999999</v>
      </c>
      <c r="V210" s="5"/>
      <c r="W210" s="23">
        <f t="shared" si="33"/>
        <v>-224.57159999999999</v>
      </c>
      <c r="X210" s="27">
        <f t="shared" si="34"/>
        <v>0.70180003430514781</v>
      </c>
      <c r="Y210" s="27">
        <f t="shared" si="35"/>
        <v>4.7076464380816813E-7</v>
      </c>
      <c r="Z210" s="28"/>
      <c r="AA210" s="29">
        <f t="shared" si="36"/>
        <v>348.21081138201367</v>
      </c>
      <c r="AB210" s="29">
        <f t="shared" si="37"/>
        <v>0.13074228806832711</v>
      </c>
      <c r="AC210" s="30">
        <f t="shared" si="38"/>
        <v>-1.8771714293885868E-7</v>
      </c>
      <c r="AD210" s="31">
        <f t="shared" si="39"/>
        <v>-5.299584214406644E-5</v>
      </c>
    </row>
    <row r="211" spans="1:30" x14ac:dyDescent="0.25">
      <c r="A211" s="16">
        <v>862.5</v>
      </c>
      <c r="B211" s="17">
        <v>7.01872682709761E-2</v>
      </c>
      <c r="C211" s="17">
        <v>1.5946517205772199</v>
      </c>
      <c r="D211" s="19">
        <v>91.366813382349761</v>
      </c>
      <c r="E211" s="10"/>
      <c r="F211" s="18">
        <v>8.12655241779657E-7</v>
      </c>
      <c r="G211" s="17">
        <v>-1.0132874304725901</v>
      </c>
      <c r="H211" s="19">
        <v>-58.057093199735256</v>
      </c>
      <c r="I211" s="21"/>
      <c r="J211" s="22">
        <f t="shared" si="40"/>
        <v>149.42390658208501</v>
      </c>
      <c r="K211" s="19">
        <f t="shared" si="41"/>
        <v>0.50868222806951302</v>
      </c>
      <c r="L211" s="19">
        <f t="shared" si="42"/>
        <v>1.4507121552387771E-8</v>
      </c>
      <c r="N211" s="24">
        <v>860.70690000000002</v>
      </c>
      <c r="O211" s="24">
        <v>0.1940914</v>
      </c>
      <c r="P211" s="23">
        <f t="shared" si="43"/>
        <v>2.3585786099505688</v>
      </c>
      <c r="Q211" s="24">
        <v>135.13659999999999</v>
      </c>
      <c r="R211" s="25"/>
      <c r="S211" s="26">
        <v>9.5581570000000001E-7</v>
      </c>
      <c r="T211" s="23">
        <f t="shared" si="44"/>
        <v>-0.12686257280678664</v>
      </c>
      <c r="U211" s="24">
        <v>-7.2686900000000003</v>
      </c>
      <c r="V211" s="5"/>
      <c r="W211" s="23">
        <f t="shared" si="33"/>
        <v>142.40528999999998</v>
      </c>
      <c r="X211" s="27">
        <f t="shared" si="34"/>
        <v>0.61007201084802498</v>
      </c>
      <c r="Y211" s="27">
        <f t="shared" si="35"/>
        <v>5.658893981137265E-8</v>
      </c>
      <c r="Z211" s="28"/>
      <c r="AA211" s="29">
        <f t="shared" si="36"/>
        <v>7.0186165820850306</v>
      </c>
      <c r="AB211" s="29">
        <f t="shared" si="37"/>
        <v>-0.10138978277851196</v>
      </c>
      <c r="AC211" s="30">
        <f t="shared" si="38"/>
        <v>-4.2081818258984877E-8</v>
      </c>
      <c r="AD211" s="31">
        <f t="shared" si="39"/>
        <v>-1.1880435439584976E-5</v>
      </c>
    </row>
    <row r="212" spans="1:30" x14ac:dyDescent="0.25">
      <c r="A212" s="16">
        <v>866.66666666666595</v>
      </c>
      <c r="B212" s="17">
        <v>0.70335598523490095</v>
      </c>
      <c r="C212" s="17">
        <v>-2.0727391610601398</v>
      </c>
      <c r="D212" s="19">
        <v>-118.759205960233</v>
      </c>
      <c r="E212" s="10"/>
      <c r="F212" s="18">
        <v>1.7764446034269101E-6</v>
      </c>
      <c r="G212" s="17">
        <v>2.9469142910853998</v>
      </c>
      <c r="H212" s="19">
        <v>168.84575146598036</v>
      </c>
      <c r="I212" s="21"/>
      <c r="J212" s="22">
        <f t="shared" si="40"/>
        <v>-287.60495742621333</v>
      </c>
      <c r="K212" s="19">
        <f t="shared" si="41"/>
        <v>0.95316450215106108</v>
      </c>
      <c r="L212" s="19">
        <f t="shared" si="42"/>
        <v>5.9547662843271407E-7</v>
      </c>
      <c r="N212" s="24">
        <v>864.86490000000003</v>
      </c>
      <c r="O212" s="24">
        <v>0.54444250000000005</v>
      </c>
      <c r="P212" s="23">
        <f t="shared" si="43"/>
        <v>2.8864534422162538</v>
      </c>
      <c r="Q212" s="24">
        <v>165.38159999999999</v>
      </c>
      <c r="R212" s="25"/>
      <c r="S212" s="26">
        <v>1.8013940000000001E-6</v>
      </c>
      <c r="T212" s="23">
        <f t="shared" si="44"/>
        <v>0.83049328247877696</v>
      </c>
      <c r="U212" s="24">
        <v>47.583759999999998</v>
      </c>
      <c r="V212" s="5"/>
      <c r="W212" s="23">
        <f t="shared" si="33"/>
        <v>117.79783999999999</v>
      </c>
      <c r="X212" s="27">
        <f t="shared" si="34"/>
        <v>0.88459855694860279</v>
      </c>
      <c r="Y212" s="27">
        <f t="shared" si="35"/>
        <v>4.3378742915308025E-7</v>
      </c>
      <c r="Z212" s="28"/>
      <c r="AA212" s="29">
        <f t="shared" si="36"/>
        <v>-405.40279742621334</v>
      </c>
      <c r="AB212" s="29">
        <f t="shared" si="37"/>
        <v>6.8565945202458289E-2</v>
      </c>
      <c r="AC212" s="30">
        <f t="shared" si="38"/>
        <v>1.6168919927963381E-7</v>
      </c>
      <c r="AD212" s="31">
        <f t="shared" si="39"/>
        <v>4.5647697100391814E-5</v>
      </c>
    </row>
    <row r="213" spans="1:30" x14ac:dyDescent="0.25">
      <c r="A213" s="16">
        <v>870.83333333333303</v>
      </c>
      <c r="B213" s="17">
        <v>2.56611496881426E-2</v>
      </c>
      <c r="C213" s="17">
        <v>2.4114382387080702</v>
      </c>
      <c r="D213" s="19">
        <v>138.16523363443318</v>
      </c>
      <c r="E213" s="10"/>
      <c r="F213" s="18">
        <v>2.6826399711339102E-6</v>
      </c>
      <c r="G213" s="17">
        <v>1.53320516574379</v>
      </c>
      <c r="H213" s="19">
        <v>87.846185124775033</v>
      </c>
      <c r="I213" s="21"/>
      <c r="J213" s="22">
        <f t="shared" si="40"/>
        <v>50.319048509658145</v>
      </c>
      <c r="K213" s="19">
        <f t="shared" si="41"/>
        <v>0.76961187676716092</v>
      </c>
      <c r="L213" s="19">
        <f t="shared" si="42"/>
        <v>2.648989682651695E-8</v>
      </c>
      <c r="N213" s="24">
        <v>869.02290000000005</v>
      </c>
      <c r="O213" s="24">
        <v>0.38775710000000002</v>
      </c>
      <c r="P213" s="23">
        <f t="shared" si="43"/>
        <v>-0.29036239913973744</v>
      </c>
      <c r="Q213" s="24">
        <v>-16.63654</v>
      </c>
      <c r="R213" s="25"/>
      <c r="S213" s="26">
        <v>2.2753059999999998E-6</v>
      </c>
      <c r="T213" s="23">
        <f t="shared" si="44"/>
        <v>-0.61662517379544701</v>
      </c>
      <c r="U213" s="24">
        <v>-35.330019999999998</v>
      </c>
      <c r="V213" s="5"/>
      <c r="W213" s="23">
        <f t="shared" si="33"/>
        <v>18.693479999999997</v>
      </c>
      <c r="X213" s="27">
        <f t="shared" si="34"/>
        <v>0.32050520027391344</v>
      </c>
      <c r="Y213" s="27">
        <f t="shared" si="35"/>
        <v>1.4138542951423747E-7</v>
      </c>
      <c r="Z213" s="28"/>
      <c r="AA213" s="29">
        <f t="shared" si="36"/>
        <v>31.625568509658148</v>
      </c>
      <c r="AB213" s="29">
        <f t="shared" si="37"/>
        <v>0.44910667649324748</v>
      </c>
      <c r="AC213" s="30">
        <f t="shared" si="38"/>
        <v>-1.1489553268772052E-7</v>
      </c>
      <c r="AD213" s="31">
        <f t="shared" si="39"/>
        <v>-3.2437024227244418E-5</v>
      </c>
    </row>
    <row r="214" spans="1:30" x14ac:dyDescent="0.25">
      <c r="A214" s="16">
        <v>875</v>
      </c>
      <c r="B214" s="17">
        <v>0.108368284573851</v>
      </c>
      <c r="C214" s="17">
        <v>-1.1792255623957599</v>
      </c>
      <c r="D214" s="19">
        <v>-67.564647819217967</v>
      </c>
      <c r="E214" s="10"/>
      <c r="F214" s="18">
        <v>5.2987786751697799E-6</v>
      </c>
      <c r="G214" s="17">
        <v>-1.3265198620408001</v>
      </c>
      <c r="H214" s="19">
        <v>-76.00398953521406</v>
      </c>
      <c r="I214" s="21"/>
      <c r="J214" s="22">
        <f t="shared" si="40"/>
        <v>8.4393417159960933</v>
      </c>
      <c r="K214" s="19">
        <f t="shared" si="41"/>
        <v>0.14676227047722057</v>
      </c>
      <c r="L214" s="19">
        <f t="shared" si="42"/>
        <v>4.2136882848868194E-8</v>
      </c>
      <c r="N214" s="24">
        <v>873.18089999999995</v>
      </c>
      <c r="O214" s="24">
        <v>0.13700519999999999</v>
      </c>
      <c r="P214" s="23">
        <f t="shared" si="43"/>
        <v>-0.68177063532368654</v>
      </c>
      <c r="Q214" s="24">
        <v>-39.062579999999997</v>
      </c>
      <c r="R214" s="25"/>
      <c r="S214" s="26">
        <v>4.7228790000000002E-6</v>
      </c>
      <c r="T214" s="23">
        <f t="shared" si="44"/>
        <v>-2.5367034227506062</v>
      </c>
      <c r="U214" s="24">
        <v>-145.3424</v>
      </c>
      <c r="V214" s="5"/>
      <c r="W214" s="23">
        <f t="shared" si="33"/>
        <v>106.27982</v>
      </c>
      <c r="X214" s="27">
        <f t="shared" si="34"/>
        <v>0.95990408534507965</v>
      </c>
      <c r="Y214" s="27">
        <f t="shared" si="35"/>
        <v>3.1055728012649958E-7</v>
      </c>
      <c r="Z214" s="28"/>
      <c r="AA214" s="29">
        <f t="shared" si="36"/>
        <v>-97.840478284003908</v>
      </c>
      <c r="AB214" s="29">
        <f t="shared" si="37"/>
        <v>-0.81314181486785908</v>
      </c>
      <c r="AC214" s="30">
        <f t="shared" si="38"/>
        <v>-2.6842039727763138E-7</v>
      </c>
      <c r="AD214" s="31">
        <f t="shared" si="39"/>
        <v>-7.577978643648029E-5</v>
      </c>
    </row>
    <row r="215" spans="1:30" x14ac:dyDescent="0.25">
      <c r="A215" s="16">
        <v>879.16666666666595</v>
      </c>
      <c r="B215" s="17">
        <v>0.149013789222112</v>
      </c>
      <c r="C215" s="17">
        <v>1.9629359487954401</v>
      </c>
      <c r="D215" s="19">
        <v>112.46794532048659</v>
      </c>
      <c r="E215" s="10"/>
      <c r="F215" s="18">
        <v>2.1317463823643599E-6</v>
      </c>
      <c r="G215" s="17">
        <v>1.01754828413729</v>
      </c>
      <c r="H215" s="19">
        <v>58.301222131845414</v>
      </c>
      <c r="I215" s="21"/>
      <c r="J215" s="22">
        <f t="shared" si="40"/>
        <v>54.166723188641178</v>
      </c>
      <c r="K215" s="19">
        <f t="shared" si="41"/>
        <v>0.81072394469276654</v>
      </c>
      <c r="L215" s="19">
        <f t="shared" si="42"/>
        <v>1.2876712446211018E-7</v>
      </c>
      <c r="N215" s="24">
        <v>877.33889999999997</v>
      </c>
      <c r="O215" s="24">
        <v>0.2699416</v>
      </c>
      <c r="P215" s="23">
        <f t="shared" si="43"/>
        <v>0.23555103211255629</v>
      </c>
      <c r="Q215" s="24">
        <v>13.496079999999999</v>
      </c>
      <c r="R215" s="25"/>
      <c r="S215" s="26">
        <v>3.9147760000000004E-6</v>
      </c>
      <c r="T215" s="23">
        <f t="shared" si="44"/>
        <v>-5.4675126625770447E-2</v>
      </c>
      <c r="U215" s="24">
        <v>-3.132654</v>
      </c>
      <c r="V215" s="5"/>
      <c r="W215" s="23">
        <f t="shared" si="33"/>
        <v>16.628733999999998</v>
      </c>
      <c r="X215" s="27">
        <f t="shared" si="34"/>
        <v>0.2861689330159734</v>
      </c>
      <c r="Y215" s="27">
        <f t="shared" si="35"/>
        <v>1.5120606918542218E-7</v>
      </c>
      <c r="Z215" s="28"/>
      <c r="AA215" s="29">
        <f t="shared" si="36"/>
        <v>37.537989188641177</v>
      </c>
      <c r="AB215" s="29">
        <f t="shared" si="37"/>
        <v>0.52455501167679319</v>
      </c>
      <c r="AC215" s="30">
        <f t="shared" si="38"/>
        <v>-2.2438944723311995E-8</v>
      </c>
      <c r="AD215" s="31">
        <f t="shared" si="39"/>
        <v>-6.3349076904680982E-6</v>
      </c>
    </row>
    <row r="216" spans="1:30" x14ac:dyDescent="0.25">
      <c r="A216" s="16">
        <v>883.33333333333303</v>
      </c>
      <c r="B216" s="17">
        <v>0.31767651198729502</v>
      </c>
      <c r="C216" s="17">
        <v>1.85064209496809</v>
      </c>
      <c r="D216" s="19">
        <v>106.03398143092043</v>
      </c>
      <c r="E216" s="10"/>
      <c r="F216" s="18">
        <v>1.7204520009119401E-6</v>
      </c>
      <c r="G216" s="17">
        <v>-0.46502314646721699</v>
      </c>
      <c r="H216" s="19">
        <v>-26.64386366846545</v>
      </c>
      <c r="I216" s="21"/>
      <c r="J216" s="22">
        <f t="shared" si="40"/>
        <v>132.67784509938588</v>
      </c>
      <c r="K216" s="19">
        <f t="shared" si="41"/>
        <v>0.73517676824400779</v>
      </c>
      <c r="L216" s="19">
        <f t="shared" si="42"/>
        <v>2.0090439867262381E-7</v>
      </c>
      <c r="N216" s="24">
        <v>881.49689999999998</v>
      </c>
      <c r="O216" s="24">
        <v>0.18301590000000001</v>
      </c>
      <c r="P216" s="23">
        <f t="shared" si="43"/>
        <v>1.2902636220023913E-2</v>
      </c>
      <c r="Q216" s="24">
        <v>0.7392666</v>
      </c>
      <c r="R216" s="25"/>
      <c r="S216" s="26">
        <v>1.181244E-6</v>
      </c>
      <c r="T216" s="23">
        <f t="shared" si="44"/>
        <v>-2.1337697303181877</v>
      </c>
      <c r="U216" s="24">
        <v>-122.256</v>
      </c>
      <c r="V216" s="5"/>
      <c r="W216" s="23">
        <f t="shared" si="33"/>
        <v>122.99526659999999</v>
      </c>
      <c r="X216" s="27">
        <f t="shared" si="34"/>
        <v>0.83871555957394306</v>
      </c>
      <c r="Y216" s="27">
        <f t="shared" si="35"/>
        <v>9.0659462889876204E-8</v>
      </c>
      <c r="Z216" s="28"/>
      <c r="AA216" s="29">
        <f t="shared" si="36"/>
        <v>9.6825784993858832</v>
      </c>
      <c r="AB216" s="29">
        <f t="shared" si="37"/>
        <v>-0.10353879132993526</v>
      </c>
      <c r="AC216" s="30">
        <f t="shared" si="38"/>
        <v>1.102449357827476E-7</v>
      </c>
      <c r="AD216" s="31">
        <f t="shared" si="39"/>
        <v>3.1124079146187524E-5</v>
      </c>
    </row>
    <row r="217" spans="1:30" x14ac:dyDescent="0.25">
      <c r="A217" s="16">
        <v>887.5</v>
      </c>
      <c r="B217" s="17">
        <v>0.23632671206113501</v>
      </c>
      <c r="C217" s="17">
        <v>-0.78975831023266296</v>
      </c>
      <c r="D217" s="19">
        <v>-45.249818011715121</v>
      </c>
      <c r="E217" s="10"/>
      <c r="F217" s="18">
        <v>2.8147942771627299E-6</v>
      </c>
      <c r="G217" s="17">
        <v>-1.2672116428945801</v>
      </c>
      <c r="H217" s="19">
        <v>-72.60587888769868</v>
      </c>
      <c r="I217" s="21"/>
      <c r="J217" s="22">
        <f t="shared" si="40"/>
        <v>27.356060875983559</v>
      </c>
      <c r="K217" s="19">
        <f t="shared" si="41"/>
        <v>0.4595187995472953</v>
      </c>
      <c r="L217" s="19">
        <f t="shared" si="42"/>
        <v>1.5283849769397027E-7</v>
      </c>
      <c r="N217" s="24">
        <v>885.6549</v>
      </c>
      <c r="O217" s="24">
        <v>0.32453670000000001</v>
      </c>
      <c r="P217" s="23">
        <f t="shared" si="43"/>
        <v>-2.302618118143875</v>
      </c>
      <c r="Q217" s="24">
        <v>-131.93029999999999</v>
      </c>
      <c r="R217" s="25"/>
      <c r="S217" s="26">
        <v>8.6860269999999998E-7</v>
      </c>
      <c r="T217" s="23">
        <f t="shared" si="44"/>
        <v>-3.0734235836653987</v>
      </c>
      <c r="U217" s="24">
        <v>-176.0942</v>
      </c>
      <c r="V217" s="5"/>
      <c r="W217" s="23">
        <f t="shared" si="33"/>
        <v>44.163900000000012</v>
      </c>
      <c r="X217" s="27">
        <f t="shared" si="34"/>
        <v>0.69671326503928133</v>
      </c>
      <c r="Y217" s="27">
        <f t="shared" si="35"/>
        <v>9.8199454319166869E-8</v>
      </c>
      <c r="Z217" s="28"/>
      <c r="AA217" s="29">
        <f t="shared" si="36"/>
        <v>-16.807839124016454</v>
      </c>
      <c r="AB217" s="29">
        <f t="shared" si="37"/>
        <v>-0.23719446549198603</v>
      </c>
      <c r="AC217" s="30">
        <f t="shared" si="38"/>
        <v>5.4639043374803398E-8</v>
      </c>
      <c r="AD217" s="31">
        <f t="shared" si="39"/>
        <v>1.5425560352455499E-5</v>
      </c>
    </row>
    <row r="218" spans="1:30" x14ac:dyDescent="0.25">
      <c r="A218" s="16">
        <v>891.66666666666595</v>
      </c>
      <c r="B218" s="17">
        <v>5.3788034245648E-2</v>
      </c>
      <c r="C218" s="17">
        <v>-0.61903498903832899</v>
      </c>
      <c r="D218" s="19">
        <v>-35.468092242823431</v>
      </c>
      <c r="E218" s="10"/>
      <c r="F218" s="18">
        <v>5.8639552255617705E-7</v>
      </c>
      <c r="G218" s="17">
        <v>1.4869378059754399</v>
      </c>
      <c r="H218" s="19">
        <v>85.19526068083519</v>
      </c>
      <c r="I218" s="21"/>
      <c r="J218" s="22">
        <f t="shared" si="40"/>
        <v>-120.66335292365862</v>
      </c>
      <c r="K218" s="19">
        <f t="shared" si="41"/>
        <v>0.8601786451402601</v>
      </c>
      <c r="L218" s="19">
        <f t="shared" si="42"/>
        <v>1.3565474181723466E-8</v>
      </c>
      <c r="N218" s="24">
        <v>889.81290000000001</v>
      </c>
      <c r="O218" s="24">
        <v>6.718644E-2</v>
      </c>
      <c r="P218" s="23">
        <f t="shared" si="43"/>
        <v>0.7472037271126547</v>
      </c>
      <c r="Q218" s="24">
        <v>42.811619999999998</v>
      </c>
      <c r="R218" s="25"/>
      <c r="S218" s="26">
        <v>2.386148E-6</v>
      </c>
      <c r="T218" s="23">
        <f t="shared" si="44"/>
        <v>0.30829722800030596</v>
      </c>
      <c r="U218" s="24">
        <v>17.66413</v>
      </c>
      <c r="V218" s="5"/>
      <c r="W218" s="23">
        <f t="shared" si="33"/>
        <v>25.147489999999998</v>
      </c>
      <c r="X218" s="27">
        <f t="shared" si="34"/>
        <v>0.42494986385903705</v>
      </c>
      <c r="Y218" s="27">
        <f t="shared" si="35"/>
        <v>3.4063298921961125E-8</v>
      </c>
      <c r="Z218" s="28"/>
      <c r="AA218" s="29">
        <f t="shared" si="36"/>
        <v>-145.81084292365861</v>
      </c>
      <c r="AB218" s="29">
        <f t="shared" si="37"/>
        <v>0.43522878128122305</v>
      </c>
      <c r="AC218" s="30">
        <f t="shared" si="38"/>
        <v>-2.049782474023766E-8</v>
      </c>
      <c r="AD218" s="31">
        <f t="shared" si="39"/>
        <v>-5.7868954706187553E-6</v>
      </c>
    </row>
    <row r="219" spans="1:30" x14ac:dyDescent="0.25">
      <c r="A219" s="16">
        <v>895.83333333333303</v>
      </c>
      <c r="B219" s="17">
        <v>2.6438031409479201E-2</v>
      </c>
      <c r="C219" s="17">
        <v>0.49584504728923701</v>
      </c>
      <c r="D219" s="19">
        <v>28.409828502138001</v>
      </c>
      <c r="E219" s="10"/>
      <c r="F219" s="18">
        <v>1.5014435294938699E-6</v>
      </c>
      <c r="G219" s="17">
        <v>-1.02668455401615</v>
      </c>
      <c r="H219" s="19">
        <v>-58.824691836396589</v>
      </c>
      <c r="I219" s="21"/>
      <c r="J219" s="22">
        <f t="shared" si="40"/>
        <v>87.234520338534594</v>
      </c>
      <c r="K219" s="19">
        <f t="shared" si="41"/>
        <v>0.99883538772911395</v>
      </c>
      <c r="L219" s="19">
        <f t="shared" si="42"/>
        <v>1.9824490831134129E-8</v>
      </c>
      <c r="N219" s="24">
        <v>893.97090000000003</v>
      </c>
      <c r="O219" s="24">
        <v>8.0241209999999993E-2</v>
      </c>
      <c r="P219" s="23">
        <f t="shared" si="43"/>
        <v>0.77839188818116745</v>
      </c>
      <c r="Q219" s="24">
        <v>44.598570000000002</v>
      </c>
      <c r="R219" s="25"/>
      <c r="S219" s="26">
        <v>6.2114649999999998E-7</v>
      </c>
      <c r="T219" s="23">
        <f t="shared" si="44"/>
        <v>-1.7446401960056421</v>
      </c>
      <c r="U219" s="24">
        <v>-99.960520000000002</v>
      </c>
      <c r="V219" s="5"/>
      <c r="W219" s="23">
        <f t="shared" si="33"/>
        <v>144.55909</v>
      </c>
      <c r="X219" s="27">
        <f t="shared" si="34"/>
        <v>0.57986303744825962</v>
      </c>
      <c r="Y219" s="27">
        <f t="shared" si="35"/>
        <v>1.4450635343994254E-8</v>
      </c>
      <c r="Z219" s="28"/>
      <c r="AA219" s="29">
        <f t="shared" si="36"/>
        <v>-57.324569661465404</v>
      </c>
      <c r="AB219" s="29">
        <f t="shared" si="37"/>
        <v>0.41897235028085433</v>
      </c>
      <c r="AC219" s="30">
        <f t="shared" si="38"/>
        <v>5.3738554871398752E-9</v>
      </c>
      <c r="AD219" s="31">
        <f t="shared" si="39"/>
        <v>1.5171336652734463E-6</v>
      </c>
    </row>
    <row r="220" spans="1:30" x14ac:dyDescent="0.25">
      <c r="A220" s="16">
        <v>900</v>
      </c>
      <c r="B220" s="17">
        <v>8.7609390045655294E-2</v>
      </c>
      <c r="C220" s="17">
        <v>-2.5049406323399999</v>
      </c>
      <c r="D220" s="19">
        <v>-143.52252616391365</v>
      </c>
      <c r="E220" s="10"/>
      <c r="F220" s="18">
        <v>1.40429808769281E-6</v>
      </c>
      <c r="G220" s="17">
        <v>-1.3905149425235901</v>
      </c>
      <c r="H220" s="19">
        <v>-79.670637556477956</v>
      </c>
      <c r="I220" s="21"/>
      <c r="J220" s="22">
        <f t="shared" si="40"/>
        <v>-63.851888607435697</v>
      </c>
      <c r="K220" s="19">
        <f t="shared" si="41"/>
        <v>0.89765784131221682</v>
      </c>
      <c r="L220" s="19">
        <f t="shared" si="42"/>
        <v>5.5219286968198355E-8</v>
      </c>
      <c r="N220" s="24">
        <v>898.12890000000004</v>
      </c>
      <c r="O220" s="24">
        <v>0.1026831</v>
      </c>
      <c r="P220" s="23">
        <f t="shared" si="43"/>
        <v>1.5307705165259853</v>
      </c>
      <c r="Q220" s="24">
        <v>87.706689999999995</v>
      </c>
      <c r="R220" s="25"/>
      <c r="S220" s="26">
        <v>6.6788609999999997E-7</v>
      </c>
      <c r="T220" s="23">
        <f t="shared" si="44"/>
        <v>0.10488788268650438</v>
      </c>
      <c r="U220" s="24">
        <v>6.009633</v>
      </c>
      <c r="V220" s="5"/>
      <c r="W220" s="23">
        <f t="shared" si="33"/>
        <v>81.697057000000001</v>
      </c>
      <c r="X220" s="27">
        <f t="shared" si="34"/>
        <v>0.98951837290158418</v>
      </c>
      <c r="Y220" s="27">
        <f t="shared" si="35"/>
        <v>3.3930889380128504E-8</v>
      </c>
      <c r="Z220" s="28"/>
      <c r="AA220" s="29">
        <f t="shared" si="36"/>
        <v>-145.54894560743571</v>
      </c>
      <c r="AB220" s="29">
        <f t="shared" si="37"/>
        <v>-9.1860531589367356E-2</v>
      </c>
      <c r="AC220" s="30">
        <f t="shared" si="38"/>
        <v>2.1288397588069851E-8</v>
      </c>
      <c r="AD220" s="31">
        <f t="shared" si="39"/>
        <v>6.0100880527727792E-6</v>
      </c>
    </row>
    <row r="221" spans="1:30" x14ac:dyDescent="0.25">
      <c r="A221" s="16">
        <v>904.16666666666595</v>
      </c>
      <c r="B221" s="17">
        <v>0.120684383943408</v>
      </c>
      <c r="C221" s="17">
        <v>2.3580104847129899</v>
      </c>
      <c r="D221" s="19">
        <v>135.10404882165184</v>
      </c>
      <c r="E221" s="10"/>
      <c r="F221" s="18">
        <v>5.5913188764373903E-7</v>
      </c>
      <c r="G221" s="17">
        <v>0.986510373043329</v>
      </c>
      <c r="H221" s="19">
        <v>56.522880821259172</v>
      </c>
      <c r="I221" s="21"/>
      <c r="J221" s="22">
        <f t="shared" si="40"/>
        <v>78.581168000392665</v>
      </c>
      <c r="K221" s="19">
        <f t="shared" si="41"/>
        <v>0.98020615557987034</v>
      </c>
      <c r="L221" s="19">
        <f t="shared" si="42"/>
        <v>3.3071414361015446E-8</v>
      </c>
      <c r="N221" s="24">
        <v>902.28689999999995</v>
      </c>
      <c r="O221" s="24">
        <v>0.1438632</v>
      </c>
      <c r="P221" s="23">
        <f t="shared" si="43"/>
        <v>0.50628371315511345</v>
      </c>
      <c r="Q221" s="24">
        <v>29.007919999999999</v>
      </c>
      <c r="R221" s="25"/>
      <c r="S221" s="26">
        <v>1.9625330000000001E-6</v>
      </c>
      <c r="T221" s="23">
        <f t="shared" si="44"/>
        <v>-9.8687042013433895E-2</v>
      </c>
      <c r="U221" s="24">
        <v>-5.6543510000000001</v>
      </c>
      <c r="V221" s="5"/>
      <c r="W221" s="23">
        <f t="shared" si="33"/>
        <v>34.662270999999997</v>
      </c>
      <c r="X221" s="27">
        <f t="shared" si="34"/>
        <v>0.56873802208046897</v>
      </c>
      <c r="Y221" s="27">
        <f t="shared" si="35"/>
        <v>8.0287688009361293E-8</v>
      </c>
      <c r="Z221" s="28"/>
      <c r="AA221" s="29">
        <f t="shared" si="36"/>
        <v>43.918897000392668</v>
      </c>
      <c r="AB221" s="29">
        <f t="shared" si="37"/>
        <v>0.41146813349940137</v>
      </c>
      <c r="AC221" s="30">
        <f t="shared" si="38"/>
        <v>-4.7216273648345847E-8</v>
      </c>
      <c r="AD221" s="31">
        <f t="shared" si="39"/>
        <v>-1.3329982258007163E-5</v>
      </c>
    </row>
    <row r="222" spans="1:30" x14ac:dyDescent="0.25">
      <c r="A222" s="16">
        <v>908.33333333333303</v>
      </c>
      <c r="B222" s="17">
        <v>6.6446286815408095E-2</v>
      </c>
      <c r="C222" s="17">
        <v>2.7223621522862098</v>
      </c>
      <c r="D222" s="19">
        <v>155.97986163215091</v>
      </c>
      <c r="E222" s="10"/>
      <c r="F222" s="18">
        <v>3.5425611764784198E-6</v>
      </c>
      <c r="G222" s="17">
        <v>-0.56723784864225302</v>
      </c>
      <c r="H222" s="19">
        <v>-32.500334707281695</v>
      </c>
      <c r="I222" s="21"/>
      <c r="J222" s="22">
        <f t="shared" si="40"/>
        <v>188.48019633943261</v>
      </c>
      <c r="K222" s="19">
        <f t="shared" si="41"/>
        <v>0.14746755977333292</v>
      </c>
      <c r="L222" s="19">
        <f t="shared" si="42"/>
        <v>1.7356197101452931E-8</v>
      </c>
      <c r="N222" s="24">
        <v>906.44489999999996</v>
      </c>
      <c r="O222" s="24">
        <v>3.0016049999999999E-2</v>
      </c>
      <c r="P222" s="23">
        <f t="shared" si="43"/>
        <v>0.26200586024966038</v>
      </c>
      <c r="Q222" s="24">
        <v>15.01183</v>
      </c>
      <c r="R222" s="25"/>
      <c r="S222" s="26">
        <v>1.6928750000000001E-6</v>
      </c>
      <c r="T222" s="23">
        <f t="shared" si="44"/>
        <v>-1.6094700304922878</v>
      </c>
      <c r="U222" s="24">
        <v>-92.21584</v>
      </c>
      <c r="V222" s="5"/>
      <c r="W222" s="23">
        <f t="shared" si="33"/>
        <v>107.22767</v>
      </c>
      <c r="X222" s="27">
        <f t="shared" si="34"/>
        <v>0.95513544367238479</v>
      </c>
      <c r="Y222" s="27">
        <f t="shared" si="35"/>
        <v>2.4266849535539836E-8</v>
      </c>
      <c r="Z222" s="28"/>
      <c r="AA222" s="29">
        <f t="shared" si="36"/>
        <v>81.252526339432606</v>
      </c>
      <c r="AB222" s="29">
        <f t="shared" si="37"/>
        <v>-0.80766788389905186</v>
      </c>
      <c r="AC222" s="30">
        <f t="shared" si="38"/>
        <v>-6.9106524340869052E-9</v>
      </c>
      <c r="AD222" s="31">
        <f t="shared" si="39"/>
        <v>-1.9509983999099368E-6</v>
      </c>
    </row>
    <row r="223" spans="1:30" x14ac:dyDescent="0.25">
      <c r="A223" s="16">
        <v>912.5</v>
      </c>
      <c r="B223" s="17">
        <v>0.17183373877243499</v>
      </c>
      <c r="C223" s="17">
        <v>2.2021665958630501</v>
      </c>
      <c r="D223" s="19">
        <v>126.17485172764438</v>
      </c>
      <c r="E223" s="10"/>
      <c r="F223" s="18">
        <v>1.4604844294293999E-6</v>
      </c>
      <c r="G223" s="17">
        <v>2.9959197390311099</v>
      </c>
      <c r="H223" s="19">
        <v>171.65355680641761</v>
      </c>
      <c r="I223" s="21"/>
      <c r="J223" s="22">
        <f t="shared" si="40"/>
        <v>-45.478705078773231</v>
      </c>
      <c r="K223" s="19">
        <f t="shared" si="41"/>
        <v>0.71298989541178281</v>
      </c>
      <c r="L223" s="19">
        <f t="shared" si="42"/>
        <v>8.9466150297998384E-8</v>
      </c>
      <c r="N223" s="24">
        <v>910.60289999999998</v>
      </c>
      <c r="O223" s="24">
        <v>8.3926909999999993E-2</v>
      </c>
      <c r="P223" s="23">
        <f t="shared" si="43"/>
        <v>0.2874182032245482</v>
      </c>
      <c r="Q223" s="24">
        <v>16.467849999999999</v>
      </c>
      <c r="R223" s="25"/>
      <c r="S223" s="26">
        <v>3.2445379999999998E-6</v>
      </c>
      <c r="T223" s="23">
        <f t="shared" si="44"/>
        <v>1.029220485368131</v>
      </c>
      <c r="U223" s="24">
        <v>58.969990000000003</v>
      </c>
      <c r="V223" s="5"/>
      <c r="W223" s="23">
        <f t="shared" si="33"/>
        <v>-42.502140000000004</v>
      </c>
      <c r="X223" s="27">
        <f t="shared" si="34"/>
        <v>0.67561774448686018</v>
      </c>
      <c r="Y223" s="27">
        <f t="shared" si="35"/>
        <v>9.1986723604605728E-8</v>
      </c>
      <c r="Z223" s="28"/>
      <c r="AA223" s="29">
        <f t="shared" si="36"/>
        <v>-2.976565078773227</v>
      </c>
      <c r="AB223" s="29">
        <f t="shared" si="37"/>
        <v>3.7372150924922631E-2</v>
      </c>
      <c r="AC223" s="30">
        <f t="shared" si="38"/>
        <v>-2.5205733066073445E-9</v>
      </c>
      <c r="AD223" s="31">
        <f t="shared" si="39"/>
        <v>-7.1160205710683927E-7</v>
      </c>
    </row>
    <row r="224" spans="1:30" x14ac:dyDescent="0.25">
      <c r="A224" s="16">
        <v>916.66666666666595</v>
      </c>
      <c r="B224" s="17">
        <v>2.5361326970691898E-2</v>
      </c>
      <c r="C224" s="17">
        <v>-1.59568660579208</v>
      </c>
      <c r="D224" s="19">
        <v>-91.426107937441728</v>
      </c>
      <c r="E224" s="10"/>
      <c r="F224" s="18">
        <v>1.24012257427987E-6</v>
      </c>
      <c r="G224" s="17">
        <v>-1.09902638858091</v>
      </c>
      <c r="H224" s="19">
        <v>-62.969573639190955</v>
      </c>
      <c r="I224" s="21"/>
      <c r="J224" s="22">
        <f t="shared" si="40"/>
        <v>-28.456534298250773</v>
      </c>
      <c r="K224" s="19">
        <f t="shared" si="41"/>
        <v>0.47649193512742338</v>
      </c>
      <c r="L224" s="19">
        <f t="shared" si="42"/>
        <v>7.493110637178857E-9</v>
      </c>
      <c r="N224" s="24">
        <v>914.76089999999999</v>
      </c>
      <c r="O224" s="24">
        <v>0.1292362</v>
      </c>
      <c r="P224" s="23">
        <f t="shared" si="43"/>
        <v>-2.2973070812300564</v>
      </c>
      <c r="Q224" s="24">
        <v>-131.626</v>
      </c>
      <c r="R224" s="25"/>
      <c r="S224" s="26">
        <v>9.3810139999999996E-7</v>
      </c>
      <c r="T224" s="23">
        <f t="shared" si="44"/>
        <v>-1.0093394398586635</v>
      </c>
      <c r="U224" s="24">
        <v>-57.830889999999997</v>
      </c>
      <c r="V224" s="5"/>
      <c r="W224" s="23">
        <f t="shared" si="33"/>
        <v>-73.795110000000008</v>
      </c>
      <c r="X224" s="27">
        <f t="shared" si="34"/>
        <v>0.9602698712371136</v>
      </c>
      <c r="Y224" s="27">
        <f t="shared" si="35"/>
        <v>5.8209956016055585E-8</v>
      </c>
      <c r="Z224" s="28"/>
      <c r="AA224" s="29">
        <f t="shared" si="36"/>
        <v>45.338575701749235</v>
      </c>
      <c r="AB224" s="29">
        <f t="shared" si="37"/>
        <v>-0.48377793610969022</v>
      </c>
      <c r="AC224" s="30">
        <f t="shared" si="38"/>
        <v>-5.0716845378876729E-8</v>
      </c>
      <c r="AD224" s="31">
        <f t="shared" si="39"/>
        <v>-1.4318255060058173E-5</v>
      </c>
    </row>
    <row r="225" spans="1:30" x14ac:dyDescent="0.25">
      <c r="A225" s="16">
        <v>920.83333333333303</v>
      </c>
      <c r="B225" s="17">
        <v>9.6643049574147502E-2</v>
      </c>
      <c r="C225" s="17">
        <v>-1.1249987916604101</v>
      </c>
      <c r="D225" s="19">
        <v>-64.457682719458887</v>
      </c>
      <c r="E225" s="10"/>
      <c r="F225" s="18">
        <v>1.73867734989221E-7</v>
      </c>
      <c r="G225" s="17">
        <v>-0.92443516519564595</v>
      </c>
      <c r="H225" s="19">
        <v>-52.966233399189562</v>
      </c>
      <c r="I225" s="21"/>
      <c r="J225" s="22">
        <f t="shared" si="40"/>
        <v>-11.491449320269325</v>
      </c>
      <c r="K225" s="19">
        <f t="shared" si="41"/>
        <v>0.19922169067019818</v>
      </c>
      <c r="L225" s="19">
        <f t="shared" si="42"/>
        <v>1.6737718052764363E-9</v>
      </c>
      <c r="N225" s="24">
        <v>918.91890000000001</v>
      </c>
      <c r="O225" s="24">
        <v>7.102514E-2</v>
      </c>
      <c r="P225" s="23">
        <f t="shared" si="43"/>
        <v>-2.2152766063863227</v>
      </c>
      <c r="Q225" s="24">
        <v>-126.926</v>
      </c>
      <c r="R225" s="25"/>
      <c r="S225" s="26">
        <v>1.409799E-6</v>
      </c>
      <c r="T225" s="23">
        <f t="shared" si="44"/>
        <v>9.1526217891888959E-2</v>
      </c>
      <c r="U225" s="24">
        <v>5.2440660000000001</v>
      </c>
      <c r="V225" s="5"/>
      <c r="W225" s="23">
        <f t="shared" si="33"/>
        <v>-132.17006599999999</v>
      </c>
      <c r="X225" s="27">
        <f t="shared" si="34"/>
        <v>0.74115543348075552</v>
      </c>
      <c r="Y225" s="27">
        <f t="shared" si="35"/>
        <v>3.7106380852258912E-8</v>
      </c>
      <c r="Z225" s="28"/>
      <c r="AA225" s="29">
        <f t="shared" si="36"/>
        <v>120.67861667973067</v>
      </c>
      <c r="AB225" s="29">
        <f t="shared" si="37"/>
        <v>-0.54193374281055728</v>
      </c>
      <c r="AC225" s="30">
        <f t="shared" si="38"/>
        <v>-3.5432609046982477E-8</v>
      </c>
      <c r="AD225" s="31">
        <f t="shared" si="39"/>
        <v>-1.0003247047169877E-5</v>
      </c>
    </row>
    <row r="226" spans="1:30" x14ac:dyDescent="0.25">
      <c r="A226" s="16">
        <v>925</v>
      </c>
      <c r="B226" s="17">
        <v>6.3417717181413896E-2</v>
      </c>
      <c r="C226" s="17">
        <v>2.05950783464584</v>
      </c>
      <c r="D226" s="19">
        <v>118.00110679933366</v>
      </c>
      <c r="E226" s="10"/>
      <c r="F226" s="18">
        <v>2.52087619080493E-6</v>
      </c>
      <c r="G226" s="17">
        <v>-1.4589006121313</v>
      </c>
      <c r="H226" s="19">
        <v>-83.588847804175799</v>
      </c>
      <c r="I226" s="21"/>
      <c r="J226" s="22">
        <f t="shared" si="40"/>
        <v>201.58995460350945</v>
      </c>
      <c r="K226" s="19">
        <f t="shared" si="41"/>
        <v>0.36796153373891144</v>
      </c>
      <c r="L226" s="19">
        <f t="shared" si="42"/>
        <v>2.9412676484263552E-8</v>
      </c>
      <c r="N226" s="24">
        <v>923.07690000000002</v>
      </c>
      <c r="O226" s="24">
        <v>8.9286950000000004E-2</v>
      </c>
      <c r="P226" s="23">
        <f t="shared" si="43"/>
        <v>0.52266362818508028</v>
      </c>
      <c r="Q226" s="24">
        <v>29.94642</v>
      </c>
      <c r="R226" s="25"/>
      <c r="S226" s="26">
        <v>4.9863670000000002E-7</v>
      </c>
      <c r="T226" s="23">
        <f t="shared" si="44"/>
        <v>-1.5401043628327258</v>
      </c>
      <c r="U226" s="24">
        <v>-88.241479999999996</v>
      </c>
      <c r="V226" s="5"/>
      <c r="W226" s="23">
        <f t="shared" si="33"/>
        <v>118.1879</v>
      </c>
      <c r="X226" s="27">
        <f t="shared" si="34"/>
        <v>0.88140322796903858</v>
      </c>
      <c r="Y226" s="27">
        <f t="shared" si="35"/>
        <v>1.9620807126954783E-8</v>
      </c>
      <c r="Z226" s="28"/>
      <c r="AA226" s="29">
        <f t="shared" si="36"/>
        <v>83.402054603509455</v>
      </c>
      <c r="AB226" s="29">
        <f t="shared" si="37"/>
        <v>-0.5134416942301272</v>
      </c>
      <c r="AC226" s="30">
        <f t="shared" si="38"/>
        <v>9.7918693573087692E-9</v>
      </c>
      <c r="AD226" s="31">
        <f t="shared" si="39"/>
        <v>2.7644164759330317E-6</v>
      </c>
    </row>
    <row r="227" spans="1:30" x14ac:dyDescent="0.25">
      <c r="A227" s="16">
        <v>929.16666666666595</v>
      </c>
      <c r="B227" s="17">
        <v>8.9218312945744796E-2</v>
      </c>
      <c r="C227" s="17">
        <v>-1.9211955465472099</v>
      </c>
      <c r="D227" s="19">
        <v>-110.07639643648463</v>
      </c>
      <c r="E227" s="10"/>
      <c r="F227" s="18">
        <v>2.5845395416091401E-6</v>
      </c>
      <c r="G227" s="17">
        <v>0.198651326404509</v>
      </c>
      <c r="H227" s="19">
        <v>11.381882597654096</v>
      </c>
      <c r="I227" s="21"/>
      <c r="J227" s="22">
        <f t="shared" si="40"/>
        <v>-121.45827903413873</v>
      </c>
      <c r="K227" s="19">
        <f t="shared" si="41"/>
        <v>0.85302040512377542</v>
      </c>
      <c r="L227" s="19">
        <f t="shared" si="42"/>
        <v>9.8348244476107929E-8</v>
      </c>
      <c r="N227" s="24">
        <v>927.23490000000004</v>
      </c>
      <c r="O227" s="24">
        <v>6.0343040000000001E-2</v>
      </c>
      <c r="P227" s="23">
        <f t="shared" si="43"/>
        <v>-3.1095257192429013</v>
      </c>
      <c r="Q227" s="24">
        <v>-178.1627</v>
      </c>
      <c r="R227" s="25"/>
      <c r="S227" s="26">
        <v>3.4478959999999999E-6</v>
      </c>
      <c r="T227" s="23">
        <f t="shared" si="44"/>
        <v>-0.29914070714556812</v>
      </c>
      <c r="U227" s="24">
        <v>-17.139500000000002</v>
      </c>
      <c r="V227" s="5"/>
      <c r="W227" s="23">
        <f t="shared" si="33"/>
        <v>-161.0232</v>
      </c>
      <c r="X227" s="27">
        <f t="shared" si="34"/>
        <v>0.32518527181301932</v>
      </c>
      <c r="Y227" s="27">
        <f t="shared" si="35"/>
        <v>3.3828459019537848E-8</v>
      </c>
      <c r="Z227" s="28"/>
      <c r="AA227" s="29">
        <f t="shared" si="36"/>
        <v>39.564920965861276</v>
      </c>
      <c r="AB227" s="29">
        <f t="shared" si="37"/>
        <v>0.52783513331075604</v>
      </c>
      <c r="AC227" s="30">
        <f t="shared" si="38"/>
        <v>6.4519785456570081E-8</v>
      </c>
      <c r="AD227" s="31">
        <f t="shared" si="39"/>
        <v>1.8215067157393905E-5</v>
      </c>
    </row>
    <row r="228" spans="1:30" x14ac:dyDescent="0.25">
      <c r="A228" s="16">
        <v>933.33333333333303</v>
      </c>
      <c r="B228" s="17">
        <v>5.9719293525872699E-2</v>
      </c>
      <c r="C228" s="17">
        <v>-0.14338795524676401</v>
      </c>
      <c r="D228" s="19">
        <v>-8.2155246686503069</v>
      </c>
      <c r="E228" s="10"/>
      <c r="F228" s="18">
        <v>1.3038403558179E-6</v>
      </c>
      <c r="G228" s="17">
        <v>-2.6006438127635398</v>
      </c>
      <c r="H228" s="19">
        <v>-149.00591448816152</v>
      </c>
      <c r="I228" s="21"/>
      <c r="J228" s="22">
        <f t="shared" si="40"/>
        <v>140.7903898195112</v>
      </c>
      <c r="K228" s="19">
        <f t="shared" si="41"/>
        <v>0.63215927466360577</v>
      </c>
      <c r="L228" s="19">
        <f t="shared" si="42"/>
        <v>2.4611359189752711E-8</v>
      </c>
      <c r="N228" s="24">
        <v>931.39290000000005</v>
      </c>
      <c r="O228" s="24">
        <v>6.3107789999999997E-2</v>
      </c>
      <c r="P228" s="23">
        <f t="shared" si="43"/>
        <v>-0.44046298373927739</v>
      </c>
      <c r="Q228" s="24">
        <v>-25.23667</v>
      </c>
      <c r="R228" s="25"/>
      <c r="S228" s="26">
        <v>2.4284899999999999E-6</v>
      </c>
      <c r="T228" s="23">
        <f t="shared" si="44"/>
        <v>1.1523372325342875</v>
      </c>
      <c r="U228" s="24">
        <v>66.024060000000006</v>
      </c>
      <c r="V228" s="5"/>
      <c r="W228" s="23">
        <f t="shared" si="33"/>
        <v>-91.260730000000009</v>
      </c>
      <c r="X228" s="27">
        <f t="shared" si="34"/>
        <v>0.9997579241913187</v>
      </c>
      <c r="Y228" s="27">
        <f t="shared" si="35"/>
        <v>7.6609768606388824E-8</v>
      </c>
      <c r="Z228" s="28"/>
      <c r="AA228" s="29">
        <f t="shared" si="36"/>
        <v>232.0511198195112</v>
      </c>
      <c r="AB228" s="29">
        <f t="shared" si="37"/>
        <v>-0.36759864952771293</v>
      </c>
      <c r="AC228" s="30">
        <f t="shared" si="38"/>
        <v>-5.1998409416636113E-8</v>
      </c>
      <c r="AD228" s="31">
        <f t="shared" si="39"/>
        <v>-1.4680063067463924E-5</v>
      </c>
    </row>
    <row r="229" spans="1:30" x14ac:dyDescent="0.25">
      <c r="A229" s="16">
        <v>937.5</v>
      </c>
      <c r="B229" s="17">
        <v>0.20486692827609901</v>
      </c>
      <c r="C229" s="17">
        <v>-2.6445594473822198</v>
      </c>
      <c r="D229" s="19">
        <v>-151.52209500645051</v>
      </c>
      <c r="E229" s="10"/>
      <c r="F229" s="18">
        <v>4.3306740738103699E-7</v>
      </c>
      <c r="G229" s="17">
        <v>0.12752555450420799</v>
      </c>
      <c r="H229" s="19">
        <v>7.3066760531566635</v>
      </c>
      <c r="I229" s="21"/>
      <c r="J229" s="22">
        <f t="shared" si="40"/>
        <v>-158.82877105960716</v>
      </c>
      <c r="K229" s="19">
        <f t="shared" si="41"/>
        <v>0.36115635837396498</v>
      </c>
      <c r="L229" s="19">
        <f t="shared" si="42"/>
        <v>1.602111085280198E-8</v>
      </c>
      <c r="N229" s="24">
        <v>935.55089999999996</v>
      </c>
      <c r="O229" s="24">
        <v>0.1377089</v>
      </c>
      <c r="P229" s="23">
        <f t="shared" si="43"/>
        <v>1.6777432965730263</v>
      </c>
      <c r="Q229" s="24">
        <v>96.127610000000004</v>
      </c>
      <c r="R229" s="25"/>
      <c r="S229" s="26">
        <v>2.2966120000000001E-6</v>
      </c>
      <c r="T229" s="23">
        <f t="shared" si="44"/>
        <v>-0.1948295336038002</v>
      </c>
      <c r="U229" s="24">
        <v>-11.16291</v>
      </c>
      <c r="V229" s="5"/>
      <c r="W229" s="23">
        <f t="shared" si="33"/>
        <v>107.29052</v>
      </c>
      <c r="X229" s="27">
        <f t="shared" si="34"/>
        <v>0.95480998925167215</v>
      </c>
      <c r="Y229" s="27">
        <f t="shared" si="35"/>
        <v>1.5098597132652945E-7</v>
      </c>
      <c r="Z229" s="28"/>
      <c r="AA229" s="29">
        <f t="shared" si="36"/>
        <v>-266.11929105960718</v>
      </c>
      <c r="AB229" s="29">
        <f t="shared" si="37"/>
        <v>-0.59365363087770717</v>
      </c>
      <c r="AC229" s="30">
        <f t="shared" si="38"/>
        <v>-1.3496486047372746E-7</v>
      </c>
      <c r="AD229" s="31">
        <f t="shared" si="39"/>
        <v>-3.810294749154198E-5</v>
      </c>
    </row>
    <row r="230" spans="1:30" x14ac:dyDescent="0.25">
      <c r="A230" s="16">
        <v>941.66666666666595</v>
      </c>
      <c r="B230" s="17">
        <v>0.164351919469471</v>
      </c>
      <c r="C230" s="17">
        <v>0.88828718517183702</v>
      </c>
      <c r="D230" s="19">
        <v>50.895106705902101</v>
      </c>
      <c r="E230" s="10"/>
      <c r="F230" s="18">
        <v>2.4187941611638902E-6</v>
      </c>
      <c r="G230" s="17">
        <v>0.89543141193528897</v>
      </c>
      <c r="H230" s="19">
        <v>51.304440747332308</v>
      </c>
      <c r="I230" s="21"/>
      <c r="J230" s="22">
        <f t="shared" si="40"/>
        <v>-0.40933404143020624</v>
      </c>
      <c r="K230" s="19">
        <f t="shared" si="41"/>
        <v>7.1441659900799244E-3</v>
      </c>
      <c r="L230" s="19">
        <f t="shared" si="42"/>
        <v>1.4200225238161801E-9</v>
      </c>
      <c r="N230" s="24">
        <v>939.70889999999997</v>
      </c>
      <c r="O230" s="24">
        <v>0.223662</v>
      </c>
      <c r="P230" s="23">
        <f t="shared" si="43"/>
        <v>-0.62146479727830206</v>
      </c>
      <c r="Q230" s="24">
        <v>-35.607309999999998</v>
      </c>
      <c r="R230" s="25"/>
      <c r="S230" s="26">
        <v>2.7097219999999998E-6</v>
      </c>
      <c r="T230" s="23">
        <f t="shared" si="44"/>
        <v>-0.11583067821748835</v>
      </c>
      <c r="U230" s="24">
        <v>-6.636609</v>
      </c>
      <c r="V230" s="5"/>
      <c r="W230" s="23">
        <f t="shared" si="33"/>
        <v>-28.970700999999998</v>
      </c>
      <c r="X230" s="27">
        <f t="shared" si="34"/>
        <v>0.48436230783136697</v>
      </c>
      <c r="Y230" s="27">
        <f t="shared" si="35"/>
        <v>1.4677675623110612E-7</v>
      </c>
      <c r="Z230" s="28"/>
      <c r="AA230" s="29">
        <f t="shared" si="36"/>
        <v>28.561366958569792</v>
      </c>
      <c r="AB230" s="29">
        <f t="shared" si="37"/>
        <v>-0.47721814184128702</v>
      </c>
      <c r="AC230" s="30">
        <f t="shared" si="38"/>
        <v>-1.4535673370728993E-7</v>
      </c>
      <c r="AD230" s="31">
        <f t="shared" si="39"/>
        <v>-4.10367555862369E-5</v>
      </c>
    </row>
    <row r="231" spans="1:30" x14ac:dyDescent="0.25">
      <c r="A231" s="16">
        <v>945.83333333333303</v>
      </c>
      <c r="B231" s="17">
        <v>5.2621704435674203E-2</v>
      </c>
      <c r="C231" s="17">
        <v>-2.91726477993973</v>
      </c>
      <c r="D231" s="19">
        <v>-167.14695961270741</v>
      </c>
      <c r="E231" s="10"/>
      <c r="F231" s="18">
        <v>1.0322183909175999E-6</v>
      </c>
      <c r="G231" s="17">
        <v>2.7586880128751998</v>
      </c>
      <c r="H231" s="19">
        <v>158.06118013108065</v>
      </c>
      <c r="I231" s="21"/>
      <c r="J231" s="22">
        <f t="shared" si="40"/>
        <v>-325.20813974378802</v>
      </c>
      <c r="K231" s="19">
        <f t="shared" si="41"/>
        <v>0.57059690509273675</v>
      </c>
      <c r="L231" s="19">
        <f t="shared" si="42"/>
        <v>1.5496582031925078E-8</v>
      </c>
      <c r="N231" s="24">
        <v>943.86689999999999</v>
      </c>
      <c r="O231" s="24">
        <v>9.7566650000000005E-2</v>
      </c>
      <c r="P231" s="23">
        <f t="shared" si="43"/>
        <v>2.1529718427486291</v>
      </c>
      <c r="Q231" s="24">
        <v>123.3562</v>
      </c>
      <c r="R231" s="25"/>
      <c r="S231" s="26">
        <v>1.592578E-6</v>
      </c>
      <c r="T231" s="23">
        <f t="shared" si="44"/>
        <v>1.4835768135520588</v>
      </c>
      <c r="U231" s="24">
        <v>85.002690000000001</v>
      </c>
      <c r="V231" s="5"/>
      <c r="W231" s="23">
        <f t="shared" si="33"/>
        <v>38.35351</v>
      </c>
      <c r="X231" s="27">
        <f t="shared" si="34"/>
        <v>0.62051168420530523</v>
      </c>
      <c r="Y231" s="27">
        <f t="shared" si="35"/>
        <v>4.820832848594524E-8</v>
      </c>
      <c r="Z231" s="28"/>
      <c r="AA231" s="29">
        <f t="shared" si="36"/>
        <v>-363.56164974378805</v>
      </c>
      <c r="AB231" s="29">
        <f t="shared" si="37"/>
        <v>-4.9914779112568475E-2</v>
      </c>
      <c r="AC231" s="30">
        <f t="shared" si="38"/>
        <v>-3.2711746454020162E-8</v>
      </c>
      <c r="AD231" s="31">
        <f t="shared" si="39"/>
        <v>-9.2350998113082498E-6</v>
      </c>
    </row>
    <row r="232" spans="1:30" x14ac:dyDescent="0.25">
      <c r="A232" s="16">
        <v>950</v>
      </c>
      <c r="B232" s="17">
        <v>8.6208332069991206E-2</v>
      </c>
      <c r="C232" s="17">
        <v>-2.5070548277750002</v>
      </c>
      <c r="D232" s="19">
        <v>-143.643660639405</v>
      </c>
      <c r="E232" s="10"/>
      <c r="F232" s="18">
        <v>3.1487639923069401E-7</v>
      </c>
      <c r="G232" s="17">
        <v>-0.82683196041918505</v>
      </c>
      <c r="H232" s="19">
        <v>-47.37398169854724</v>
      </c>
      <c r="I232" s="21"/>
      <c r="J232" s="22">
        <f t="shared" si="40"/>
        <v>-96.269678940857759</v>
      </c>
      <c r="K232" s="19">
        <f t="shared" si="41"/>
        <v>0.99401888792199411</v>
      </c>
      <c r="L232" s="19">
        <f t="shared" si="42"/>
        <v>1.3491306041414005E-8</v>
      </c>
      <c r="N232" s="24">
        <v>948.0249</v>
      </c>
      <c r="O232" s="24">
        <v>3.4150939999999998E-2</v>
      </c>
      <c r="P232" s="23">
        <f t="shared" si="43"/>
        <v>2.1481948765859205</v>
      </c>
      <c r="Q232" s="24">
        <v>123.0825</v>
      </c>
      <c r="R232" s="25"/>
      <c r="S232" s="26">
        <v>5.0593369999999995E-7</v>
      </c>
      <c r="T232" s="23">
        <f t="shared" si="44"/>
        <v>-0.86846152409251209</v>
      </c>
      <c r="U232" s="24">
        <v>-49.759180000000001</v>
      </c>
      <c r="V232" s="5"/>
      <c r="W232" s="23">
        <f t="shared" si="33"/>
        <v>172.84168</v>
      </c>
      <c r="X232" s="27">
        <f t="shared" si="34"/>
        <v>0.12461148341931023</v>
      </c>
      <c r="Y232" s="27">
        <f t="shared" si="35"/>
        <v>1.0765255481550746E-9</v>
      </c>
      <c r="Z232" s="28"/>
      <c r="AA232" s="29">
        <f t="shared" si="36"/>
        <v>-269.11135894085777</v>
      </c>
      <c r="AB232" s="29">
        <f t="shared" si="37"/>
        <v>0.86940740450268383</v>
      </c>
      <c r="AC232" s="30">
        <f t="shared" si="38"/>
        <v>1.241478049325893E-8</v>
      </c>
      <c r="AD232" s="31">
        <f t="shared" si="39"/>
        <v>3.5049102973417851E-6</v>
      </c>
    </row>
    <row r="233" spans="1:30" x14ac:dyDescent="0.25">
      <c r="A233" s="16">
        <v>954.16666666666595</v>
      </c>
      <c r="B233" s="17">
        <v>5.9681544905074803E-2</v>
      </c>
      <c r="C233" s="17">
        <v>2.1358615725949401</v>
      </c>
      <c r="D233" s="19">
        <v>122.37585373386496</v>
      </c>
      <c r="E233" s="10"/>
      <c r="F233" s="18">
        <v>5.3214863013944795E-7</v>
      </c>
      <c r="G233" s="17">
        <v>-1.8728823134818</v>
      </c>
      <c r="H233" s="19">
        <v>-107.30825208720474</v>
      </c>
      <c r="I233" s="21"/>
      <c r="J233" s="22">
        <f t="shared" si="40"/>
        <v>229.68410582106969</v>
      </c>
      <c r="K233" s="19">
        <f t="shared" si="41"/>
        <v>0.76248887714620184</v>
      </c>
      <c r="L233" s="19">
        <f t="shared" si="42"/>
        <v>1.2108114586604386E-8</v>
      </c>
      <c r="N233" s="24">
        <v>952.18299999999999</v>
      </c>
      <c r="O233" s="24">
        <v>6.6098519999999994E-2</v>
      </c>
      <c r="P233" s="23">
        <f t="shared" si="43"/>
        <v>-0.3796663591082321</v>
      </c>
      <c r="Q233" s="24">
        <v>-21.75328</v>
      </c>
      <c r="R233" s="25"/>
      <c r="S233" s="26">
        <v>5.9697030000000001E-7</v>
      </c>
      <c r="T233" s="23">
        <f t="shared" si="44"/>
        <v>0.30022508020983224</v>
      </c>
      <c r="U233" s="24">
        <v>17.201630000000002</v>
      </c>
      <c r="V233" s="5"/>
      <c r="W233" s="23">
        <f t="shared" si="33"/>
        <v>-38.954909999999998</v>
      </c>
      <c r="X233" s="27">
        <f t="shared" si="34"/>
        <v>0.62870860648873661</v>
      </c>
      <c r="Y233" s="27">
        <f t="shared" si="35"/>
        <v>1.2404060340330371E-8</v>
      </c>
      <c r="Z233" s="28"/>
      <c r="AA233" s="29">
        <f t="shared" si="36"/>
        <v>268.63901582106968</v>
      </c>
      <c r="AB233" s="29">
        <f t="shared" si="37"/>
        <v>0.13378027065746523</v>
      </c>
      <c r="AC233" s="30">
        <f t="shared" si="38"/>
        <v>-2.9594575372598532E-10</v>
      </c>
      <c r="AD233" s="31">
        <f t="shared" si="39"/>
        <v>-8.3550677376213215E-8</v>
      </c>
    </row>
    <row r="234" spans="1:30" x14ac:dyDescent="0.25">
      <c r="A234" s="16">
        <v>958.33333333333303</v>
      </c>
      <c r="B234" s="17">
        <v>0.18455918740355401</v>
      </c>
      <c r="C234" s="17">
        <v>-0.48419115116422501</v>
      </c>
      <c r="D234" s="19">
        <v>-27.74210943929095</v>
      </c>
      <c r="E234" s="10"/>
      <c r="F234" s="18">
        <v>6.4038884006518099E-7</v>
      </c>
      <c r="G234" s="17">
        <v>-2.1251944571429</v>
      </c>
      <c r="H234" s="19">
        <v>-121.76467303888428</v>
      </c>
      <c r="I234" s="21"/>
      <c r="J234" s="22">
        <f t="shared" si="40"/>
        <v>94.022563599593326</v>
      </c>
      <c r="K234" s="19">
        <f t="shared" si="41"/>
        <v>0.99753650217219669</v>
      </c>
      <c r="L234" s="19">
        <f t="shared" si="42"/>
        <v>5.8949242006803804E-8</v>
      </c>
      <c r="N234" s="24">
        <v>956.34100000000001</v>
      </c>
      <c r="O234" s="24">
        <v>0.1190798</v>
      </c>
      <c r="P234" s="23">
        <f t="shared" si="43"/>
        <v>-2.1969209786430985</v>
      </c>
      <c r="Q234" s="24">
        <v>-125.87430000000001</v>
      </c>
      <c r="R234" s="25"/>
      <c r="S234" s="26">
        <v>9.9511630000000006E-7</v>
      </c>
      <c r="T234" s="23">
        <f t="shared" si="44"/>
        <v>2.339477726616743E-2</v>
      </c>
      <c r="U234" s="24">
        <v>1.340422</v>
      </c>
      <c r="V234" s="5"/>
      <c r="W234" s="23">
        <f t="shared" si="33"/>
        <v>-127.21472200000001</v>
      </c>
      <c r="X234" s="27">
        <f t="shared" si="34"/>
        <v>0.79637454157770882</v>
      </c>
      <c r="Y234" s="27">
        <f t="shared" si="35"/>
        <v>4.7184494753086286E-8</v>
      </c>
      <c r="Z234" s="28"/>
      <c r="AA234" s="29">
        <f t="shared" si="36"/>
        <v>221.23728559959335</v>
      </c>
      <c r="AB234" s="29">
        <f t="shared" si="37"/>
        <v>0.20116196059448788</v>
      </c>
      <c r="AC234" s="30">
        <f t="shared" si="38"/>
        <v>1.1764747253717518E-8</v>
      </c>
      <c r="AD234" s="31">
        <f t="shared" si="39"/>
        <v>3.3213945117731054E-6</v>
      </c>
    </row>
    <row r="235" spans="1:30" x14ac:dyDescent="0.25">
      <c r="A235" s="16">
        <v>962.5</v>
      </c>
      <c r="B235" s="17">
        <v>0.199848900978604</v>
      </c>
      <c r="C235" s="17">
        <v>-2.3144397009649902</v>
      </c>
      <c r="D235" s="19">
        <v>-132.60762680281425</v>
      </c>
      <c r="E235" s="10"/>
      <c r="F235" s="18">
        <v>1.11674358327373E-6</v>
      </c>
      <c r="G235" s="17">
        <v>2.3967747808308002</v>
      </c>
      <c r="H235" s="19">
        <v>137.32507938499774</v>
      </c>
      <c r="I235" s="21"/>
      <c r="J235" s="22">
        <f t="shared" si="40"/>
        <v>-269.93270618781196</v>
      </c>
      <c r="K235" s="19">
        <f t="shared" si="41"/>
        <v>0.9999993102766116</v>
      </c>
      <c r="L235" s="19">
        <f t="shared" si="42"/>
        <v>1.1158991192985628E-7</v>
      </c>
      <c r="N235" s="24">
        <v>960.49900000000002</v>
      </c>
      <c r="O235" s="24">
        <v>0.21076059999999999</v>
      </c>
      <c r="P235" s="23">
        <f t="shared" si="43"/>
        <v>1.7116909977218673</v>
      </c>
      <c r="Q235" s="24">
        <v>98.072670000000002</v>
      </c>
      <c r="R235" s="25"/>
      <c r="S235" s="26">
        <v>1.8128250000000001E-6</v>
      </c>
      <c r="T235" s="23">
        <f t="shared" si="44"/>
        <v>-0.10429977654175238</v>
      </c>
      <c r="U235" s="24">
        <v>-5.9759370000000001</v>
      </c>
      <c r="V235" s="5"/>
      <c r="W235" s="23">
        <f t="shared" si="33"/>
        <v>104.048607</v>
      </c>
      <c r="X235" s="27">
        <f t="shared" si="34"/>
        <v>0.97009014216919687</v>
      </c>
      <c r="Y235" s="27">
        <f t="shared" si="35"/>
        <v>1.8532218148032699E-7</v>
      </c>
      <c r="Z235" s="28"/>
      <c r="AA235" s="29">
        <f t="shared" si="36"/>
        <v>-373.98131318781196</v>
      </c>
      <c r="AB235" s="29">
        <f t="shared" si="37"/>
        <v>2.990916810741473E-2</v>
      </c>
      <c r="AC235" s="30">
        <f t="shared" si="38"/>
        <v>-7.3732269550470709E-8</v>
      </c>
      <c r="AD235" s="31">
        <f t="shared" si="39"/>
        <v>-2.0815913010636512E-5</v>
      </c>
    </row>
    <row r="236" spans="1:30" x14ac:dyDescent="0.25">
      <c r="A236" s="16">
        <v>966.66666666666595</v>
      </c>
      <c r="B236" s="17">
        <v>9.1861961062575395E-2</v>
      </c>
      <c r="C236" s="17">
        <v>2.4050663758735098</v>
      </c>
      <c r="D236" s="19">
        <v>137.8001527863766</v>
      </c>
      <c r="E236" s="10"/>
      <c r="F236" s="18">
        <v>1.8487004390610101E-6</v>
      </c>
      <c r="G236" s="17">
        <v>0.19456517297162501</v>
      </c>
      <c r="H236" s="19">
        <v>11.147763251506952</v>
      </c>
      <c r="I236" s="21"/>
      <c r="J236" s="22">
        <f t="shared" si="40"/>
        <v>126.65238953486966</v>
      </c>
      <c r="K236" s="19">
        <f t="shared" si="41"/>
        <v>0.80227196959476499</v>
      </c>
      <c r="L236" s="19">
        <f t="shared" si="42"/>
        <v>6.8123017999410445E-8</v>
      </c>
      <c r="N236" s="24">
        <v>964.65700000000004</v>
      </c>
      <c r="O236" s="24">
        <v>0.15509619999999999</v>
      </c>
      <c r="P236" s="23">
        <f t="shared" si="43"/>
        <v>0.17050412932717687</v>
      </c>
      <c r="Q236" s="24">
        <v>9.7691669999999995</v>
      </c>
      <c r="R236" s="25"/>
      <c r="S236" s="26">
        <v>2.21477E-6</v>
      </c>
      <c r="T236" s="23">
        <f t="shared" si="44"/>
        <v>-1.2510305402797359</v>
      </c>
      <c r="U236" s="24">
        <v>-71.67877</v>
      </c>
      <c r="V236" s="5"/>
      <c r="W236" s="23">
        <f t="shared" si="33"/>
        <v>81.447936999999996</v>
      </c>
      <c r="X236" s="27">
        <f t="shared" si="34"/>
        <v>0.98888114498265256</v>
      </c>
      <c r="Y236" s="27">
        <f t="shared" si="35"/>
        <v>1.6984152868469133E-7</v>
      </c>
      <c r="Z236" s="28"/>
      <c r="AA236" s="29">
        <f t="shared" si="36"/>
        <v>45.20445253486966</v>
      </c>
      <c r="AB236" s="29">
        <f t="shared" si="37"/>
        <v>-0.18660917538788757</v>
      </c>
      <c r="AC236" s="30">
        <f t="shared" si="38"/>
        <v>-1.0171851068528088E-7</v>
      </c>
      <c r="AD236" s="31">
        <f t="shared" si="39"/>
        <v>-2.8716919781601788E-5</v>
      </c>
    </row>
    <row r="237" spans="1:30" x14ac:dyDescent="0.25">
      <c r="A237" s="16">
        <v>970.83333333333303</v>
      </c>
      <c r="B237" s="17">
        <v>7.9599810933252205E-2</v>
      </c>
      <c r="C237" s="17">
        <v>-0.83316296580648896</v>
      </c>
      <c r="D237" s="19">
        <v>-47.736721587314335</v>
      </c>
      <c r="E237" s="10"/>
      <c r="F237" s="18">
        <v>1.2202842233052E-6</v>
      </c>
      <c r="G237" s="17">
        <v>-0.97775378147597902</v>
      </c>
      <c r="H237" s="19">
        <v>-56.021165081530171</v>
      </c>
      <c r="I237" s="21"/>
      <c r="J237" s="22">
        <f t="shared" si="40"/>
        <v>8.2844434942158358</v>
      </c>
      <c r="K237" s="19">
        <f t="shared" si="41"/>
        <v>0.14408752731388025</v>
      </c>
      <c r="L237" s="19">
        <f t="shared" si="42"/>
        <v>6.9979272853870265E-9</v>
      </c>
      <c r="N237" s="24">
        <v>968.81500000000005</v>
      </c>
      <c r="O237" s="24">
        <v>3.9682820000000001E-2</v>
      </c>
      <c r="P237" s="23">
        <f t="shared" si="43"/>
        <v>-2.477681623435914</v>
      </c>
      <c r="Q237" s="24">
        <v>-141.9607</v>
      </c>
      <c r="R237" s="25"/>
      <c r="S237" s="26">
        <v>2.4875530000000001E-7</v>
      </c>
      <c r="T237" s="23">
        <f t="shared" si="44"/>
        <v>2.640576693183049</v>
      </c>
      <c r="U237" s="24">
        <v>151.29390000000001</v>
      </c>
      <c r="V237" s="5"/>
      <c r="W237" s="23">
        <f t="shared" si="33"/>
        <v>-293.25459999999998</v>
      </c>
      <c r="X237" s="27">
        <f t="shared" si="34"/>
        <v>0.91875951511982279</v>
      </c>
      <c r="Y237" s="27">
        <f t="shared" si="35"/>
        <v>4.5346808187012076E-9</v>
      </c>
      <c r="Z237" s="28"/>
      <c r="AA237" s="29">
        <f t="shared" si="36"/>
        <v>301.53904349421583</v>
      </c>
      <c r="AB237" s="29">
        <f t="shared" si="37"/>
        <v>-0.77467198780594249</v>
      </c>
      <c r="AC237" s="30">
        <f t="shared" si="38"/>
        <v>2.4632464666858189E-9</v>
      </c>
      <c r="AD237" s="31">
        <f t="shared" si="39"/>
        <v>6.9541768464337767E-7</v>
      </c>
    </row>
    <row r="238" spans="1:30" x14ac:dyDescent="0.25">
      <c r="A238" s="16">
        <v>975</v>
      </c>
      <c r="B238" s="17">
        <v>0.231025353214353</v>
      </c>
      <c r="C238" s="17">
        <v>-2.3118979209898201</v>
      </c>
      <c r="D238" s="19">
        <v>-132.46199353778616</v>
      </c>
      <c r="E238" s="10"/>
      <c r="F238" s="18">
        <v>1.2335492372684799E-6</v>
      </c>
      <c r="G238" s="17">
        <v>-1.34206469928558</v>
      </c>
      <c r="H238" s="19">
        <v>-76.894643102557723</v>
      </c>
      <c r="I238" s="21"/>
      <c r="J238" s="22">
        <f t="shared" si="40"/>
        <v>-55.567350435228434</v>
      </c>
      <c r="K238" s="19">
        <f t="shared" si="41"/>
        <v>0.82479142217438839</v>
      </c>
      <c r="L238" s="19">
        <f t="shared" si="42"/>
        <v>1.1752500327786824E-7</v>
      </c>
      <c r="N238" s="24">
        <v>972.97299999999996</v>
      </c>
      <c r="O238" s="24">
        <v>0.1740642</v>
      </c>
      <c r="P238" s="23">
        <f t="shared" si="43"/>
        <v>1.7679975883192318</v>
      </c>
      <c r="Q238" s="24">
        <v>101.2988</v>
      </c>
      <c r="R238" s="25"/>
      <c r="S238" s="26">
        <v>6.6766050000000005E-7</v>
      </c>
      <c r="T238" s="23">
        <f t="shared" si="44"/>
        <v>0.19252151020096292</v>
      </c>
      <c r="U238" s="24">
        <v>11.030670000000001</v>
      </c>
      <c r="V238" s="5"/>
      <c r="W238" s="23">
        <f t="shared" si="33"/>
        <v>90.268129999999999</v>
      </c>
      <c r="X238" s="27">
        <f t="shared" si="34"/>
        <v>0.99998904998375959</v>
      </c>
      <c r="Y238" s="27">
        <f t="shared" si="35"/>
        <v>5.8107259119651661E-8</v>
      </c>
      <c r="Z238" s="28"/>
      <c r="AA238" s="29">
        <f t="shared" si="36"/>
        <v>-145.83548043522842</v>
      </c>
      <c r="AB238" s="29">
        <f t="shared" si="37"/>
        <v>-0.1751976278093712</v>
      </c>
      <c r="AC238" s="30">
        <f t="shared" si="38"/>
        <v>5.9417744158216584E-8</v>
      </c>
      <c r="AD238" s="31">
        <f t="shared" si="39"/>
        <v>1.6774671405429377E-5</v>
      </c>
    </row>
    <row r="239" spans="1:30" x14ac:dyDescent="0.25">
      <c r="A239" s="16">
        <v>979.16666666666595</v>
      </c>
      <c r="B239" s="17">
        <v>0.23419522993136699</v>
      </c>
      <c r="C239" s="17">
        <v>-2.9081192865775298</v>
      </c>
      <c r="D239" s="19">
        <v>-166.62296144148843</v>
      </c>
      <c r="E239" s="10"/>
      <c r="F239" s="18">
        <v>1.13585087624444E-6</v>
      </c>
      <c r="G239" s="17">
        <v>-0.88041690011923801</v>
      </c>
      <c r="H239" s="19">
        <v>-50.444172588823285</v>
      </c>
      <c r="I239" s="21"/>
      <c r="J239" s="22">
        <f t="shared" si="40"/>
        <v>-116.17878885266515</v>
      </c>
      <c r="K239" s="19">
        <f t="shared" si="41"/>
        <v>0.89742175557667725</v>
      </c>
      <c r="L239" s="19">
        <f t="shared" si="42"/>
        <v>1.1936196520394596E-7</v>
      </c>
      <c r="N239" s="24">
        <v>977.13099999999997</v>
      </c>
      <c r="O239" s="24">
        <v>0.1534034</v>
      </c>
      <c r="P239" s="23">
        <f t="shared" si="43"/>
        <v>0.46086535909631543</v>
      </c>
      <c r="Q239" s="24">
        <v>26.405639999999998</v>
      </c>
      <c r="R239" s="25"/>
      <c r="S239" s="26">
        <v>1.501915E-6</v>
      </c>
      <c r="T239" s="23">
        <f t="shared" si="44"/>
        <v>-0.18389277691202813</v>
      </c>
      <c r="U239" s="24">
        <v>-10.53628</v>
      </c>
      <c r="V239" s="5"/>
      <c r="W239" s="23">
        <f t="shared" si="33"/>
        <v>36.941919999999996</v>
      </c>
      <c r="X239" s="27">
        <f t="shared" si="34"/>
        <v>0.60100514747205047</v>
      </c>
      <c r="Y239" s="27">
        <f t="shared" si="35"/>
        <v>6.923545267292098E-8</v>
      </c>
      <c r="Z239" s="28"/>
      <c r="AA239" s="29">
        <f t="shared" si="36"/>
        <v>-153.12070885266513</v>
      </c>
      <c r="AB239" s="29">
        <f t="shared" si="37"/>
        <v>0.29641660810462678</v>
      </c>
      <c r="AC239" s="30">
        <f t="shared" si="38"/>
        <v>5.0126512531024978E-8</v>
      </c>
      <c r="AD239" s="31">
        <f t="shared" si="39"/>
        <v>1.415159374225089E-5</v>
      </c>
    </row>
    <row r="240" spans="1:30" x14ac:dyDescent="0.25">
      <c r="A240" s="16">
        <v>983.33333333333303</v>
      </c>
      <c r="B240" s="17">
        <v>2.2310100968711201E-2</v>
      </c>
      <c r="C240" s="17">
        <v>-0.11877034942471799</v>
      </c>
      <c r="D240" s="19">
        <v>-6.8050397533303864</v>
      </c>
      <c r="E240" s="10"/>
      <c r="F240" s="18">
        <v>9.1474867356179297E-7</v>
      </c>
      <c r="G240" s="17">
        <v>1.6260239051710501</v>
      </c>
      <c r="H240" s="19">
        <v>93.164307153681563</v>
      </c>
      <c r="I240" s="21"/>
      <c r="J240" s="22">
        <f t="shared" si="40"/>
        <v>-99.969346907011953</v>
      </c>
      <c r="K240" s="19">
        <f t="shared" si="41"/>
        <v>0.98490051339416751</v>
      </c>
      <c r="L240" s="19">
        <f t="shared" si="42"/>
        <v>1.0049991451513336E-8</v>
      </c>
      <c r="N240" s="24">
        <v>981.28899999999999</v>
      </c>
      <c r="O240" s="24">
        <v>0.20912030000000001</v>
      </c>
      <c r="P240" s="23">
        <f t="shared" si="43"/>
        <v>-0.88498001826508721</v>
      </c>
      <c r="Q240" s="24">
        <v>-50.705620000000003</v>
      </c>
      <c r="R240" s="25"/>
      <c r="S240" s="26">
        <v>2.3286130000000002E-6</v>
      </c>
      <c r="T240" s="23">
        <f t="shared" si="44"/>
        <v>0.14767689822717298</v>
      </c>
      <c r="U240" s="24">
        <v>8.4612630000000006</v>
      </c>
      <c r="V240" s="5"/>
      <c r="W240" s="23">
        <f t="shared" si="33"/>
        <v>-59.166883000000006</v>
      </c>
      <c r="X240" s="27">
        <f t="shared" si="34"/>
        <v>0.85866379233605017</v>
      </c>
      <c r="Y240" s="27">
        <f t="shared" si="35"/>
        <v>2.0906756712340452E-7</v>
      </c>
      <c r="Z240" s="28"/>
      <c r="AA240" s="29">
        <f t="shared" si="36"/>
        <v>-40.802463907011948</v>
      </c>
      <c r="AB240" s="29">
        <f t="shared" si="37"/>
        <v>0.12623672105811734</v>
      </c>
      <c r="AC240" s="30">
        <f t="shared" si="38"/>
        <v>-1.9901757567189119E-7</v>
      </c>
      <c r="AD240" s="31">
        <f t="shared" si="39"/>
        <v>-5.6186152522242673E-5</v>
      </c>
    </row>
    <row r="241" spans="1:30" x14ac:dyDescent="0.25">
      <c r="A241" s="16">
        <v>987.5</v>
      </c>
      <c r="B241" s="17">
        <v>4.9895036931684303E-2</v>
      </c>
      <c r="C241" s="17">
        <v>-1.5526860667290301</v>
      </c>
      <c r="D241" s="19">
        <v>-88.96235853234154</v>
      </c>
      <c r="E241" s="10"/>
      <c r="F241" s="18">
        <v>9.0544643112502505E-7</v>
      </c>
      <c r="G241" s="17">
        <v>-1.01405410767897</v>
      </c>
      <c r="H241" s="19">
        <v>-58.101020567909707</v>
      </c>
      <c r="I241" s="21"/>
      <c r="J241" s="22">
        <f t="shared" si="40"/>
        <v>-30.861337964431833</v>
      </c>
      <c r="K241" s="19">
        <f t="shared" si="41"/>
        <v>0.51296213030794835</v>
      </c>
      <c r="L241" s="19">
        <f t="shared" si="42"/>
        <v>1.1587117695545655E-8</v>
      </c>
      <c r="N241" s="24">
        <v>985.447</v>
      </c>
      <c r="O241" s="24">
        <v>7.1915199999999999E-2</v>
      </c>
      <c r="P241" s="23">
        <f t="shared" si="43"/>
        <v>-0.24995855055484428</v>
      </c>
      <c r="Q241" s="24">
        <v>-14.321569999999999</v>
      </c>
      <c r="R241" s="25"/>
      <c r="S241" s="26">
        <v>5.5306439999999998E-7</v>
      </c>
      <c r="T241" s="23">
        <f t="shared" si="44"/>
        <v>-1.1147210238306795</v>
      </c>
      <c r="U241" s="24">
        <v>-63.868810000000003</v>
      </c>
      <c r="V241" s="5"/>
      <c r="W241" s="23">
        <f t="shared" si="33"/>
        <v>49.547240000000002</v>
      </c>
      <c r="X241" s="27">
        <f t="shared" si="34"/>
        <v>0.76094117280087847</v>
      </c>
      <c r="Y241" s="27">
        <f t="shared" si="35"/>
        <v>1.5132737016472484E-8</v>
      </c>
      <c r="Z241" s="28"/>
      <c r="AA241" s="29">
        <f t="shared" si="36"/>
        <v>-80.408577964431828</v>
      </c>
      <c r="AB241" s="29">
        <f t="shared" si="37"/>
        <v>-0.24797904249293012</v>
      </c>
      <c r="AC241" s="30">
        <f t="shared" si="38"/>
        <v>-3.5456193209268293E-9</v>
      </c>
      <c r="AD241" s="31">
        <f t="shared" si="39"/>
        <v>-1.0009905269866172E-6</v>
      </c>
    </row>
    <row r="242" spans="1:30" x14ac:dyDescent="0.25">
      <c r="A242" s="16">
        <v>991.66666666666595</v>
      </c>
      <c r="B242" s="17">
        <v>4.9631169459727703E-2</v>
      </c>
      <c r="C242" s="17">
        <v>-2.0117406897319898</v>
      </c>
      <c r="D242" s="19">
        <v>-115.26425099638024</v>
      </c>
      <c r="E242" s="10"/>
      <c r="F242" s="18">
        <v>1.1181477668072899E-6</v>
      </c>
      <c r="G242" s="17">
        <v>-0.90425718054383497</v>
      </c>
      <c r="H242" s="19">
        <v>-51.810120039561042</v>
      </c>
      <c r="I242" s="21"/>
      <c r="J242" s="22">
        <f t="shared" si="40"/>
        <v>-63.454130956819199</v>
      </c>
      <c r="K242" s="19">
        <f t="shared" si="41"/>
        <v>0.89457686413414128</v>
      </c>
      <c r="L242" s="19">
        <f t="shared" si="42"/>
        <v>2.4822263171223717E-8</v>
      </c>
      <c r="N242" s="24">
        <v>989.60500000000002</v>
      </c>
      <c r="O242" s="24">
        <v>0.109025</v>
      </c>
      <c r="P242" s="23">
        <f t="shared" si="43"/>
        <v>0.22589377629542129</v>
      </c>
      <c r="Q242" s="24">
        <v>12.94276</v>
      </c>
      <c r="R242" s="25"/>
      <c r="S242" s="26">
        <v>1.0720399999999999E-6</v>
      </c>
      <c r="T242" s="23">
        <f t="shared" si="44"/>
        <v>-0.34837278015289896</v>
      </c>
      <c r="U242" s="24">
        <v>-19.960290000000001</v>
      </c>
      <c r="V242" s="5"/>
      <c r="W242" s="23">
        <f t="shared" si="33"/>
        <v>32.90305</v>
      </c>
      <c r="X242" s="27">
        <f t="shared" si="34"/>
        <v>0.54321914428091078</v>
      </c>
      <c r="Y242" s="27">
        <f t="shared" si="35"/>
        <v>3.1745498911345397E-8</v>
      </c>
      <c r="Z242" s="28"/>
      <c r="AA242" s="29">
        <f t="shared" si="36"/>
        <v>-96.357180956819207</v>
      </c>
      <c r="AB242" s="29">
        <f t="shared" si="37"/>
        <v>0.3513577198532305</v>
      </c>
      <c r="AC242" s="30">
        <f t="shared" si="38"/>
        <v>-6.9232357401216801E-9</v>
      </c>
      <c r="AD242" s="31">
        <f t="shared" si="39"/>
        <v>-1.9545508879237065E-6</v>
      </c>
    </row>
    <row r="243" spans="1:30" x14ac:dyDescent="0.25">
      <c r="A243" s="16">
        <v>995.83333333333303</v>
      </c>
      <c r="B243" s="17">
        <v>0.114995099764157</v>
      </c>
      <c r="C243" s="17">
        <v>2.4845192181601199</v>
      </c>
      <c r="D243" s="19">
        <v>142.35246531971791</v>
      </c>
      <c r="E243" s="10"/>
      <c r="F243" s="18">
        <v>1.6087096210614999E-6</v>
      </c>
      <c r="G243" s="17">
        <v>-1.7931896800699301</v>
      </c>
      <c r="H243" s="19">
        <v>-102.74220053442134</v>
      </c>
      <c r="I243" s="21"/>
      <c r="J243" s="22">
        <f t="shared" si="40"/>
        <v>245.09466585413924</v>
      </c>
      <c r="K243" s="19">
        <f t="shared" si="41"/>
        <v>0.90700481259674681</v>
      </c>
      <c r="L243" s="19">
        <f t="shared" si="42"/>
        <v>8.3895098696361849E-8</v>
      </c>
      <c r="N243" s="24">
        <v>993.76300000000003</v>
      </c>
      <c r="O243" s="24">
        <v>0.17634630000000001</v>
      </c>
      <c r="P243" s="23">
        <f t="shared" si="43"/>
        <v>0.34275875408093398</v>
      </c>
      <c r="Q243" s="24">
        <v>19.638629999999999</v>
      </c>
      <c r="R243" s="25"/>
      <c r="S243" s="26">
        <v>1.235568E-6</v>
      </c>
      <c r="T243" s="23">
        <f t="shared" si="44"/>
        <v>8.7842316533119497E-2</v>
      </c>
      <c r="U243" s="24">
        <v>5.0329940000000004</v>
      </c>
      <c r="V243" s="5"/>
      <c r="W243" s="23">
        <f t="shared" si="33"/>
        <v>14.605635999999999</v>
      </c>
      <c r="X243" s="27">
        <f t="shared" si="34"/>
        <v>0.25216454743591959</v>
      </c>
      <c r="Y243" s="27">
        <f t="shared" si="35"/>
        <v>2.7471794938121123E-8</v>
      </c>
      <c r="Z243" s="28"/>
      <c r="AA243" s="29">
        <f t="shared" si="36"/>
        <v>230.48902985413923</v>
      </c>
      <c r="AB243" s="29">
        <f t="shared" si="37"/>
        <v>0.65484026516082716</v>
      </c>
      <c r="AC243" s="30">
        <f t="shared" si="38"/>
        <v>5.6423303758240722E-8</v>
      </c>
      <c r="AD243" s="31">
        <f t="shared" si="39"/>
        <v>1.5929288355898183E-5</v>
      </c>
    </row>
    <row r="244" spans="1:30" x14ac:dyDescent="0.25">
      <c r="A244" s="16">
        <v>1000</v>
      </c>
      <c r="B244" s="17">
        <v>6.9892450471524994E-2</v>
      </c>
      <c r="C244" s="17">
        <v>3.14159265358979</v>
      </c>
      <c r="D244" s="19">
        <v>179.99999999999983</v>
      </c>
      <c r="E244" s="10"/>
      <c r="F244" s="18">
        <v>3.2800149287264598E-6</v>
      </c>
      <c r="G244" s="17">
        <v>0</v>
      </c>
      <c r="H244" s="19">
        <v>0</v>
      </c>
      <c r="I244" s="21"/>
      <c r="J244" s="22">
        <f t="shared" si="40"/>
        <v>179.99999999999983</v>
      </c>
      <c r="K244" s="19">
        <f t="shared" si="41"/>
        <v>3.2311393144413003E-15</v>
      </c>
      <c r="L244" s="19">
        <f t="shared" si="42"/>
        <v>3.703665666758467E-22</v>
      </c>
      <c r="N244" s="24">
        <v>997.92100000000005</v>
      </c>
      <c r="O244" s="24">
        <v>4.8725879999999999E-2</v>
      </c>
      <c r="P244" s="23">
        <f t="shared" si="43"/>
        <v>-9.7604030305986356E-3</v>
      </c>
      <c r="Q244" s="24">
        <v>-0.55922989999999995</v>
      </c>
      <c r="R244" s="25"/>
      <c r="S244" s="26">
        <v>3.664407E-6</v>
      </c>
      <c r="T244" s="23">
        <f t="shared" si="44"/>
        <v>-0.61932415095073101</v>
      </c>
      <c r="U244" s="24">
        <v>-35.484659999999998</v>
      </c>
      <c r="V244" s="5"/>
      <c r="W244" s="23">
        <f t="shared" si="33"/>
        <v>34.9254301</v>
      </c>
      <c r="X244" s="27">
        <f t="shared" si="34"/>
        <v>0.57250983244639309</v>
      </c>
      <c r="Y244" s="27">
        <f t="shared" si="35"/>
        <v>5.1111232008150596E-8</v>
      </c>
      <c r="Z244" s="28"/>
      <c r="AA244" s="29">
        <f t="shared" si="36"/>
        <v>145.07456989999983</v>
      </c>
      <c r="AB244" s="29">
        <f t="shared" si="37"/>
        <v>-0.57250983244638987</v>
      </c>
      <c r="AC244" s="30">
        <f t="shared" si="38"/>
        <v>-5.1111232008150225E-8</v>
      </c>
      <c r="AD244" s="31">
        <f t="shared" si="39"/>
        <v>-1.4429597323324541E-5</v>
      </c>
    </row>
  </sheetData>
  <mergeCells count="7">
    <mergeCell ref="AA2:AC2"/>
    <mergeCell ref="B2:D2"/>
    <mergeCell ref="F2:H2"/>
    <mergeCell ref="J2:L2"/>
    <mergeCell ref="O2:Q2"/>
    <mergeCell ref="S2:U2"/>
    <mergeCell ref="W2:Y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 - 1a_t1_b1 ts=0.001</vt:lpstr>
      <vt:lpstr>Y - 1a_t1_b1 ts=0.001</vt:lpstr>
      <vt:lpstr>X - 1a_t1_b1 ts=0.0005</vt:lpstr>
      <vt:lpstr>Y - 1a_t1_b1 ts=0.0005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George</dc:creator>
  <cp:lastModifiedBy>GRANT George</cp:lastModifiedBy>
  <dcterms:created xsi:type="dcterms:W3CDTF">2024-06-25T13:50:11Z</dcterms:created>
  <dcterms:modified xsi:type="dcterms:W3CDTF">2024-06-26T08:58:36Z</dcterms:modified>
</cp:coreProperties>
</file>