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codeName="ThisWorkbook"/>
  <xr:revisionPtr revIDLastSave="78" documentId="8_{615006BF-79FF-44C5-BB84-427884FC4F63}" xr6:coauthVersionLast="45" xr6:coauthVersionMax="45" xr10:uidLastSave="{41666E42-AB05-48DB-9987-05236306662C}"/>
  <bookViews>
    <workbookView xWindow="-120" yWindow="-120" windowWidth="29040" windowHeight="15840" xr2:uid="{00000000-000D-0000-FFFF-FFFF00000000}"/>
  </bookViews>
  <sheets>
    <sheet name="Projektplan" sheetId="11" r:id="rId1"/>
    <sheet name="Info" sheetId="12" r:id="rId2"/>
  </sheets>
  <definedNames>
    <definedName name="_xlnm.Print_Titles" localSheetId="0">Projektplan!$5:$7</definedName>
    <definedName name="Heute" localSheetId="0">TODAY()</definedName>
    <definedName name="Projekt_Start">Projektplan!$E$4</definedName>
    <definedName name="task_end" localSheetId="0">Projektplan!$F1</definedName>
    <definedName name="task_progress" localSheetId="0">Projektplan!$D1</definedName>
    <definedName name="task_start" localSheetId="0">Projektplan!$E1</definedName>
    <definedName name="Woche_anzeigen">Projektplan!$E$5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 i="11" l="1"/>
  <c r="F14" i="11"/>
  <c r="H8" i="11" l="1"/>
  <c r="E10" i="11" l="1"/>
  <c r="F10" i="11" s="1"/>
  <c r="I6" i="11" l="1"/>
  <c r="I7" i="11" s="1"/>
  <c r="H43" i="11"/>
  <c r="H42" i="11"/>
  <c r="H41" i="11"/>
  <c r="H34" i="11"/>
  <c r="H33" i="11"/>
  <c r="H32" i="11"/>
  <c r="H26" i="11"/>
  <c r="H15" i="11"/>
  <c r="H9" i="11"/>
  <c r="E11" i="11" l="1"/>
  <c r="H28" i="11"/>
  <c r="H27" i="11"/>
  <c r="F11" i="11" l="1"/>
  <c r="E12" i="11" s="1"/>
  <c r="F12" i="11" s="1"/>
  <c r="E13" i="11" s="1"/>
  <c r="H10" i="11"/>
  <c r="H31" i="11"/>
  <c r="H29" i="11"/>
  <c r="F16" i="11"/>
  <c r="H16" i="11" s="1"/>
  <c r="H14" i="11"/>
  <c r="J6" i="11"/>
  <c r="I5" i="11"/>
  <c r="H11" i="11" l="1"/>
  <c r="K6" i="11"/>
  <c r="J7" i="11"/>
  <c r="H30" i="11"/>
  <c r="H17" i="11"/>
  <c r="H12" i="11"/>
  <c r="F13" i="11"/>
  <c r="H13" i="11" s="1"/>
  <c r="L6" i="11" l="1"/>
  <c r="K7" i="11"/>
  <c r="H21" i="11"/>
  <c r="H19" i="11"/>
  <c r="H18" i="11"/>
  <c r="M6" i="11" l="1"/>
  <c r="L7" i="11"/>
  <c r="N6" i="11" l="1"/>
  <c r="M7" i="11"/>
  <c r="O6" i="11" l="1"/>
  <c r="N7" i="11"/>
  <c r="P6" i="11" l="1"/>
  <c r="O7" i="11"/>
  <c r="P7" i="11" l="1"/>
  <c r="Q6" i="11"/>
  <c r="P5" i="11"/>
  <c r="R6" i="11" l="1"/>
  <c r="Q7" i="11"/>
  <c r="S6" i="11" l="1"/>
  <c r="R7" i="11"/>
  <c r="T6" i="11" l="1"/>
  <c r="S7" i="11"/>
  <c r="U6" i="11" l="1"/>
  <c r="T7" i="11"/>
  <c r="V6" i="11" l="1"/>
  <c r="U7" i="11"/>
  <c r="W6" i="11" l="1"/>
  <c r="V7" i="11"/>
  <c r="W7" i="11" l="1"/>
  <c r="X6" i="11"/>
  <c r="W5" i="11"/>
  <c r="Y6" i="11" l="1"/>
  <c r="X7" i="11"/>
  <c r="Z6" i="11" l="1"/>
  <c r="Y7" i="11"/>
  <c r="AA6" i="11" l="1"/>
  <c r="Z7" i="11"/>
  <c r="AB6" i="11" l="1"/>
  <c r="AA7" i="11"/>
  <c r="AC6" i="11" l="1"/>
  <c r="AB7" i="11"/>
  <c r="AD6" i="11" l="1"/>
  <c r="AC7" i="11"/>
  <c r="AD7" i="11" l="1"/>
  <c r="AE6" i="11"/>
  <c r="AD5" i="11"/>
  <c r="AF6" i="11" l="1"/>
  <c r="AE7" i="11"/>
  <c r="AG6" i="11" l="1"/>
  <c r="AF7" i="11"/>
  <c r="AH6" i="11" l="1"/>
  <c r="AG7" i="11"/>
  <c r="AI6" i="11" l="1"/>
  <c r="AH7" i="11"/>
  <c r="AJ6" i="11" l="1"/>
  <c r="AI7" i="11"/>
  <c r="AJ7" i="11" l="1"/>
  <c r="AK6" i="11"/>
  <c r="AL6" i="11" l="1"/>
  <c r="AK7" i="11"/>
  <c r="AK5" i="11"/>
  <c r="AM6" i="11" l="1"/>
  <c r="AL7" i="11"/>
  <c r="AN6" i="11" l="1"/>
  <c r="AM7" i="11"/>
  <c r="AO6" i="11" l="1"/>
  <c r="AN7" i="11"/>
  <c r="AP6" i="11" l="1"/>
  <c r="AO7" i="11"/>
  <c r="AQ6" i="11" l="1"/>
  <c r="AP7" i="11"/>
  <c r="AQ7" i="11" l="1"/>
  <c r="AR6" i="11"/>
  <c r="AS6" i="11" l="1"/>
  <c r="AR7" i="11"/>
  <c r="AR5" i="11"/>
  <c r="AS7" i="11" l="1"/>
  <c r="AT6" i="11"/>
  <c r="AT7" i="11" l="1"/>
  <c r="AU6" i="11"/>
  <c r="AU7" i="11" l="1"/>
  <c r="AV6" i="11"/>
  <c r="AV7" i="11" l="1"/>
  <c r="AW6" i="11"/>
  <c r="AW7" i="11" l="1"/>
  <c r="AX6" i="11"/>
  <c r="AY6" i="11" l="1"/>
  <c r="AX7" i="11"/>
  <c r="AY7" i="11" l="1"/>
  <c r="AZ6" i="11"/>
  <c r="AY5" i="11"/>
  <c r="AZ7" i="11" l="1"/>
  <c r="BA6" i="11"/>
  <c r="BA7" i="11" l="1"/>
  <c r="BB6" i="11"/>
  <c r="BB7" i="11" l="1"/>
  <c r="BC6" i="11"/>
  <c r="BC7" i="11" l="1"/>
  <c r="BD6" i="11"/>
  <c r="BD7" i="11" l="1"/>
  <c r="BE6" i="11"/>
  <c r="BE7" i="11" l="1"/>
  <c r="BF6" i="11"/>
  <c r="BF7" i="11" l="1"/>
  <c r="BG6" i="11"/>
  <c r="BF5" i="11"/>
  <c r="BG7" i="11" l="1"/>
  <c r="BH6" i="11"/>
  <c r="BH7" i="11" l="1"/>
  <c r="BI6" i="11"/>
  <c r="BI7" i="11" l="1"/>
  <c r="BJ6" i="11"/>
  <c r="BJ7" i="11" l="1"/>
  <c r="BK6" i="11"/>
  <c r="BK7" i="11" l="1"/>
  <c r="BL6" i="11"/>
  <c r="BL7" i="11" s="1"/>
</calcChain>
</file>

<file path=xl/sharedStrings.xml><?xml version="1.0" encoding="utf-8"?>
<sst xmlns="http://schemas.openxmlformats.org/spreadsheetml/2006/main" count="95" uniqueCount="81">
  <si>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</si>
  <si>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</si>
  <si>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</si>
  <si>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</si>
  <si>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</si>
  <si>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</si>
  <si>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</si>
  <si>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</si>
  <si>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</si>
  <si>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</si>
  <si>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</si>
  <si>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</si>
  <si>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AUFGABE</t>
  </si>
  <si>
    <t>Neue Zeilen ÜBER dieser einfügen</t>
  </si>
  <si>
    <t>Projektanfang:</t>
  </si>
  <si>
    <t>Anzeigewoche:</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</si>
  <si>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</si>
  <si>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</si>
  <si>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</si>
  <si>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</si>
  <si>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</si>
  <si>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</si>
  <si>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</si>
  <si>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</si>
  <si>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</si>
  <si>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</si>
  <si>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</si>
  <si>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</si>
  <si>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</si>
  <si>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</si>
  <si>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</si>
  <si>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</si>
  <si>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</si>
  <si>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</si>
  <si>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ZUGEWIESEN AN</t>
  </si>
  <si>
    <t>Geben Sie den Namen des Projektleiter in Zelle B3 ein. Geben Sie das Startdatum für das Projekt in Zelle E3 ein. Projektanfang: Die Bezeichnung steht in Zelle C3.</t>
  </si>
  <si>
    <t>Diese Zeile kennzeichnet das Ende des Projektplan. Geben Sie in dieser Zeile NICHTS EIN. 
Fügen Sie ÜBER dieser Zeile neue Zeilen ein, um mit der Erstellung Ihres Projektplan fortzufahren.</t>
  </si>
  <si>
    <t>Diese Arbeitsmappe enthält 2 Arbeitsblätter. 
Projektplan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</si>
  <si>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1. Geschätsvorschlag und Mock-Up</t>
  </si>
  <si>
    <t>2. HTML/CSS - Prototyp</t>
  </si>
  <si>
    <t>Dynamischer Prototyp</t>
  </si>
  <si>
    <t>Release</t>
  </si>
  <si>
    <t>Erstellung des GitHub Repos</t>
  </si>
  <si>
    <t>Alle</t>
  </si>
  <si>
    <t>Mock-Up Home</t>
  </si>
  <si>
    <t>Mock-Up Seiten</t>
  </si>
  <si>
    <t>PowerPoint</t>
  </si>
  <si>
    <t>Gantt-Diagramm</t>
  </si>
  <si>
    <t>Style-Sheet</t>
  </si>
  <si>
    <t>Home</t>
  </si>
  <si>
    <t>Kinosaal</t>
  </si>
  <si>
    <t>Popcorn-Shop</t>
  </si>
  <si>
    <t>Warenkorb</t>
  </si>
  <si>
    <t>Kasse</t>
  </si>
  <si>
    <t>Filmübersicht</t>
  </si>
  <si>
    <t>R</t>
  </si>
  <si>
    <t>Checkout</t>
  </si>
  <si>
    <t>Julian</t>
  </si>
  <si>
    <t>Simon</t>
  </si>
  <si>
    <t>Johannes</t>
  </si>
  <si>
    <t>Ngoc</t>
  </si>
  <si>
    <t>Abschlussbesprechung</t>
  </si>
  <si>
    <t>Datenbank anpassen</t>
  </si>
  <si>
    <t>API anpassen</t>
  </si>
  <si>
    <t xml:space="preserve">Seite 1 </t>
  </si>
  <si>
    <t>Seite 2</t>
  </si>
  <si>
    <t>Praktikum WebAnwendungen</t>
  </si>
  <si>
    <t>NJJS</t>
  </si>
  <si>
    <t xml:space="preserve">Teamname: </t>
  </si>
  <si>
    <t>Teammitglieder:</t>
  </si>
  <si>
    <t>kretztra, gombolju, juengejo, hertelsi</t>
  </si>
  <si>
    <t>Abgabe</t>
  </si>
  <si>
    <t>Seite 3</t>
  </si>
  <si>
    <t>Seite 4</t>
  </si>
  <si>
    <t>Seite 5</t>
  </si>
  <si>
    <t>Seite 6</t>
  </si>
  <si>
    <t>Seite 7</t>
  </si>
  <si>
    <t>Seite 8</t>
  </si>
  <si>
    <t>Seite 9</t>
  </si>
  <si>
    <t>A</t>
  </si>
  <si>
    <t>Impressum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</si>
</sst>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m/d/yy;@"/>
    <numFmt numFmtId="167" formatCode="ddd\,\ m/d/yyyy"/>
    <numFmt numFmtId="168" formatCode="d\.m\.yy;@"/>
    <numFmt numFmtId="169" formatCode="ddd\,\ d/m/yyyy"/>
    <numFmt numFmtId="170" formatCode="d/\ mmm\ yyyy"/>
    <numFmt numFmtId="171" formatCode="d"/>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7" fontId="8" fillId="0" borderId="3">
      <alignment horizontal="center" vertical="center"/>
    </xf>
    <xf numFmtId="166"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9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0" fontId="0" fillId="2" borderId="2" xfId="0" applyFill="1" applyBorder="1" applyAlignment="1">
      <alignment horizontal="center" vertical="center"/>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8" fillId="3" borderId="2" xfId="10" applyNumberFormat="1" applyFill="1">
      <alignment horizontal="center" vertical="center"/>
    </xf>
    <xf numFmtId="168" fontId="0" fillId="9" borderId="2" xfId="0" applyNumberFormat="1" applyFill="1" applyBorder="1" applyAlignment="1">
      <alignment horizontal="center" vertical="center"/>
    </xf>
    <xf numFmtId="168" fontId="4" fillId="9" borderId="2" xfId="0" applyNumberFormat="1" applyFont="1" applyFill="1" applyBorder="1" applyAlignment="1">
      <alignment horizontal="center" vertical="center"/>
    </xf>
    <xf numFmtId="168" fontId="8" fillId="4" borderId="2" xfId="10" applyNumberFormat="1" applyFill="1">
      <alignment horizontal="center" vertical="center"/>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8" fillId="11" borderId="2" xfId="10" applyNumberFormat="1"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8" fillId="10" borderId="2" xfId="10" applyNumberFormat="1" applyFill="1">
      <alignment horizontal="center" vertical="center"/>
    </xf>
    <xf numFmtId="168" fontId="8" fillId="0" borderId="2" xfId="10" applyNumberFormat="1">
      <alignment horizontal="center" vertical="center"/>
    </xf>
    <xf numFmtId="168" fontId="0" fillId="2" borderId="2" xfId="0" applyNumberFormat="1" applyFill="1" applyBorder="1" applyAlignment="1">
      <alignment horizontal="center" vertical="center"/>
    </xf>
    <xf numFmtId="171" fontId="10" fillId="7" borderId="6" xfId="0" applyNumberFormat="1" applyFont="1" applyFill="1" applyBorder="1" applyAlignment="1">
      <alignment horizontal="center" vertical="center"/>
    </xf>
    <xf numFmtId="171" fontId="10" fillId="7" borderId="0" xfId="0" applyNumberFormat="1" applyFont="1" applyFill="1" applyAlignment="1">
      <alignment horizontal="center" vertical="center"/>
    </xf>
    <xf numFmtId="171" fontId="10" fillId="7" borderId="7" xfId="0" applyNumberFormat="1" applyFont="1" applyFill="1" applyBorder="1" applyAlignment="1">
      <alignment horizontal="center" vertical="center"/>
    </xf>
    <xf numFmtId="0" fontId="9" fillId="0" borderId="0" xfId="7" applyAlignment="1">
      <alignment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9" fontId="8" fillId="0" borderId="3" xfId="9" applyNumberFormat="1">
      <alignment horizontal="center" vertical="center"/>
    </xf>
    <xf numFmtId="0" fontId="8" fillId="0" borderId="0" xfId="8">
      <alignment horizontal="right" indent="1"/>
    </xf>
    <xf numFmtId="0" fontId="8" fillId="0" borderId="7" xfId="8" applyBorder="1">
      <alignment horizontal="right" indent="1"/>
    </xf>
    <xf numFmtId="0" fontId="0" fillId="0" borderId="10" xfId="0" applyBorder="1"/>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0A000000}"/>
    <cellStyle name="Ausgabe" xfId="22" builtinId="21" customBuiltin="1"/>
    <cellStyle name="Berechnung" xfId="23" builtinId="22" customBuiltin="1"/>
    <cellStyle name="Besuchter Hyperlink" xfId="13" builtinId="9" customBuiltin="1"/>
    <cellStyle name="Datum" xfId="10" xr:uid="{00000000-0005-0000-0000-000001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06000000}"/>
    <cellStyle name="Neutral" xfId="20" builtinId="28" customBuiltin="1"/>
    <cellStyle name="Notiz" xfId="27" builtinId="10" customBuiltin="1"/>
    <cellStyle name="Projektanfang" xfId="9" xr:uid="{00000000-0005-0000-0000-000009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0C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6"/>
  <sheetViews>
    <sheetView showGridLines="0" tabSelected="1" showRuler="0" zoomScale="85" zoomScaleNormal="85" zoomScalePageLayoutView="70" workbookViewId="0">
      <pane ySplit="7" topLeftCell="A14" activePane="bottomLeft" state="frozen"/>
      <selection activeCell="A5" sqref="A5"/>
      <selection pane="bottomLeft" activeCell="C24" sqref="C24"/>
    </sheetView>
  </sheetViews>
  <sheetFormatPr baseColWidth="10" defaultColWidth="9.140625" defaultRowHeight="30" customHeight="1" x14ac:dyDescent="0.25"/>
  <cols>
    <col min="1" max="1" width="2.7109375" style="42" customWidth="1"/>
    <col min="2" max="2" width="19.85546875" customWidth="1"/>
    <col min="3" max="3" width="30.7109375" customWidth="1"/>
    <col min="4" max="4" width="12" customWidth="1"/>
    <col min="5" max="5" width="10.42578125" style="5" customWidth="1"/>
    <col min="6" max="6" width="10.42578125" customWidth="1"/>
    <col min="7" max="7" width="2.7109375" customWidth="1"/>
    <col min="8" max="8" width="8.42578125" hidden="1" customWidth="1"/>
    <col min="9" max="64" width="2.5703125" customWidth="1"/>
    <col min="69" max="70" width="10.28515625"/>
  </cols>
  <sheetData>
    <row r="1" spans="1:64" ht="30" customHeight="1" x14ac:dyDescent="0.45">
      <c r="A1" s="43" t="s">
        <v>0</v>
      </c>
      <c r="B1" s="47" t="s">
        <v>66</v>
      </c>
      <c r="C1" s="1"/>
      <c r="D1" s="2"/>
      <c r="E1" s="4"/>
      <c r="F1" s="33"/>
      <c r="H1" s="2"/>
      <c r="I1" s="11"/>
    </row>
    <row r="2" spans="1:64" ht="30" customHeight="1" x14ac:dyDescent="0.3">
      <c r="A2" s="42" t="s">
        <v>1</v>
      </c>
      <c r="B2" s="48" t="s">
        <v>68</v>
      </c>
      <c r="C2" t="s">
        <v>67</v>
      </c>
      <c r="I2" s="45"/>
    </row>
    <row r="3" spans="1:64" ht="25.5" customHeight="1" x14ac:dyDescent="0.25">
      <c r="B3" s="83" t="s">
        <v>69</v>
      </c>
      <c r="C3" s="3" t="s">
        <v>70</v>
      </c>
      <c r="I3" s="45"/>
    </row>
    <row r="4" spans="1:64" ht="30" customHeight="1" x14ac:dyDescent="0.25">
      <c r="A4" s="42" t="s">
        <v>35</v>
      </c>
      <c r="C4" s="88" t="s">
        <v>14</v>
      </c>
      <c r="D4" s="89"/>
      <c r="E4" s="87">
        <v>43945</v>
      </c>
      <c r="F4" s="87"/>
    </row>
    <row r="5" spans="1:64" ht="30" customHeight="1" x14ac:dyDescent="0.25">
      <c r="A5" s="43" t="s">
        <v>2</v>
      </c>
      <c r="C5" s="88" t="s">
        <v>15</v>
      </c>
      <c r="D5" s="89"/>
      <c r="E5" s="7">
        <v>5</v>
      </c>
      <c r="I5" s="84">
        <f>I6</f>
        <v>43969</v>
      </c>
      <c r="J5" s="85"/>
      <c r="K5" s="85"/>
      <c r="L5" s="85"/>
      <c r="M5" s="85"/>
      <c r="N5" s="85"/>
      <c r="O5" s="86"/>
      <c r="P5" s="84">
        <f>P6</f>
        <v>43976</v>
      </c>
      <c r="Q5" s="85"/>
      <c r="R5" s="85"/>
      <c r="S5" s="85"/>
      <c r="T5" s="85"/>
      <c r="U5" s="85"/>
      <c r="V5" s="86"/>
      <c r="W5" s="84">
        <f>W6</f>
        <v>43983</v>
      </c>
      <c r="X5" s="85"/>
      <c r="Y5" s="85"/>
      <c r="Z5" s="85"/>
      <c r="AA5" s="85"/>
      <c r="AB5" s="85"/>
      <c r="AC5" s="86"/>
      <c r="AD5" s="84">
        <f>AD6</f>
        <v>43990</v>
      </c>
      <c r="AE5" s="85"/>
      <c r="AF5" s="85"/>
      <c r="AG5" s="85"/>
      <c r="AH5" s="85"/>
      <c r="AI5" s="85"/>
      <c r="AJ5" s="86"/>
      <c r="AK5" s="84">
        <f>AK6</f>
        <v>43997</v>
      </c>
      <c r="AL5" s="85"/>
      <c r="AM5" s="85"/>
      <c r="AN5" s="85"/>
      <c r="AO5" s="85"/>
      <c r="AP5" s="85"/>
      <c r="AQ5" s="86"/>
      <c r="AR5" s="84">
        <f>AR6</f>
        <v>44004</v>
      </c>
      <c r="AS5" s="85"/>
      <c r="AT5" s="85"/>
      <c r="AU5" s="85"/>
      <c r="AV5" s="85"/>
      <c r="AW5" s="85"/>
      <c r="AX5" s="86"/>
      <c r="AY5" s="84">
        <f>AY6</f>
        <v>44011</v>
      </c>
      <c r="AZ5" s="85"/>
      <c r="BA5" s="85"/>
      <c r="BB5" s="85"/>
      <c r="BC5" s="85"/>
      <c r="BD5" s="85"/>
      <c r="BE5" s="86"/>
      <c r="BF5" s="84">
        <f>BF6</f>
        <v>44018</v>
      </c>
      <c r="BG5" s="85"/>
      <c r="BH5" s="85"/>
      <c r="BI5" s="85"/>
      <c r="BJ5" s="85"/>
      <c r="BK5" s="85"/>
      <c r="BL5" s="86"/>
    </row>
    <row r="6" spans="1:64" ht="15" customHeight="1" x14ac:dyDescent="0.25">
      <c r="A6" s="43" t="s">
        <v>3</v>
      </c>
      <c r="B6" s="90"/>
      <c r="C6" s="90"/>
      <c r="D6" s="90"/>
      <c r="E6" s="90"/>
      <c r="F6" s="90"/>
      <c r="G6" s="90"/>
      <c r="I6" s="80">
        <f>_xlfn.SINGLE(Projekt_Start)-WEEKDAY(_xlfn.SINGLE(Projekt_Start),1)+2+7*(_xlfn.SINGLE(Woche_anzeigen)-1)</f>
        <v>43969</v>
      </c>
      <c r="J6" s="81">
        <f>I6+1</f>
        <v>43970</v>
      </c>
      <c r="K6" s="81">
        <f t="shared" ref="K6:AX6" si="0">J6+1</f>
        <v>43971</v>
      </c>
      <c r="L6" s="81">
        <f t="shared" si="0"/>
        <v>43972</v>
      </c>
      <c r="M6" s="81">
        <f t="shared" si="0"/>
        <v>43973</v>
      </c>
      <c r="N6" s="81">
        <f t="shared" si="0"/>
        <v>43974</v>
      </c>
      <c r="O6" s="82">
        <f t="shared" si="0"/>
        <v>43975</v>
      </c>
      <c r="P6" s="80">
        <f>O6+1</f>
        <v>43976</v>
      </c>
      <c r="Q6" s="81">
        <f>P6+1</f>
        <v>43977</v>
      </c>
      <c r="R6" s="81">
        <f t="shared" si="0"/>
        <v>43978</v>
      </c>
      <c r="S6" s="81">
        <f t="shared" si="0"/>
        <v>43979</v>
      </c>
      <c r="T6" s="81">
        <f t="shared" si="0"/>
        <v>43980</v>
      </c>
      <c r="U6" s="81">
        <f t="shared" si="0"/>
        <v>43981</v>
      </c>
      <c r="V6" s="82">
        <f t="shared" si="0"/>
        <v>43982</v>
      </c>
      <c r="W6" s="80">
        <f>V6+1</f>
        <v>43983</v>
      </c>
      <c r="X6" s="81">
        <f>W6+1</f>
        <v>43984</v>
      </c>
      <c r="Y6" s="81">
        <f t="shared" si="0"/>
        <v>43985</v>
      </c>
      <c r="Z6" s="81">
        <f t="shared" si="0"/>
        <v>43986</v>
      </c>
      <c r="AA6" s="81">
        <f t="shared" si="0"/>
        <v>43987</v>
      </c>
      <c r="AB6" s="81">
        <f t="shared" si="0"/>
        <v>43988</v>
      </c>
      <c r="AC6" s="82">
        <f t="shared" si="0"/>
        <v>43989</v>
      </c>
      <c r="AD6" s="80">
        <f>AC6+1</f>
        <v>43990</v>
      </c>
      <c r="AE6" s="81">
        <f>AD6+1</f>
        <v>43991</v>
      </c>
      <c r="AF6" s="81">
        <f t="shared" si="0"/>
        <v>43992</v>
      </c>
      <c r="AG6" s="81">
        <f t="shared" si="0"/>
        <v>43993</v>
      </c>
      <c r="AH6" s="81">
        <f t="shared" si="0"/>
        <v>43994</v>
      </c>
      <c r="AI6" s="81">
        <f t="shared" si="0"/>
        <v>43995</v>
      </c>
      <c r="AJ6" s="82">
        <f t="shared" si="0"/>
        <v>43996</v>
      </c>
      <c r="AK6" s="80">
        <f>AJ6+1</f>
        <v>43997</v>
      </c>
      <c r="AL6" s="81">
        <f>AK6+1</f>
        <v>43998</v>
      </c>
      <c r="AM6" s="81">
        <f t="shared" si="0"/>
        <v>43999</v>
      </c>
      <c r="AN6" s="81">
        <f t="shared" si="0"/>
        <v>44000</v>
      </c>
      <c r="AO6" s="81">
        <f t="shared" si="0"/>
        <v>44001</v>
      </c>
      <c r="AP6" s="81">
        <f t="shared" si="0"/>
        <v>44002</v>
      </c>
      <c r="AQ6" s="82">
        <f t="shared" si="0"/>
        <v>44003</v>
      </c>
      <c r="AR6" s="80">
        <f>AQ6+1</f>
        <v>44004</v>
      </c>
      <c r="AS6" s="81">
        <f>AR6+1</f>
        <v>44005</v>
      </c>
      <c r="AT6" s="81">
        <f t="shared" si="0"/>
        <v>44006</v>
      </c>
      <c r="AU6" s="81">
        <f t="shared" si="0"/>
        <v>44007</v>
      </c>
      <c r="AV6" s="81">
        <f t="shared" si="0"/>
        <v>44008</v>
      </c>
      <c r="AW6" s="81">
        <f t="shared" si="0"/>
        <v>44009</v>
      </c>
      <c r="AX6" s="82">
        <f t="shared" si="0"/>
        <v>44010</v>
      </c>
      <c r="AY6" s="80">
        <f>AX6+1</f>
        <v>44011</v>
      </c>
      <c r="AZ6" s="81">
        <f>AY6+1</f>
        <v>44012</v>
      </c>
      <c r="BA6" s="81">
        <f t="shared" ref="BA6:BE6" si="1">AZ6+1</f>
        <v>44013</v>
      </c>
      <c r="BB6" s="81">
        <f t="shared" si="1"/>
        <v>44014</v>
      </c>
      <c r="BC6" s="81">
        <f t="shared" si="1"/>
        <v>44015</v>
      </c>
      <c r="BD6" s="81">
        <f t="shared" si="1"/>
        <v>44016</v>
      </c>
      <c r="BE6" s="82">
        <f t="shared" si="1"/>
        <v>44017</v>
      </c>
      <c r="BF6" s="80">
        <f>BE6+1</f>
        <v>44018</v>
      </c>
      <c r="BG6" s="81">
        <f>BF6+1</f>
        <v>44019</v>
      </c>
      <c r="BH6" s="81">
        <f t="shared" ref="BH6:BL6" si="2">BG6+1</f>
        <v>44020</v>
      </c>
      <c r="BI6" s="81">
        <f t="shared" si="2"/>
        <v>44021</v>
      </c>
      <c r="BJ6" s="81">
        <f t="shared" si="2"/>
        <v>44022</v>
      </c>
      <c r="BK6" s="81">
        <f t="shared" si="2"/>
        <v>44023</v>
      </c>
      <c r="BL6" s="82">
        <f t="shared" si="2"/>
        <v>44024</v>
      </c>
    </row>
    <row r="7" spans="1:64" ht="30" customHeight="1" thickBot="1" x14ac:dyDescent="0.3">
      <c r="A7" s="43" t="s">
        <v>4</v>
      </c>
      <c r="B7" s="8" t="s">
        <v>12</v>
      </c>
      <c r="C7" s="9" t="s">
        <v>34</v>
      </c>
      <c r="D7" s="9" t="s">
        <v>16</v>
      </c>
      <c r="E7" s="9" t="s">
        <v>17</v>
      </c>
      <c r="F7" s="9" t="s">
        <v>18</v>
      </c>
      <c r="G7" s="9"/>
      <c r="H7" s="9" t="s">
        <v>19</v>
      </c>
      <c r="I7" s="10" t="str">
        <f t="shared" ref="I7:AN7" si="3">LEFT(TEXT(I6,"TTT"),1)</f>
        <v>M</v>
      </c>
      <c r="J7" s="10" t="str">
        <f t="shared" si="3"/>
        <v>D</v>
      </c>
      <c r="K7" s="10" t="str">
        <f t="shared" si="3"/>
        <v>M</v>
      </c>
      <c r="L7" s="10" t="str">
        <f t="shared" si="3"/>
        <v>D</v>
      </c>
      <c r="M7" s="10" t="str">
        <f t="shared" si="3"/>
        <v>F</v>
      </c>
      <c r="N7" s="10" t="str">
        <f t="shared" si="3"/>
        <v>S</v>
      </c>
      <c r="O7" s="10" t="str">
        <f t="shared" si="3"/>
        <v>S</v>
      </c>
      <c r="P7" s="10" t="str">
        <f t="shared" si="3"/>
        <v>M</v>
      </c>
      <c r="Q7" s="10" t="str">
        <f t="shared" si="3"/>
        <v>D</v>
      </c>
      <c r="R7" s="10" t="str">
        <f t="shared" si="3"/>
        <v>M</v>
      </c>
      <c r="S7" s="10" t="str">
        <f t="shared" si="3"/>
        <v>D</v>
      </c>
      <c r="T7" s="10" t="str">
        <f t="shared" si="3"/>
        <v>F</v>
      </c>
      <c r="U7" s="10" t="str">
        <f t="shared" si="3"/>
        <v>S</v>
      </c>
      <c r="V7" s="10" t="str">
        <f t="shared" si="3"/>
        <v>S</v>
      </c>
      <c r="W7" s="10" t="str">
        <f t="shared" si="3"/>
        <v>M</v>
      </c>
      <c r="X7" s="10" t="str">
        <f t="shared" si="3"/>
        <v>D</v>
      </c>
      <c r="Y7" s="10" t="str">
        <f t="shared" si="3"/>
        <v>M</v>
      </c>
      <c r="Z7" s="10" t="str">
        <f t="shared" si="3"/>
        <v>D</v>
      </c>
      <c r="AA7" s="10" t="str">
        <f t="shared" si="3"/>
        <v>F</v>
      </c>
      <c r="AB7" s="10" t="str">
        <f t="shared" si="3"/>
        <v>S</v>
      </c>
      <c r="AC7" s="10" t="str">
        <f t="shared" si="3"/>
        <v>S</v>
      </c>
      <c r="AD7" s="10" t="str">
        <f t="shared" si="3"/>
        <v>M</v>
      </c>
      <c r="AE7" s="10" t="str">
        <f t="shared" si="3"/>
        <v>D</v>
      </c>
      <c r="AF7" s="10" t="str">
        <f t="shared" si="3"/>
        <v>M</v>
      </c>
      <c r="AG7" s="10" t="str">
        <f t="shared" si="3"/>
        <v>D</v>
      </c>
      <c r="AH7" s="10" t="str">
        <f t="shared" si="3"/>
        <v>F</v>
      </c>
      <c r="AI7" s="10" t="str">
        <f t="shared" si="3"/>
        <v>S</v>
      </c>
      <c r="AJ7" s="10" t="str">
        <f t="shared" si="3"/>
        <v>S</v>
      </c>
      <c r="AK7" s="10" t="str">
        <f t="shared" si="3"/>
        <v>M</v>
      </c>
      <c r="AL7" s="10" t="str">
        <f t="shared" si="3"/>
        <v>D</v>
      </c>
      <c r="AM7" s="10" t="str">
        <f t="shared" si="3"/>
        <v>M</v>
      </c>
      <c r="AN7" s="10" t="str">
        <f t="shared" si="3"/>
        <v>D</v>
      </c>
      <c r="AO7" s="10" t="str">
        <f t="shared" ref="AO7:BL7" si="4">LEFT(TEXT(AO6,"TTT"),1)</f>
        <v>F</v>
      </c>
      <c r="AP7" s="10" t="str">
        <f t="shared" si="4"/>
        <v>S</v>
      </c>
      <c r="AQ7" s="10" t="str">
        <f t="shared" si="4"/>
        <v>S</v>
      </c>
      <c r="AR7" s="10" t="str">
        <f t="shared" si="4"/>
        <v>M</v>
      </c>
      <c r="AS7" s="10" t="str">
        <f t="shared" si="4"/>
        <v>D</v>
      </c>
      <c r="AT7" s="10" t="str">
        <f t="shared" si="4"/>
        <v>M</v>
      </c>
      <c r="AU7" s="10" t="str">
        <f t="shared" si="4"/>
        <v>D</v>
      </c>
      <c r="AV7" s="10" t="str">
        <f t="shared" si="4"/>
        <v>F</v>
      </c>
      <c r="AW7" s="10" t="str">
        <f t="shared" si="4"/>
        <v>S</v>
      </c>
      <c r="AX7" s="10" t="str">
        <f t="shared" si="4"/>
        <v>S</v>
      </c>
      <c r="AY7" s="10" t="str">
        <f t="shared" si="4"/>
        <v>M</v>
      </c>
      <c r="AZ7" s="10" t="str">
        <f t="shared" si="4"/>
        <v>D</v>
      </c>
      <c r="BA7" s="10" t="str">
        <f t="shared" si="4"/>
        <v>M</v>
      </c>
      <c r="BB7" s="10" t="str">
        <f t="shared" si="4"/>
        <v>D</v>
      </c>
      <c r="BC7" s="10" t="str">
        <f t="shared" si="4"/>
        <v>F</v>
      </c>
      <c r="BD7" s="10" t="str">
        <f t="shared" si="4"/>
        <v>S</v>
      </c>
      <c r="BE7" s="10" t="str">
        <f t="shared" si="4"/>
        <v>S</v>
      </c>
      <c r="BF7" s="10" t="str">
        <f t="shared" si="4"/>
        <v>M</v>
      </c>
      <c r="BG7" s="10" t="str">
        <f t="shared" si="4"/>
        <v>D</v>
      </c>
      <c r="BH7" s="10" t="str">
        <f t="shared" si="4"/>
        <v>M</v>
      </c>
      <c r="BI7" s="10" t="str">
        <f t="shared" si="4"/>
        <v>D</v>
      </c>
      <c r="BJ7" s="10" t="str">
        <f t="shared" si="4"/>
        <v>F</v>
      </c>
      <c r="BK7" s="10" t="str">
        <f t="shared" si="4"/>
        <v>S</v>
      </c>
      <c r="BL7" s="10" t="str">
        <f t="shared" si="4"/>
        <v>S</v>
      </c>
    </row>
    <row r="8" spans="1:64" ht="15.75" hidden="1" customHeight="1" thickBot="1" x14ac:dyDescent="0.3">
      <c r="A8" s="42" t="s">
        <v>5</v>
      </c>
      <c r="C8" s="46"/>
      <c r="E8"/>
      <c r="H8" t="str">
        <f>IF(OR(ISBLANK(task_start),ISBLANK(task_end)),"",task_end-task_start+1)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row>
    <row r="9" spans="1:64" s="3" customFormat="1" ht="30" customHeight="1" thickBot="1" x14ac:dyDescent="0.3">
      <c r="A9" s="43" t="s">
        <v>6</v>
      </c>
      <c r="B9" s="15" t="s">
        <v>38</v>
      </c>
      <c r="C9" s="49"/>
      <c r="D9" s="16"/>
      <c r="E9" s="66"/>
      <c r="F9" s="67"/>
      <c r="G9" s="14"/>
      <c r="H9" s="14" t="str">
        <f t="shared" ref="H9:H43" si="5">IF(OR(ISBLANK(task_start),ISBLANK(task_end)),"",task_end-task_start+1)</f>
        <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row>
    <row r="10" spans="1:64" s="3" customFormat="1" ht="30" customHeight="1" thickBot="1" x14ac:dyDescent="0.3">
      <c r="A10" s="43" t="s">
        <v>7</v>
      </c>
      <c r="B10" s="58" t="s">
        <v>42</v>
      </c>
      <c r="C10" s="50" t="s">
        <v>43</v>
      </c>
      <c r="D10" s="17">
        <v>1</v>
      </c>
      <c r="E10" s="68">
        <f>_xlfn.SINGLE(Projekt_Start)</f>
        <v>43945</v>
      </c>
      <c r="F10" s="68">
        <f>E10+0</f>
        <v>43945</v>
      </c>
      <c r="G10" s="14"/>
      <c r="H10" s="14">
        <f t="shared" si="5"/>
        <v>1</v>
      </c>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row>
    <row r="11" spans="1:64" s="3" customFormat="1" ht="30" customHeight="1" thickBot="1" x14ac:dyDescent="0.3">
      <c r="A11" s="43" t="s">
        <v>8</v>
      </c>
      <c r="B11" s="58" t="s">
        <v>44</v>
      </c>
      <c r="C11" s="50" t="s">
        <v>43</v>
      </c>
      <c r="D11" s="17">
        <v>1</v>
      </c>
      <c r="E11" s="68">
        <f>F10</f>
        <v>43945</v>
      </c>
      <c r="F11" s="68">
        <f>E11+0</f>
        <v>43945</v>
      </c>
      <c r="G11" s="14"/>
      <c r="H11" s="14">
        <f t="shared" si="5"/>
        <v>1</v>
      </c>
      <c r="I11" s="30"/>
      <c r="J11" s="30"/>
      <c r="K11" s="30"/>
      <c r="L11" s="30"/>
      <c r="M11" s="30"/>
      <c r="N11" s="30"/>
      <c r="O11" s="30"/>
      <c r="P11" s="30"/>
      <c r="Q11" s="30"/>
      <c r="R11" s="30"/>
      <c r="S11" s="30"/>
      <c r="T11" s="30"/>
      <c r="U11" s="31"/>
      <c r="V11" s="31"/>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row>
    <row r="12" spans="1:64" s="3" customFormat="1" ht="30" customHeight="1" thickBot="1" x14ac:dyDescent="0.3">
      <c r="A12" s="42"/>
      <c r="B12" s="58" t="s">
        <v>45</v>
      </c>
      <c r="C12" s="50" t="s">
        <v>43</v>
      </c>
      <c r="D12" s="17">
        <v>1</v>
      </c>
      <c r="E12" s="68">
        <f>F11</f>
        <v>43945</v>
      </c>
      <c r="F12" s="68">
        <f>E12+4</f>
        <v>43949</v>
      </c>
      <c r="G12" s="14"/>
      <c r="H12" s="14">
        <f t="shared" si="5"/>
        <v>5</v>
      </c>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row>
    <row r="13" spans="1:64" s="3" customFormat="1" ht="30" customHeight="1" thickBot="1" x14ac:dyDescent="0.3">
      <c r="A13" s="42"/>
      <c r="B13" s="58" t="s">
        <v>46</v>
      </c>
      <c r="C13" s="50" t="s">
        <v>43</v>
      </c>
      <c r="D13" s="17">
        <v>0.7</v>
      </c>
      <c r="E13" s="68">
        <f>F12</f>
        <v>43949</v>
      </c>
      <c r="F13" s="68">
        <f>E13+5</f>
        <v>43954</v>
      </c>
      <c r="G13" s="14"/>
      <c r="H13" s="14">
        <f t="shared" si="5"/>
        <v>6</v>
      </c>
      <c r="I13" s="30"/>
      <c r="J13" s="30"/>
      <c r="K13" s="30"/>
      <c r="L13" s="30"/>
      <c r="M13" s="30"/>
      <c r="N13" s="30"/>
      <c r="O13" s="30"/>
      <c r="P13" s="30"/>
      <c r="Q13" s="30"/>
      <c r="R13" s="30"/>
      <c r="S13" s="30"/>
      <c r="T13" s="30"/>
      <c r="U13" s="30"/>
      <c r="V13" s="30"/>
      <c r="W13" s="30"/>
      <c r="X13" s="30"/>
      <c r="Y13" s="31"/>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row>
    <row r="14" spans="1:64" s="3" customFormat="1" ht="30" customHeight="1" thickBot="1" x14ac:dyDescent="0.3">
      <c r="A14" s="42"/>
      <c r="B14" s="58" t="s">
        <v>47</v>
      </c>
      <c r="C14" s="50" t="s">
        <v>43</v>
      </c>
      <c r="D14" s="17">
        <v>1</v>
      </c>
      <c r="E14" s="68">
        <v>43949</v>
      </c>
      <c r="F14" s="68">
        <f>E14+5</f>
        <v>43954</v>
      </c>
      <c r="G14" s="14"/>
      <c r="H14" s="14">
        <f t="shared" si="5"/>
        <v>6</v>
      </c>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row>
    <row r="15" spans="1:64" s="3" customFormat="1" ht="30" customHeight="1" thickBot="1" x14ac:dyDescent="0.3">
      <c r="A15" s="43" t="s">
        <v>9</v>
      </c>
      <c r="B15" s="18" t="s">
        <v>39</v>
      </c>
      <c r="C15" s="51"/>
      <c r="D15" s="19"/>
      <c r="E15" s="69"/>
      <c r="F15" s="70"/>
      <c r="G15" s="14"/>
      <c r="H15" s="14" t="str">
        <f t="shared" si="5"/>
        <v/>
      </c>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row>
    <row r="16" spans="1:64" s="3" customFormat="1" ht="30" customHeight="1" thickBot="1" x14ac:dyDescent="0.3">
      <c r="A16" s="43"/>
      <c r="B16" s="59" t="s">
        <v>48</v>
      </c>
      <c r="C16" s="52" t="s">
        <v>43</v>
      </c>
      <c r="D16" s="20">
        <v>0</v>
      </c>
      <c r="E16" s="71">
        <v>43955</v>
      </c>
      <c r="F16" s="71">
        <f>E16+4</f>
        <v>43959</v>
      </c>
      <c r="G16" s="14"/>
      <c r="H16" s="14">
        <f t="shared" si="5"/>
        <v>5</v>
      </c>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row>
    <row r="17" spans="1:64" s="3" customFormat="1" ht="30" customHeight="1" thickBot="1" x14ac:dyDescent="0.3">
      <c r="A17" s="42"/>
      <c r="B17" s="59" t="s">
        <v>49</v>
      </c>
      <c r="C17" s="52" t="s">
        <v>43</v>
      </c>
      <c r="D17" s="20">
        <v>0</v>
      </c>
      <c r="E17" s="71">
        <v>43955</v>
      </c>
      <c r="F17" s="71">
        <f>E17+4</f>
        <v>43959</v>
      </c>
      <c r="G17" s="14"/>
      <c r="H17" s="14">
        <f t="shared" si="5"/>
        <v>5</v>
      </c>
      <c r="I17" s="30"/>
      <c r="J17" s="30"/>
      <c r="K17" s="30"/>
      <c r="L17" s="30"/>
      <c r="M17" s="30"/>
      <c r="N17" s="30"/>
      <c r="O17" s="30"/>
      <c r="P17" s="30"/>
      <c r="Q17" s="30"/>
      <c r="R17" s="30"/>
      <c r="S17" s="30"/>
      <c r="T17" s="30"/>
      <c r="U17" s="31"/>
      <c r="V17" s="31"/>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row>
    <row r="18" spans="1:64" s="3" customFormat="1" ht="30" customHeight="1" thickBot="1" x14ac:dyDescent="0.3">
      <c r="A18" s="42"/>
      <c r="B18" s="59" t="s">
        <v>50</v>
      </c>
      <c r="C18" s="52" t="s">
        <v>57</v>
      </c>
      <c r="D18" s="20">
        <v>0</v>
      </c>
      <c r="E18" s="71">
        <v>43959</v>
      </c>
      <c r="F18" s="71">
        <v>43969</v>
      </c>
      <c r="G18" s="14"/>
      <c r="H18" s="14">
        <f t="shared" si="5"/>
        <v>11</v>
      </c>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row>
    <row r="19" spans="1:64" s="3" customFormat="1" ht="30" customHeight="1" thickBot="1" x14ac:dyDescent="0.3">
      <c r="A19" s="42"/>
      <c r="B19" s="59" t="s">
        <v>51</v>
      </c>
      <c r="C19" s="52" t="s">
        <v>58</v>
      </c>
      <c r="D19" s="20">
        <v>0</v>
      </c>
      <c r="E19" s="71">
        <v>43959</v>
      </c>
      <c r="F19" s="71">
        <v>43969</v>
      </c>
      <c r="G19" s="14"/>
      <c r="H19" s="14">
        <f t="shared" si="5"/>
        <v>11</v>
      </c>
      <c r="I19" s="30"/>
      <c r="J19" s="30"/>
      <c r="K19" s="30"/>
      <c r="L19" s="30"/>
      <c r="M19" s="30"/>
      <c r="N19" s="30"/>
      <c r="O19" s="30"/>
      <c r="P19" s="30"/>
      <c r="Q19" s="30"/>
      <c r="R19" s="30"/>
      <c r="S19" s="30"/>
      <c r="T19" s="30"/>
      <c r="U19" s="30"/>
      <c r="V19" s="30"/>
      <c r="W19" s="30"/>
      <c r="X19" s="30"/>
      <c r="Y19" s="31"/>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row>
    <row r="20" spans="1:64" s="3" customFormat="1" ht="30" customHeight="1" thickBot="1" x14ac:dyDescent="0.3">
      <c r="A20" s="42"/>
      <c r="B20" s="59" t="s">
        <v>53</v>
      </c>
      <c r="C20" s="52" t="s">
        <v>59</v>
      </c>
      <c r="D20" s="20">
        <v>0</v>
      </c>
      <c r="E20" s="71">
        <v>43959</v>
      </c>
      <c r="F20" s="71">
        <v>43969</v>
      </c>
      <c r="G20" s="14"/>
      <c r="H20" s="14"/>
      <c r="I20" s="30"/>
      <c r="J20" s="30"/>
      <c r="K20" s="30"/>
      <c r="L20" s="30"/>
      <c r="M20" s="30"/>
      <c r="N20" s="30"/>
      <c r="O20" s="30"/>
      <c r="P20" s="30"/>
      <c r="Q20" s="30"/>
      <c r="R20" s="30"/>
      <c r="S20" s="30"/>
      <c r="T20" s="30"/>
      <c r="U20" s="30"/>
      <c r="V20" s="30"/>
      <c r="W20" s="30"/>
      <c r="X20" s="30"/>
      <c r="Y20" s="31"/>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row>
    <row r="21" spans="1:64" s="3" customFormat="1" ht="30" customHeight="1" thickBot="1" x14ac:dyDescent="0.3">
      <c r="A21" s="42"/>
      <c r="B21" s="59" t="s">
        <v>52</v>
      </c>
      <c r="C21" s="52" t="s">
        <v>59</v>
      </c>
      <c r="D21" s="20">
        <v>0</v>
      </c>
      <c r="E21" s="71">
        <v>43959</v>
      </c>
      <c r="F21" s="71">
        <v>43969</v>
      </c>
      <c r="G21" s="14"/>
      <c r="H21" s="14">
        <f t="shared" si="5"/>
        <v>11</v>
      </c>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row>
    <row r="22" spans="1:64" s="3" customFormat="1" ht="30" customHeight="1" thickBot="1" x14ac:dyDescent="0.3">
      <c r="A22" s="42"/>
      <c r="B22" s="59" t="s">
        <v>54</v>
      </c>
      <c r="C22" s="52" t="s">
        <v>58</v>
      </c>
      <c r="D22" s="20">
        <v>0</v>
      </c>
      <c r="E22" s="71">
        <v>43959</v>
      </c>
      <c r="F22" s="71">
        <v>43969</v>
      </c>
      <c r="G22" s="14"/>
      <c r="H22" s="14"/>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row>
    <row r="23" spans="1:64" s="3" customFormat="1" ht="30" customHeight="1" thickBot="1" x14ac:dyDescent="0.3">
      <c r="A23" s="42" t="s">
        <v>55</v>
      </c>
      <c r="B23" s="59" t="s">
        <v>80</v>
      </c>
      <c r="C23" s="52" t="s">
        <v>60</v>
      </c>
      <c r="D23" s="20">
        <v>0</v>
      </c>
      <c r="E23" s="71">
        <v>43959</v>
      </c>
      <c r="F23" s="71">
        <v>43969</v>
      </c>
      <c r="G23" s="14"/>
      <c r="H23" s="14"/>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row>
    <row r="24" spans="1:64" s="3" customFormat="1" ht="30" customHeight="1" thickBot="1" x14ac:dyDescent="0.3">
      <c r="A24" s="42"/>
      <c r="B24" s="59" t="s">
        <v>56</v>
      </c>
      <c r="C24" s="52" t="s">
        <v>60</v>
      </c>
      <c r="D24" s="20">
        <v>0</v>
      </c>
      <c r="E24" s="71">
        <v>43959</v>
      </c>
      <c r="F24" s="71">
        <v>43969</v>
      </c>
      <c r="G24" s="14"/>
      <c r="H24" s="14"/>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row>
    <row r="25" spans="1:64" s="3" customFormat="1" ht="30" customHeight="1" thickBot="1" x14ac:dyDescent="0.3">
      <c r="A25" s="42"/>
      <c r="B25" s="59" t="s">
        <v>61</v>
      </c>
      <c r="C25" s="52" t="s">
        <v>43</v>
      </c>
      <c r="D25" s="20">
        <v>0</v>
      </c>
      <c r="E25" s="71">
        <v>43970</v>
      </c>
      <c r="F25" s="71">
        <v>43970</v>
      </c>
      <c r="G25" s="14"/>
      <c r="H25" s="14"/>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row>
    <row r="26" spans="1:64" s="3" customFormat="1" ht="30" customHeight="1" thickBot="1" x14ac:dyDescent="0.3">
      <c r="A26" s="42" t="s">
        <v>10</v>
      </c>
      <c r="B26" s="21" t="s">
        <v>40</v>
      </c>
      <c r="C26" s="53"/>
      <c r="D26" s="22"/>
      <c r="E26" s="72"/>
      <c r="F26" s="73"/>
      <c r="G26" s="14"/>
      <c r="H26" s="14" t="str">
        <f t="shared" si="5"/>
        <v/>
      </c>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row>
    <row r="27" spans="1:64" s="3" customFormat="1" ht="30" customHeight="1" thickBot="1" x14ac:dyDescent="0.3">
      <c r="A27" s="42"/>
      <c r="B27" s="60" t="s">
        <v>62</v>
      </c>
      <c r="C27" s="54"/>
      <c r="D27" s="23"/>
      <c r="E27" s="74">
        <v>43973</v>
      </c>
      <c r="F27" s="74">
        <v>43979</v>
      </c>
      <c r="G27" s="14"/>
      <c r="H27" s="14">
        <f t="shared" si="5"/>
        <v>7</v>
      </c>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row>
    <row r="28" spans="1:64" s="3" customFormat="1" ht="30" customHeight="1" thickBot="1" x14ac:dyDescent="0.3">
      <c r="A28" s="42"/>
      <c r="B28" s="60" t="s">
        <v>63</v>
      </c>
      <c r="C28" s="54"/>
      <c r="D28" s="23"/>
      <c r="E28" s="74">
        <v>43973</v>
      </c>
      <c r="F28" s="74">
        <v>43979</v>
      </c>
      <c r="G28" s="14"/>
      <c r="H28" s="14">
        <f t="shared" si="5"/>
        <v>7</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row>
    <row r="29" spans="1:64" s="3" customFormat="1" ht="30" customHeight="1" thickBot="1" x14ac:dyDescent="0.3">
      <c r="A29" s="42"/>
      <c r="B29" s="60" t="s">
        <v>64</v>
      </c>
      <c r="C29" s="54"/>
      <c r="D29" s="23"/>
      <c r="E29" s="74">
        <v>43980</v>
      </c>
      <c r="F29" s="74">
        <v>43990</v>
      </c>
      <c r="G29" s="14"/>
      <c r="H29" s="14">
        <f t="shared" si="5"/>
        <v>11</v>
      </c>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row>
    <row r="30" spans="1:64" s="3" customFormat="1" ht="30" customHeight="1" thickBot="1" x14ac:dyDescent="0.3">
      <c r="A30" s="42"/>
      <c r="B30" s="60" t="s">
        <v>65</v>
      </c>
      <c r="C30" s="54"/>
      <c r="D30" s="23"/>
      <c r="E30" s="74">
        <v>43980</v>
      </c>
      <c r="F30" s="74">
        <v>43990</v>
      </c>
      <c r="G30" s="14"/>
      <c r="H30" s="14">
        <f t="shared" si="5"/>
        <v>11</v>
      </c>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row>
    <row r="31" spans="1:64" s="3" customFormat="1" ht="30" customHeight="1" thickBot="1" x14ac:dyDescent="0.3">
      <c r="A31" s="42"/>
      <c r="B31" s="60" t="s">
        <v>61</v>
      </c>
      <c r="C31" s="54"/>
      <c r="D31" s="23"/>
      <c r="E31" s="74">
        <v>43991</v>
      </c>
      <c r="F31" s="74">
        <v>43991</v>
      </c>
      <c r="G31" s="14"/>
      <c r="H31" s="14">
        <f t="shared" si="5"/>
        <v>1</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row>
    <row r="32" spans="1:64" s="3" customFormat="1" ht="30" customHeight="1" thickBot="1" x14ac:dyDescent="0.3">
      <c r="A32" s="42" t="s">
        <v>10</v>
      </c>
      <c r="B32" s="24" t="s">
        <v>41</v>
      </c>
      <c r="C32" s="55"/>
      <c r="D32" s="25"/>
      <c r="E32" s="75"/>
      <c r="F32" s="76"/>
      <c r="G32" s="14"/>
      <c r="H32" s="14" t="str">
        <f t="shared" si="5"/>
        <v/>
      </c>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row>
    <row r="33" spans="1:64" s="3" customFormat="1" ht="30" customHeight="1" thickBot="1" x14ac:dyDescent="0.3">
      <c r="A33" s="42"/>
      <c r="B33" s="61" t="s">
        <v>72</v>
      </c>
      <c r="C33" s="56"/>
      <c r="D33" s="26"/>
      <c r="E33" s="77">
        <v>43994</v>
      </c>
      <c r="F33" s="77">
        <v>44018</v>
      </c>
      <c r="G33" s="14"/>
      <c r="H33" s="14">
        <f t="shared" si="5"/>
        <v>25</v>
      </c>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row>
    <row r="34" spans="1:64" s="3" customFormat="1" ht="30" customHeight="1" thickBot="1" x14ac:dyDescent="0.3">
      <c r="A34" s="42"/>
      <c r="B34" s="61" t="s">
        <v>73</v>
      </c>
      <c r="C34" s="56"/>
      <c r="D34" s="26"/>
      <c r="E34" s="77">
        <v>43994</v>
      </c>
      <c r="F34" s="77">
        <v>44018</v>
      </c>
      <c r="G34" s="14"/>
      <c r="H34" s="14">
        <f t="shared" si="5"/>
        <v>25</v>
      </c>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row>
    <row r="35" spans="1:64" s="3" customFormat="1" ht="30" customHeight="1" thickBot="1" x14ac:dyDescent="0.3">
      <c r="A35" s="42"/>
      <c r="B35" s="61" t="s">
        <v>74</v>
      </c>
      <c r="C35" s="56"/>
      <c r="D35" s="26"/>
      <c r="E35" s="77">
        <v>43994</v>
      </c>
      <c r="F35" s="77">
        <v>44018</v>
      </c>
      <c r="G35" s="14"/>
      <c r="H35" s="14"/>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row>
    <row r="36" spans="1:64" s="3" customFormat="1" ht="30" customHeight="1" thickBot="1" x14ac:dyDescent="0.3">
      <c r="A36" s="42"/>
      <c r="B36" s="61" t="s">
        <v>75</v>
      </c>
      <c r="C36" s="56"/>
      <c r="D36" s="26"/>
      <c r="E36" s="77">
        <v>43994</v>
      </c>
      <c r="F36" s="77">
        <v>44018</v>
      </c>
      <c r="G36" s="14"/>
      <c r="H36" s="14"/>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row>
    <row r="37" spans="1:64" s="3" customFormat="1" ht="30" customHeight="1" thickBot="1" x14ac:dyDescent="0.3">
      <c r="A37" s="42"/>
      <c r="B37" s="61" t="s">
        <v>76</v>
      </c>
      <c r="C37" s="56"/>
      <c r="D37" s="26"/>
      <c r="E37" s="77">
        <v>43994</v>
      </c>
      <c r="F37" s="77">
        <v>44018</v>
      </c>
      <c r="G37" s="14"/>
      <c r="H37" s="14"/>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row>
    <row r="38" spans="1:64" s="3" customFormat="1" ht="30" customHeight="1" thickBot="1" x14ac:dyDescent="0.3">
      <c r="A38" s="42"/>
      <c r="B38" s="61" t="s">
        <v>77</v>
      </c>
      <c r="C38" s="56"/>
      <c r="D38" s="26"/>
      <c r="E38" s="77">
        <v>43994</v>
      </c>
      <c r="F38" s="77">
        <v>44018</v>
      </c>
      <c r="G38" s="14"/>
      <c r="H38" s="14"/>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row>
    <row r="39" spans="1:64" s="3" customFormat="1" ht="30" customHeight="1" thickBot="1" x14ac:dyDescent="0.3">
      <c r="A39" s="42"/>
      <c r="B39" s="61" t="s">
        <v>78</v>
      </c>
      <c r="C39" s="56"/>
      <c r="D39" s="26"/>
      <c r="E39" s="77">
        <v>43994</v>
      </c>
      <c r="F39" s="77">
        <v>44018</v>
      </c>
      <c r="G39" s="14"/>
      <c r="H39" s="14"/>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row>
    <row r="40" spans="1:64" s="3" customFormat="1" ht="30" customHeight="1" thickBot="1" x14ac:dyDescent="0.3">
      <c r="A40" s="42" t="s">
        <v>79</v>
      </c>
      <c r="B40" s="61" t="s">
        <v>61</v>
      </c>
      <c r="C40" s="56"/>
      <c r="D40" s="26"/>
      <c r="E40" s="77">
        <v>44019</v>
      </c>
      <c r="F40" s="77">
        <v>44019</v>
      </c>
      <c r="G40" s="14"/>
      <c r="H40" s="14"/>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row>
    <row r="41" spans="1:64" s="3" customFormat="1" ht="30" customHeight="1" thickBot="1" x14ac:dyDescent="0.3">
      <c r="A41" s="42"/>
      <c r="B41" s="61" t="s">
        <v>71</v>
      </c>
      <c r="C41" s="56" t="s">
        <v>43</v>
      </c>
      <c r="D41" s="26"/>
      <c r="E41" s="77">
        <v>44022</v>
      </c>
      <c r="F41" s="77">
        <v>44022</v>
      </c>
      <c r="G41" s="14"/>
      <c r="H41" s="14">
        <f t="shared" si="5"/>
        <v>1</v>
      </c>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row>
    <row r="42" spans="1:64" s="3" customFormat="1" ht="30" customHeight="1" thickBot="1" x14ac:dyDescent="0.3">
      <c r="A42" s="42" t="s">
        <v>11</v>
      </c>
      <c r="B42" s="62"/>
      <c r="C42" s="57"/>
      <c r="D42" s="13"/>
      <c r="E42" s="78"/>
      <c r="F42" s="78"/>
      <c r="G42" s="14"/>
      <c r="H42" s="14" t="str">
        <f t="shared" si="5"/>
        <v/>
      </c>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row>
    <row r="43" spans="1:64" s="3" customFormat="1" ht="30" customHeight="1" thickBot="1" x14ac:dyDescent="0.3">
      <c r="A43" s="43" t="s">
        <v>36</v>
      </c>
      <c r="B43" s="27" t="s">
        <v>13</v>
      </c>
      <c r="C43" s="65"/>
      <c r="D43" s="28"/>
      <c r="E43" s="79"/>
      <c r="F43" s="79"/>
      <c r="G43" s="29"/>
      <c r="H43" s="29" t="str">
        <f t="shared" si="5"/>
        <v/>
      </c>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row>
    <row r="44" spans="1:64" ht="30" customHeight="1" x14ac:dyDescent="0.25">
      <c r="G44" s="6"/>
    </row>
    <row r="45" spans="1:64" ht="30" customHeight="1" x14ac:dyDescent="0.25">
      <c r="C45" s="11"/>
      <c r="F45" s="44"/>
    </row>
    <row r="46" spans="1:64" ht="30" customHeight="1" x14ac:dyDescent="0.25">
      <c r="C46" s="12"/>
    </row>
  </sheetData>
  <mergeCells count="12">
    <mergeCell ref="C4:D4"/>
    <mergeCell ref="C5:D5"/>
    <mergeCell ref="B6:G6"/>
    <mergeCell ref="AK5:AQ5"/>
    <mergeCell ref="AR5:AX5"/>
    <mergeCell ref="AY5:BE5"/>
    <mergeCell ref="BF5:BL5"/>
    <mergeCell ref="E4:F4"/>
    <mergeCell ref="I5:O5"/>
    <mergeCell ref="P5:V5"/>
    <mergeCell ref="W5:AC5"/>
    <mergeCell ref="AD5:AJ5"/>
  </mergeCells>
  <conditionalFormatting sqref="D8:D4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43">
    <cfRule type="expression" dxfId="2" priority="33">
      <formula>AND(TODAY()&gt;=I$6,TODAY()&lt;J$6)</formula>
    </cfRule>
  </conditionalFormatting>
  <conditionalFormatting sqref="I8:BL43">
    <cfRule type="expression" dxfId="1" priority="27">
      <formula>AND(task_start&lt;=I$6,ROUNDDOWN((task_end-task_start+1)*task_progress,0)+task_start-1&gt;=I$6)</formula>
    </cfRule>
    <cfRule type="expression" dxfId="0" priority="28" stopIfTrue="1">
      <formula>AND(task_end&gt;=I$6,task_start&lt;J$6)</formula>
    </cfRule>
  </conditionalFormatting>
  <dataValidations count="1">
    <dataValidation type="whole" operator="greaterThanOrEqual" allowBlank="1" showInputMessage="1" promptTitle="Woche anzeigen" prompt="Das Ändern dieser Zahl bewirkt ein Scrollen in der Gantt-Diagrammansicht." sqref="E5" xr:uid="{00000000-0002-0000-0000-000000000000}">
      <formula1>1</formula1>
    </dataValidation>
  </dataValidations>
  <printOptions horizontalCentered="1"/>
  <pageMargins left="0.35" right="0.35" top="0.35" bottom="0.5" header="0.3" footer="0.3"/>
  <pageSetup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4" zoomScaleNormal="100" workbookViewId="0"/>
  </sheetViews>
  <sheetFormatPr baseColWidth="10" defaultColWidth="9.140625" defaultRowHeight="12.75" x14ac:dyDescent="0.2"/>
  <cols>
    <col min="1" max="1" width="87.140625" style="34" customWidth="1"/>
    <col min="2" max="16384" width="9.140625" style="2"/>
  </cols>
  <sheetData>
    <row r="1" spans="1:2" ht="46.5" customHeight="1" x14ac:dyDescent="0.2"/>
    <row r="2" spans="1:2" s="36" customFormat="1" ht="15.75" x14ac:dyDescent="0.25">
      <c r="A2" s="35" t="s">
        <v>20</v>
      </c>
      <c r="B2" s="35"/>
    </row>
    <row r="3" spans="1:2" s="40" customFormat="1" ht="27" customHeight="1" x14ac:dyDescent="0.25">
      <c r="A3" s="41" t="s">
        <v>21</v>
      </c>
      <c r="B3" s="41"/>
    </row>
    <row r="4" spans="1:2" s="37" customFormat="1" ht="26.25" x14ac:dyDescent="0.4">
      <c r="A4" s="38" t="s">
        <v>22</v>
      </c>
    </row>
    <row r="5" spans="1:2" ht="78" customHeight="1" x14ac:dyDescent="0.2">
      <c r="A5" s="39" t="s">
        <v>23</v>
      </c>
    </row>
    <row r="6" spans="1:2" ht="26.25" customHeight="1" x14ac:dyDescent="0.2">
      <c r="A6" s="38" t="s">
        <v>24</v>
      </c>
    </row>
    <row r="7" spans="1:2" s="34" customFormat="1" ht="211.5" customHeight="1" x14ac:dyDescent="0.25">
      <c r="A7" s="63" t="s">
        <v>37</v>
      </c>
    </row>
    <row r="8" spans="1:2" s="37" customFormat="1" ht="26.25" x14ac:dyDescent="0.4">
      <c r="A8" s="38" t="s">
        <v>25</v>
      </c>
    </row>
    <row r="9" spans="1:2" ht="75" x14ac:dyDescent="0.2">
      <c r="A9" s="39" t="s">
        <v>26</v>
      </c>
    </row>
    <row r="10" spans="1:2" s="34" customFormat="1" ht="27.95" customHeight="1" x14ac:dyDescent="0.25">
      <c r="A10" s="64" t="s">
        <v>27</v>
      </c>
    </row>
    <row r="11" spans="1:2" s="37" customFormat="1" ht="26.25" x14ac:dyDescent="0.4">
      <c r="A11" s="38" t="s">
        <v>28</v>
      </c>
    </row>
    <row r="12" spans="1:2" ht="45" x14ac:dyDescent="0.2">
      <c r="A12" s="39" t="s">
        <v>29</v>
      </c>
    </row>
    <row r="13" spans="1:2" s="34" customFormat="1" ht="27.95" customHeight="1" x14ac:dyDescent="0.25">
      <c r="A13" s="64" t="s">
        <v>30</v>
      </c>
    </row>
    <row r="14" spans="1:2" s="37" customFormat="1" ht="26.25" x14ac:dyDescent="0.4">
      <c r="A14" s="38" t="s">
        <v>31</v>
      </c>
    </row>
    <row r="15" spans="1:2" ht="91.5" customHeight="1" x14ac:dyDescent="0.2">
      <c r="A15" s="39" t="s">
        <v>32</v>
      </c>
    </row>
    <row r="16" spans="1:2" ht="90" x14ac:dyDescent="0.2">
      <c r="A16" s="39" t="s">
        <v>33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09D8D73B01C8144A619E51EF7E0DAA4" ma:contentTypeVersion="7" ma:contentTypeDescription="Ein neues Dokument erstellen." ma:contentTypeScope="" ma:versionID="cdcb1f93f0863cd2d978429514094bab">
  <xsd:schema xmlns:xsd="http://www.w3.org/2001/XMLSchema" xmlns:xs="http://www.w3.org/2001/XMLSchema" xmlns:p="http://schemas.microsoft.com/office/2006/metadata/properties" xmlns:ns3="278f1cec-cda2-4e56-ba74-ff13b454d42d" targetNamespace="http://schemas.microsoft.com/office/2006/metadata/properties" ma:root="true" ma:fieldsID="063ea488912178202706461ecf4279f6" ns3:_="">
    <xsd:import namespace="278f1cec-cda2-4e56-ba74-ff13b454d42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8f1cec-cda2-4e56-ba74-ff13b454d4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9DBF6E-89D5-437B-9F0D-B7B9C4CF29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8f1cec-cda2-4e56-ba74-ff13b454d4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7FDB56-EBD2-42D1-98B3-8BA8E781B6D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B14351C2-D9E2-4F47-9F43-6033957832E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Projekt_Start</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2020-05-06T11:45:29Z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0x010100E09D8D73B01C8144A619E51EF7E0DAA4</vt:lpwstr>
  </property>
</Properties>
</file>