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853a599b1ec9ff/Documents/"/>
    </mc:Choice>
  </mc:AlternateContent>
  <xr:revisionPtr revIDLastSave="0" documentId="8_{1555FB6F-E4BF-4544-ACA7-ED94A9C82C41}" xr6:coauthVersionLast="47" xr6:coauthVersionMax="47" xr10:uidLastSave="{00000000-0000-0000-0000-000000000000}"/>
  <bookViews>
    <workbookView xWindow="-108" yWindow="-108" windowWidth="23256" windowHeight="12456" xr2:uid="{C8537343-255F-449B-8144-006DBE21D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" i="1" l="1"/>
  <c r="C239" i="1" s="1"/>
  <c r="C274" i="1"/>
  <c r="F197" i="1"/>
  <c r="F239" i="1" s="1"/>
  <c r="F275" i="1" s="1"/>
  <c r="F328" i="1" s="1"/>
  <c r="F368" i="1" s="1"/>
  <c r="G197" i="1"/>
  <c r="G239" i="1" s="1"/>
  <c r="G275" i="1" s="1"/>
  <c r="G328" i="1" s="1"/>
  <c r="G368" i="1" s="1"/>
  <c r="D406" i="1" s="1"/>
  <c r="F198" i="1"/>
  <c r="F240" i="1" s="1"/>
  <c r="F276" i="1" s="1"/>
  <c r="F329" i="1" s="1"/>
  <c r="F369" i="1" s="1"/>
  <c r="G198" i="1"/>
  <c r="G240" i="1" s="1"/>
  <c r="G276" i="1" s="1"/>
  <c r="G329" i="1" s="1"/>
  <c r="G369" i="1" s="1"/>
  <c r="D407" i="1" s="1"/>
  <c r="F199" i="1"/>
  <c r="F241" i="1" s="1"/>
  <c r="F277" i="1" s="1"/>
  <c r="F330" i="1" s="1"/>
  <c r="F370" i="1" s="1"/>
  <c r="G199" i="1"/>
  <c r="G241" i="1" s="1"/>
  <c r="G277" i="1" s="1"/>
  <c r="G330" i="1" s="1"/>
  <c r="G370" i="1" s="1"/>
  <c r="D408" i="1" s="1"/>
  <c r="F200" i="1"/>
  <c r="F242" i="1" s="1"/>
  <c r="F278" i="1" s="1"/>
  <c r="F331" i="1" s="1"/>
  <c r="F371" i="1" s="1"/>
  <c r="G200" i="1"/>
  <c r="G242" i="1" s="1"/>
  <c r="G278" i="1" s="1"/>
  <c r="G331" i="1" s="1"/>
  <c r="G371" i="1" s="1"/>
  <c r="D409" i="1" s="1"/>
  <c r="F201" i="1"/>
  <c r="F243" i="1" s="1"/>
  <c r="F279" i="1" s="1"/>
  <c r="F332" i="1" s="1"/>
  <c r="F372" i="1" s="1"/>
  <c r="G201" i="1"/>
  <c r="G243" i="1" s="1"/>
  <c r="G279" i="1" s="1"/>
  <c r="G332" i="1" s="1"/>
  <c r="G372" i="1" s="1"/>
  <c r="D410" i="1" s="1"/>
  <c r="F202" i="1"/>
  <c r="F244" i="1" s="1"/>
  <c r="F280" i="1" s="1"/>
  <c r="F333" i="1" s="1"/>
  <c r="F373" i="1" s="1"/>
  <c r="G202" i="1"/>
  <c r="G244" i="1" s="1"/>
  <c r="G280" i="1" s="1"/>
  <c r="G333" i="1" s="1"/>
  <c r="G373" i="1" s="1"/>
  <c r="D411" i="1" s="1"/>
  <c r="F203" i="1"/>
  <c r="F245" i="1" s="1"/>
  <c r="F281" i="1" s="1"/>
  <c r="F334" i="1" s="1"/>
  <c r="F374" i="1" s="1"/>
  <c r="G203" i="1"/>
  <c r="G245" i="1" s="1"/>
  <c r="G281" i="1" s="1"/>
  <c r="G334" i="1" s="1"/>
  <c r="G374" i="1" s="1"/>
  <c r="D412" i="1" s="1"/>
  <c r="F204" i="1"/>
  <c r="F246" i="1" s="1"/>
  <c r="F282" i="1" s="1"/>
  <c r="F335" i="1" s="1"/>
  <c r="F375" i="1" s="1"/>
  <c r="G204" i="1"/>
  <c r="G246" i="1" s="1"/>
  <c r="G282" i="1" s="1"/>
  <c r="G335" i="1" s="1"/>
  <c r="G375" i="1" s="1"/>
  <c r="D413" i="1" s="1"/>
  <c r="F205" i="1"/>
  <c r="F247" i="1" s="1"/>
  <c r="F283" i="1" s="1"/>
  <c r="F336" i="1" s="1"/>
  <c r="F376" i="1" s="1"/>
  <c r="G205" i="1"/>
  <c r="G247" i="1" s="1"/>
  <c r="G283" i="1" s="1"/>
  <c r="G336" i="1" s="1"/>
  <c r="G376" i="1" s="1"/>
  <c r="D414" i="1" s="1"/>
  <c r="F206" i="1"/>
  <c r="F248" i="1" s="1"/>
  <c r="F284" i="1" s="1"/>
  <c r="F337" i="1" s="1"/>
  <c r="F377" i="1" s="1"/>
  <c r="G206" i="1"/>
  <c r="G248" i="1" s="1"/>
  <c r="G284" i="1" s="1"/>
  <c r="G337" i="1" s="1"/>
  <c r="G377" i="1" s="1"/>
  <c r="D415" i="1" s="1"/>
  <c r="F207" i="1"/>
  <c r="F249" i="1" s="1"/>
  <c r="F285" i="1" s="1"/>
  <c r="F338" i="1" s="1"/>
  <c r="F378" i="1" s="1"/>
  <c r="G207" i="1"/>
  <c r="G249" i="1" s="1"/>
  <c r="G285" i="1" s="1"/>
  <c r="G338" i="1" s="1"/>
  <c r="G378" i="1" s="1"/>
  <c r="D416" i="1" s="1"/>
  <c r="F208" i="1"/>
  <c r="F250" i="1" s="1"/>
  <c r="F286" i="1" s="1"/>
  <c r="F339" i="1" s="1"/>
  <c r="F379" i="1" s="1"/>
  <c r="G208" i="1"/>
  <c r="G250" i="1" s="1"/>
  <c r="G286" i="1" s="1"/>
  <c r="G339" i="1" s="1"/>
  <c r="G379" i="1" s="1"/>
  <c r="D417" i="1" s="1"/>
  <c r="F209" i="1"/>
  <c r="F251" i="1" s="1"/>
  <c r="F287" i="1" s="1"/>
  <c r="F340" i="1" s="1"/>
  <c r="F380" i="1" s="1"/>
  <c r="G209" i="1"/>
  <c r="G251" i="1" s="1"/>
  <c r="G287" i="1" s="1"/>
  <c r="G340" i="1" s="1"/>
  <c r="G380" i="1" s="1"/>
  <c r="D418" i="1" s="1"/>
  <c r="F210" i="1"/>
  <c r="F252" i="1" s="1"/>
  <c r="F288" i="1" s="1"/>
  <c r="F341" i="1" s="1"/>
  <c r="F381" i="1" s="1"/>
  <c r="G210" i="1"/>
  <c r="G252" i="1" s="1"/>
  <c r="G288" i="1" s="1"/>
  <c r="G341" i="1" s="1"/>
  <c r="G381" i="1" s="1"/>
  <c r="D419" i="1" s="1"/>
  <c r="F211" i="1"/>
  <c r="F253" i="1" s="1"/>
  <c r="F289" i="1" s="1"/>
  <c r="F342" i="1" s="1"/>
  <c r="F382" i="1" s="1"/>
  <c r="G211" i="1"/>
  <c r="G253" i="1" s="1"/>
  <c r="G289" i="1" s="1"/>
  <c r="G342" i="1" s="1"/>
  <c r="G382" i="1" s="1"/>
  <c r="D420" i="1" s="1"/>
  <c r="F212" i="1"/>
  <c r="F254" i="1" s="1"/>
  <c r="F290" i="1" s="1"/>
  <c r="F343" i="1" s="1"/>
  <c r="F383" i="1" s="1"/>
  <c r="G212" i="1"/>
  <c r="G254" i="1" s="1"/>
  <c r="G290" i="1" s="1"/>
  <c r="G343" i="1" s="1"/>
  <c r="G383" i="1" s="1"/>
  <c r="D421" i="1" s="1"/>
  <c r="F213" i="1"/>
  <c r="F255" i="1" s="1"/>
  <c r="F291" i="1" s="1"/>
  <c r="F344" i="1" s="1"/>
  <c r="F384" i="1" s="1"/>
  <c r="G213" i="1"/>
  <c r="G255" i="1" s="1"/>
  <c r="G291" i="1" s="1"/>
  <c r="G344" i="1" s="1"/>
  <c r="G384" i="1" s="1"/>
  <c r="D422" i="1" s="1"/>
  <c r="F214" i="1"/>
  <c r="F256" i="1" s="1"/>
  <c r="F292" i="1" s="1"/>
  <c r="F345" i="1" s="1"/>
  <c r="F385" i="1" s="1"/>
  <c r="G214" i="1"/>
  <c r="G256" i="1" s="1"/>
  <c r="G292" i="1" s="1"/>
  <c r="G345" i="1" s="1"/>
  <c r="G385" i="1" s="1"/>
  <c r="D423" i="1" s="1"/>
  <c r="F215" i="1"/>
  <c r="F257" i="1" s="1"/>
  <c r="F293" i="1" s="1"/>
  <c r="F346" i="1" s="1"/>
  <c r="F386" i="1" s="1"/>
  <c r="G215" i="1"/>
  <c r="G257" i="1" s="1"/>
  <c r="G293" i="1" s="1"/>
  <c r="G346" i="1" s="1"/>
  <c r="G386" i="1" s="1"/>
  <c r="D424" i="1" s="1"/>
  <c r="F216" i="1"/>
  <c r="F258" i="1" s="1"/>
  <c r="F294" i="1" s="1"/>
  <c r="F347" i="1" s="1"/>
  <c r="F387" i="1" s="1"/>
  <c r="G216" i="1"/>
  <c r="G258" i="1" s="1"/>
  <c r="G294" i="1" s="1"/>
  <c r="G347" i="1" s="1"/>
  <c r="G387" i="1" s="1"/>
  <c r="D425" i="1" s="1"/>
  <c r="F217" i="1"/>
  <c r="F259" i="1" s="1"/>
  <c r="F295" i="1" s="1"/>
  <c r="F348" i="1" s="1"/>
  <c r="F388" i="1" s="1"/>
  <c r="G217" i="1"/>
  <c r="G259" i="1" s="1"/>
  <c r="G295" i="1" s="1"/>
  <c r="G348" i="1" s="1"/>
  <c r="G388" i="1" s="1"/>
  <c r="D426" i="1" s="1"/>
  <c r="F218" i="1"/>
  <c r="F260" i="1" s="1"/>
  <c r="F296" i="1" s="1"/>
  <c r="F349" i="1" s="1"/>
  <c r="F389" i="1" s="1"/>
  <c r="G218" i="1"/>
  <c r="G260" i="1" s="1"/>
  <c r="G296" i="1" s="1"/>
  <c r="G349" i="1" s="1"/>
  <c r="G389" i="1" s="1"/>
  <c r="D427" i="1" s="1"/>
  <c r="F219" i="1"/>
  <c r="F261" i="1" s="1"/>
  <c r="F297" i="1" s="1"/>
  <c r="F350" i="1" s="1"/>
  <c r="F390" i="1" s="1"/>
  <c r="G219" i="1"/>
  <c r="G261" i="1" s="1"/>
  <c r="G297" i="1" s="1"/>
  <c r="G350" i="1" s="1"/>
  <c r="G390" i="1" s="1"/>
  <c r="D428" i="1" s="1"/>
  <c r="F220" i="1"/>
  <c r="F262" i="1" s="1"/>
  <c r="F298" i="1" s="1"/>
  <c r="F351" i="1" s="1"/>
  <c r="F391" i="1" s="1"/>
  <c r="G220" i="1"/>
  <c r="G262" i="1" s="1"/>
  <c r="G298" i="1" s="1"/>
  <c r="G351" i="1" s="1"/>
  <c r="G391" i="1" s="1"/>
  <c r="D429" i="1" s="1"/>
  <c r="F221" i="1"/>
  <c r="F263" i="1" s="1"/>
  <c r="F299" i="1" s="1"/>
  <c r="F352" i="1" s="1"/>
  <c r="F392" i="1" s="1"/>
  <c r="G221" i="1"/>
  <c r="G263" i="1" s="1"/>
  <c r="G299" i="1" s="1"/>
  <c r="G352" i="1" s="1"/>
  <c r="G392" i="1" s="1"/>
  <c r="D430" i="1" s="1"/>
  <c r="F222" i="1"/>
  <c r="F264" i="1" s="1"/>
  <c r="F300" i="1" s="1"/>
  <c r="F353" i="1" s="1"/>
  <c r="F393" i="1" s="1"/>
  <c r="G222" i="1"/>
  <c r="G264" i="1" s="1"/>
  <c r="G300" i="1" s="1"/>
  <c r="G353" i="1" s="1"/>
  <c r="G393" i="1" s="1"/>
  <c r="D431" i="1" s="1"/>
  <c r="F223" i="1"/>
  <c r="F265" i="1" s="1"/>
  <c r="F301" i="1" s="1"/>
  <c r="F354" i="1" s="1"/>
  <c r="F394" i="1" s="1"/>
  <c r="G223" i="1"/>
  <c r="G265" i="1" s="1"/>
  <c r="G301" i="1" s="1"/>
  <c r="G354" i="1" s="1"/>
  <c r="G394" i="1" s="1"/>
  <c r="D432" i="1" s="1"/>
  <c r="F224" i="1"/>
  <c r="F266" i="1" s="1"/>
  <c r="F302" i="1" s="1"/>
  <c r="F355" i="1" s="1"/>
  <c r="F395" i="1" s="1"/>
  <c r="G224" i="1"/>
  <c r="G266" i="1" s="1"/>
  <c r="G302" i="1" s="1"/>
  <c r="G355" i="1" s="1"/>
  <c r="G395" i="1" s="1"/>
  <c r="D433" i="1" s="1"/>
  <c r="F225" i="1"/>
  <c r="F267" i="1" s="1"/>
  <c r="F303" i="1" s="1"/>
  <c r="F356" i="1" s="1"/>
  <c r="F396" i="1" s="1"/>
  <c r="G225" i="1"/>
  <c r="G267" i="1" s="1"/>
  <c r="G303" i="1" s="1"/>
  <c r="G356" i="1" s="1"/>
  <c r="G396" i="1" s="1"/>
  <c r="D434" i="1" s="1"/>
  <c r="F226" i="1"/>
  <c r="F268" i="1" s="1"/>
  <c r="F304" i="1" s="1"/>
  <c r="F357" i="1" s="1"/>
  <c r="F397" i="1" s="1"/>
  <c r="G226" i="1"/>
  <c r="G268" i="1" s="1"/>
  <c r="G304" i="1" s="1"/>
  <c r="G357" i="1" s="1"/>
  <c r="G397" i="1" s="1"/>
  <c r="D435" i="1" s="1"/>
  <c r="F227" i="1"/>
  <c r="F269" i="1" s="1"/>
  <c r="F305" i="1" s="1"/>
  <c r="F358" i="1" s="1"/>
  <c r="F398" i="1" s="1"/>
  <c r="G227" i="1"/>
  <c r="G269" i="1" s="1"/>
  <c r="G305" i="1" s="1"/>
  <c r="G358" i="1" s="1"/>
  <c r="G398" i="1" s="1"/>
  <c r="D436" i="1" s="1"/>
  <c r="F228" i="1"/>
  <c r="F270" i="1" s="1"/>
  <c r="F306" i="1" s="1"/>
  <c r="F359" i="1" s="1"/>
  <c r="F399" i="1" s="1"/>
  <c r="G228" i="1"/>
  <c r="G270" i="1" s="1"/>
  <c r="G306" i="1" s="1"/>
  <c r="G359" i="1" s="1"/>
  <c r="G399" i="1" s="1"/>
  <c r="D437" i="1" s="1"/>
  <c r="F229" i="1"/>
  <c r="F271" i="1" s="1"/>
  <c r="F307" i="1" s="1"/>
  <c r="F360" i="1" s="1"/>
  <c r="F400" i="1" s="1"/>
  <c r="G229" i="1"/>
  <c r="G271" i="1" s="1"/>
  <c r="G307" i="1" s="1"/>
  <c r="G360" i="1" s="1"/>
  <c r="G400" i="1" s="1"/>
  <c r="D438" i="1" s="1"/>
  <c r="F230" i="1"/>
  <c r="F272" i="1" s="1"/>
  <c r="F308" i="1" s="1"/>
  <c r="F361" i="1" s="1"/>
  <c r="F401" i="1" s="1"/>
  <c r="G230" i="1"/>
  <c r="G272" i="1" s="1"/>
  <c r="G308" i="1" s="1"/>
  <c r="G361" i="1" s="1"/>
  <c r="G401" i="1" s="1"/>
  <c r="D439" i="1" s="1"/>
  <c r="F231" i="1"/>
  <c r="F273" i="1" s="1"/>
  <c r="F309" i="1" s="1"/>
  <c r="F362" i="1" s="1"/>
  <c r="F402" i="1" s="1"/>
  <c r="G231" i="1"/>
  <c r="G273" i="1" s="1"/>
  <c r="G309" i="1" s="1"/>
  <c r="G362" i="1" s="1"/>
  <c r="G402" i="1" s="1"/>
  <c r="D440" i="1" s="1"/>
  <c r="D197" i="1"/>
  <c r="D239" i="1" s="1"/>
  <c r="D275" i="1" s="1"/>
  <c r="D328" i="1" s="1"/>
  <c r="D368" i="1" s="1"/>
  <c r="E197" i="1"/>
  <c r="E239" i="1" s="1"/>
  <c r="E275" i="1" s="1"/>
  <c r="E328" i="1" s="1"/>
  <c r="E368" i="1" s="1"/>
  <c r="D198" i="1"/>
  <c r="D240" i="1" s="1"/>
  <c r="D276" i="1" s="1"/>
  <c r="D329" i="1" s="1"/>
  <c r="D369" i="1" s="1"/>
  <c r="E198" i="1"/>
  <c r="E240" i="1" s="1"/>
  <c r="E276" i="1" s="1"/>
  <c r="E329" i="1" s="1"/>
  <c r="E369" i="1" s="1"/>
  <c r="D199" i="1"/>
  <c r="D241" i="1" s="1"/>
  <c r="D277" i="1" s="1"/>
  <c r="D330" i="1" s="1"/>
  <c r="D370" i="1" s="1"/>
  <c r="E199" i="1"/>
  <c r="E241" i="1" s="1"/>
  <c r="E277" i="1" s="1"/>
  <c r="E330" i="1" s="1"/>
  <c r="E370" i="1" s="1"/>
  <c r="D200" i="1"/>
  <c r="D242" i="1" s="1"/>
  <c r="D278" i="1" s="1"/>
  <c r="D331" i="1" s="1"/>
  <c r="D371" i="1" s="1"/>
  <c r="E200" i="1"/>
  <c r="E242" i="1" s="1"/>
  <c r="E278" i="1" s="1"/>
  <c r="E331" i="1" s="1"/>
  <c r="E371" i="1" s="1"/>
  <c r="D201" i="1"/>
  <c r="D243" i="1" s="1"/>
  <c r="E201" i="1"/>
  <c r="E243" i="1" s="1"/>
  <c r="E279" i="1" s="1"/>
  <c r="E332" i="1" s="1"/>
  <c r="E372" i="1" s="1"/>
  <c r="D202" i="1"/>
  <c r="D244" i="1" s="1"/>
  <c r="E202" i="1"/>
  <c r="E244" i="1" s="1"/>
  <c r="E280" i="1" s="1"/>
  <c r="E333" i="1" s="1"/>
  <c r="E373" i="1" s="1"/>
  <c r="D203" i="1"/>
  <c r="D245" i="1" s="1"/>
  <c r="D281" i="1" s="1"/>
  <c r="D334" i="1" s="1"/>
  <c r="D374" i="1" s="1"/>
  <c r="E203" i="1"/>
  <c r="E245" i="1" s="1"/>
  <c r="E281" i="1" s="1"/>
  <c r="E334" i="1" s="1"/>
  <c r="E374" i="1" s="1"/>
  <c r="D204" i="1"/>
  <c r="D246" i="1" s="1"/>
  <c r="D282" i="1" s="1"/>
  <c r="D335" i="1" s="1"/>
  <c r="D375" i="1" s="1"/>
  <c r="E204" i="1"/>
  <c r="E246" i="1" s="1"/>
  <c r="E282" i="1" s="1"/>
  <c r="E335" i="1" s="1"/>
  <c r="E375" i="1" s="1"/>
  <c r="D205" i="1"/>
  <c r="D247" i="1" s="1"/>
  <c r="D283" i="1" s="1"/>
  <c r="D336" i="1" s="1"/>
  <c r="D376" i="1" s="1"/>
  <c r="E205" i="1"/>
  <c r="E247" i="1" s="1"/>
  <c r="E283" i="1" s="1"/>
  <c r="E336" i="1" s="1"/>
  <c r="E376" i="1" s="1"/>
  <c r="D206" i="1"/>
  <c r="D248" i="1" s="1"/>
  <c r="D284" i="1" s="1"/>
  <c r="D337" i="1" s="1"/>
  <c r="D377" i="1" s="1"/>
  <c r="E206" i="1"/>
  <c r="E248" i="1" s="1"/>
  <c r="E284" i="1" s="1"/>
  <c r="E337" i="1" s="1"/>
  <c r="E377" i="1" s="1"/>
  <c r="D207" i="1"/>
  <c r="D249" i="1" s="1"/>
  <c r="E207" i="1"/>
  <c r="E249" i="1" s="1"/>
  <c r="E285" i="1" s="1"/>
  <c r="E338" i="1" s="1"/>
  <c r="E378" i="1" s="1"/>
  <c r="D208" i="1"/>
  <c r="D250" i="1" s="1"/>
  <c r="D286" i="1" s="1"/>
  <c r="D339" i="1" s="1"/>
  <c r="D379" i="1" s="1"/>
  <c r="E208" i="1"/>
  <c r="E250" i="1" s="1"/>
  <c r="E286" i="1" s="1"/>
  <c r="E339" i="1" s="1"/>
  <c r="E379" i="1" s="1"/>
  <c r="D209" i="1"/>
  <c r="D251" i="1" s="1"/>
  <c r="D287" i="1" s="1"/>
  <c r="D340" i="1" s="1"/>
  <c r="D380" i="1" s="1"/>
  <c r="E209" i="1"/>
  <c r="E251" i="1" s="1"/>
  <c r="E287" i="1" s="1"/>
  <c r="E340" i="1" s="1"/>
  <c r="E380" i="1" s="1"/>
  <c r="D210" i="1"/>
  <c r="D252" i="1" s="1"/>
  <c r="D288" i="1" s="1"/>
  <c r="D341" i="1" s="1"/>
  <c r="D381" i="1" s="1"/>
  <c r="E210" i="1"/>
  <c r="E252" i="1" s="1"/>
  <c r="E288" i="1" s="1"/>
  <c r="E341" i="1" s="1"/>
  <c r="E381" i="1" s="1"/>
  <c r="D211" i="1"/>
  <c r="D253" i="1" s="1"/>
  <c r="D289" i="1" s="1"/>
  <c r="D342" i="1" s="1"/>
  <c r="D382" i="1" s="1"/>
  <c r="E211" i="1"/>
  <c r="E253" i="1" s="1"/>
  <c r="E289" i="1" s="1"/>
  <c r="E342" i="1" s="1"/>
  <c r="E382" i="1" s="1"/>
  <c r="D212" i="1"/>
  <c r="D254" i="1" s="1"/>
  <c r="D290" i="1" s="1"/>
  <c r="D343" i="1" s="1"/>
  <c r="D383" i="1" s="1"/>
  <c r="E212" i="1"/>
  <c r="E254" i="1" s="1"/>
  <c r="E290" i="1" s="1"/>
  <c r="E343" i="1" s="1"/>
  <c r="E383" i="1" s="1"/>
  <c r="D213" i="1"/>
  <c r="D255" i="1" s="1"/>
  <c r="D291" i="1" s="1"/>
  <c r="D344" i="1" s="1"/>
  <c r="D384" i="1" s="1"/>
  <c r="E213" i="1"/>
  <c r="E255" i="1" s="1"/>
  <c r="E291" i="1" s="1"/>
  <c r="E344" i="1" s="1"/>
  <c r="E384" i="1" s="1"/>
  <c r="D214" i="1"/>
  <c r="D256" i="1" s="1"/>
  <c r="D292" i="1" s="1"/>
  <c r="D345" i="1" s="1"/>
  <c r="D385" i="1" s="1"/>
  <c r="E214" i="1"/>
  <c r="E256" i="1" s="1"/>
  <c r="E292" i="1" s="1"/>
  <c r="E345" i="1" s="1"/>
  <c r="E385" i="1" s="1"/>
  <c r="D215" i="1"/>
  <c r="D257" i="1" s="1"/>
  <c r="D293" i="1" s="1"/>
  <c r="D346" i="1" s="1"/>
  <c r="D386" i="1" s="1"/>
  <c r="E215" i="1"/>
  <c r="E257" i="1" s="1"/>
  <c r="E293" i="1" s="1"/>
  <c r="E346" i="1" s="1"/>
  <c r="E386" i="1" s="1"/>
  <c r="D216" i="1"/>
  <c r="D258" i="1" s="1"/>
  <c r="D294" i="1" s="1"/>
  <c r="D347" i="1" s="1"/>
  <c r="D387" i="1" s="1"/>
  <c r="E216" i="1"/>
  <c r="E258" i="1" s="1"/>
  <c r="E294" i="1" s="1"/>
  <c r="E347" i="1" s="1"/>
  <c r="E387" i="1" s="1"/>
  <c r="D217" i="1"/>
  <c r="D259" i="1" s="1"/>
  <c r="D295" i="1" s="1"/>
  <c r="D348" i="1" s="1"/>
  <c r="D388" i="1" s="1"/>
  <c r="E217" i="1"/>
  <c r="E259" i="1" s="1"/>
  <c r="E295" i="1" s="1"/>
  <c r="E348" i="1" s="1"/>
  <c r="E388" i="1" s="1"/>
  <c r="D218" i="1"/>
  <c r="E218" i="1"/>
  <c r="E260" i="1" s="1"/>
  <c r="E296" i="1" s="1"/>
  <c r="E349" i="1" s="1"/>
  <c r="E389" i="1" s="1"/>
  <c r="D219" i="1"/>
  <c r="D261" i="1" s="1"/>
  <c r="E219" i="1"/>
  <c r="E261" i="1" s="1"/>
  <c r="E297" i="1" s="1"/>
  <c r="E350" i="1" s="1"/>
  <c r="E390" i="1" s="1"/>
  <c r="D220" i="1"/>
  <c r="D262" i="1" s="1"/>
  <c r="E220" i="1"/>
  <c r="E262" i="1" s="1"/>
  <c r="E298" i="1" s="1"/>
  <c r="E351" i="1" s="1"/>
  <c r="E391" i="1" s="1"/>
  <c r="D221" i="1"/>
  <c r="D263" i="1" s="1"/>
  <c r="D299" i="1" s="1"/>
  <c r="D352" i="1" s="1"/>
  <c r="D392" i="1" s="1"/>
  <c r="E221" i="1"/>
  <c r="E263" i="1" s="1"/>
  <c r="E299" i="1" s="1"/>
  <c r="E352" i="1" s="1"/>
  <c r="E392" i="1" s="1"/>
  <c r="D222" i="1"/>
  <c r="D264" i="1" s="1"/>
  <c r="D300" i="1" s="1"/>
  <c r="D353" i="1" s="1"/>
  <c r="D393" i="1" s="1"/>
  <c r="E222" i="1"/>
  <c r="E264" i="1" s="1"/>
  <c r="E300" i="1" s="1"/>
  <c r="E353" i="1" s="1"/>
  <c r="E393" i="1" s="1"/>
  <c r="D223" i="1"/>
  <c r="D265" i="1" s="1"/>
  <c r="D301" i="1" s="1"/>
  <c r="D354" i="1" s="1"/>
  <c r="D394" i="1" s="1"/>
  <c r="E223" i="1"/>
  <c r="E265" i="1" s="1"/>
  <c r="E301" i="1" s="1"/>
  <c r="E354" i="1" s="1"/>
  <c r="E394" i="1" s="1"/>
  <c r="D224" i="1"/>
  <c r="D266" i="1" s="1"/>
  <c r="E224" i="1"/>
  <c r="E266" i="1" s="1"/>
  <c r="E302" i="1" s="1"/>
  <c r="E355" i="1" s="1"/>
  <c r="E395" i="1" s="1"/>
  <c r="D225" i="1"/>
  <c r="D267" i="1" s="1"/>
  <c r="E225" i="1"/>
  <c r="E267" i="1" s="1"/>
  <c r="E303" i="1" s="1"/>
  <c r="E356" i="1" s="1"/>
  <c r="E396" i="1" s="1"/>
  <c r="D226" i="1"/>
  <c r="D268" i="1" s="1"/>
  <c r="E226" i="1"/>
  <c r="E268" i="1" s="1"/>
  <c r="E304" i="1" s="1"/>
  <c r="E357" i="1" s="1"/>
  <c r="E397" i="1" s="1"/>
  <c r="D227" i="1"/>
  <c r="D269" i="1" s="1"/>
  <c r="D305" i="1" s="1"/>
  <c r="D358" i="1" s="1"/>
  <c r="D398" i="1" s="1"/>
  <c r="E227" i="1"/>
  <c r="E269" i="1" s="1"/>
  <c r="E305" i="1" s="1"/>
  <c r="E358" i="1" s="1"/>
  <c r="E398" i="1" s="1"/>
  <c r="D228" i="1"/>
  <c r="D270" i="1" s="1"/>
  <c r="E228" i="1"/>
  <c r="E270" i="1" s="1"/>
  <c r="E306" i="1" s="1"/>
  <c r="E359" i="1" s="1"/>
  <c r="E399" i="1" s="1"/>
  <c r="D229" i="1"/>
  <c r="E229" i="1"/>
  <c r="E271" i="1" s="1"/>
  <c r="E307" i="1" s="1"/>
  <c r="E360" i="1" s="1"/>
  <c r="E400" i="1" s="1"/>
  <c r="D230" i="1"/>
  <c r="E230" i="1"/>
  <c r="E272" i="1" s="1"/>
  <c r="E308" i="1" s="1"/>
  <c r="E361" i="1" s="1"/>
  <c r="E401" i="1" s="1"/>
  <c r="D231" i="1"/>
  <c r="D273" i="1" s="1"/>
  <c r="E231" i="1"/>
  <c r="E273" i="1" s="1"/>
  <c r="E309" i="1" s="1"/>
  <c r="E362" i="1" s="1"/>
  <c r="E402" i="1" s="1"/>
  <c r="C198" i="1"/>
  <c r="C240" i="1" s="1"/>
  <c r="C199" i="1"/>
  <c r="C241" i="1" s="1"/>
  <c r="C200" i="1"/>
  <c r="C242" i="1" s="1"/>
  <c r="C201" i="1"/>
  <c r="C243" i="1" s="1"/>
  <c r="C279" i="1" s="1"/>
  <c r="C332" i="1" s="1"/>
  <c r="C372" i="1" s="1"/>
  <c r="C202" i="1"/>
  <c r="C244" i="1" s="1"/>
  <c r="C203" i="1"/>
  <c r="C245" i="1" s="1"/>
  <c r="C281" i="1" s="1"/>
  <c r="C334" i="1" s="1"/>
  <c r="C374" i="1" s="1"/>
  <c r="C204" i="1"/>
  <c r="C246" i="1" s="1"/>
  <c r="C282" i="1" s="1"/>
  <c r="C335" i="1" s="1"/>
  <c r="C375" i="1" s="1"/>
  <c r="C205" i="1"/>
  <c r="C247" i="1" s="1"/>
  <c r="C283" i="1" s="1"/>
  <c r="C336" i="1" s="1"/>
  <c r="C376" i="1" s="1"/>
  <c r="C206" i="1"/>
  <c r="C248" i="1" s="1"/>
  <c r="C207" i="1"/>
  <c r="C249" i="1" s="1"/>
  <c r="C208" i="1"/>
  <c r="C250" i="1" s="1"/>
  <c r="C209" i="1"/>
  <c r="C251" i="1" s="1"/>
  <c r="C210" i="1"/>
  <c r="C252" i="1" s="1"/>
  <c r="C211" i="1"/>
  <c r="C253" i="1" s="1"/>
  <c r="C212" i="1"/>
  <c r="C254" i="1" s="1"/>
  <c r="C213" i="1"/>
  <c r="C255" i="1" s="1"/>
  <c r="C291" i="1" s="1"/>
  <c r="C344" i="1" s="1"/>
  <c r="C384" i="1" s="1"/>
  <c r="C214" i="1"/>
  <c r="C256" i="1" s="1"/>
  <c r="C215" i="1"/>
  <c r="C257" i="1" s="1"/>
  <c r="C293" i="1" s="1"/>
  <c r="C346" i="1" s="1"/>
  <c r="C386" i="1" s="1"/>
  <c r="C216" i="1"/>
  <c r="C258" i="1" s="1"/>
  <c r="C294" i="1" s="1"/>
  <c r="C347" i="1" s="1"/>
  <c r="C387" i="1" s="1"/>
  <c r="C217" i="1"/>
  <c r="C259" i="1" s="1"/>
  <c r="C295" i="1" s="1"/>
  <c r="C348" i="1" s="1"/>
  <c r="C388" i="1" s="1"/>
  <c r="C218" i="1"/>
  <c r="C260" i="1" s="1"/>
  <c r="C219" i="1"/>
  <c r="C261" i="1" s="1"/>
  <c r="C220" i="1"/>
  <c r="C262" i="1" s="1"/>
  <c r="C221" i="1"/>
  <c r="C263" i="1" s="1"/>
  <c r="C222" i="1"/>
  <c r="C264" i="1" s="1"/>
  <c r="C223" i="1"/>
  <c r="C265" i="1" s="1"/>
  <c r="C224" i="1"/>
  <c r="C266" i="1" s="1"/>
  <c r="C225" i="1"/>
  <c r="C267" i="1" s="1"/>
  <c r="C303" i="1" s="1"/>
  <c r="C356" i="1" s="1"/>
  <c r="C396" i="1" s="1"/>
  <c r="C226" i="1"/>
  <c r="C268" i="1" s="1"/>
  <c r="C304" i="1" s="1"/>
  <c r="C357" i="1" s="1"/>
  <c r="C397" i="1" s="1"/>
  <c r="C227" i="1"/>
  <c r="C269" i="1" s="1"/>
  <c r="C305" i="1" s="1"/>
  <c r="C358" i="1" s="1"/>
  <c r="C398" i="1" s="1"/>
  <c r="C228" i="1"/>
  <c r="C270" i="1" s="1"/>
  <c r="C306" i="1" s="1"/>
  <c r="C359" i="1" s="1"/>
  <c r="C399" i="1" s="1"/>
  <c r="C229" i="1"/>
  <c r="C271" i="1" s="1"/>
  <c r="C307" i="1" s="1"/>
  <c r="C360" i="1" s="1"/>
  <c r="C400" i="1" s="1"/>
  <c r="C230" i="1"/>
  <c r="C272" i="1" s="1"/>
  <c r="C231" i="1"/>
  <c r="C273" i="1" s="1"/>
  <c r="H47" i="1"/>
  <c r="D48" i="1" s="1"/>
  <c r="D49" i="1" s="1"/>
  <c r="C277" i="1" l="1"/>
  <c r="C330" i="1" s="1"/>
  <c r="C370" i="1" s="1"/>
  <c r="C408" i="1" s="1"/>
  <c r="C448" i="1" s="1"/>
  <c r="C289" i="1"/>
  <c r="C342" i="1" s="1"/>
  <c r="C382" i="1" s="1"/>
  <c r="C420" i="1" s="1"/>
  <c r="C460" i="1" s="1"/>
  <c r="C290" i="1"/>
  <c r="C343" i="1" s="1"/>
  <c r="C383" i="1" s="1"/>
  <c r="C421" i="1" s="1"/>
  <c r="C461" i="1" s="1"/>
  <c r="C288" i="1"/>
  <c r="C341" i="1" s="1"/>
  <c r="C381" i="1" s="1"/>
  <c r="C419" i="1" s="1"/>
  <c r="C459" i="1" s="1"/>
  <c r="C287" i="1"/>
  <c r="C340" i="1" s="1"/>
  <c r="C380" i="1" s="1"/>
  <c r="C418" i="1" s="1"/>
  <c r="C458" i="1" s="1"/>
  <c r="C302" i="1"/>
  <c r="C355" i="1" s="1"/>
  <c r="C395" i="1" s="1"/>
  <c r="C276" i="1"/>
  <c r="C329" i="1" s="1"/>
  <c r="C369" i="1" s="1"/>
  <c r="C407" i="1" s="1"/>
  <c r="C447" i="1" s="1"/>
  <c r="C299" i="1"/>
  <c r="C352" i="1" s="1"/>
  <c r="C392" i="1" s="1"/>
  <c r="C430" i="1" s="1"/>
  <c r="C470" i="1" s="1"/>
  <c r="C275" i="1"/>
  <c r="C328" i="1" s="1"/>
  <c r="C368" i="1" s="1"/>
  <c r="C406" i="1" s="1"/>
  <c r="C446" i="1" s="1"/>
  <c r="C301" i="1"/>
  <c r="C354" i="1" s="1"/>
  <c r="C394" i="1" s="1"/>
  <c r="C432" i="1" s="1"/>
  <c r="C472" i="1" s="1"/>
  <c r="C278" i="1"/>
  <c r="C331" i="1" s="1"/>
  <c r="C371" i="1" s="1"/>
  <c r="C409" i="1" s="1"/>
  <c r="C449" i="1" s="1"/>
  <c r="C300" i="1"/>
  <c r="C353" i="1" s="1"/>
  <c r="C393" i="1" s="1"/>
  <c r="C431" i="1" s="1"/>
  <c r="C471" i="1" s="1"/>
  <c r="C309" i="1"/>
  <c r="C362" i="1" s="1"/>
  <c r="C402" i="1" s="1"/>
  <c r="C297" i="1"/>
  <c r="C350" i="1" s="1"/>
  <c r="C390" i="1" s="1"/>
  <c r="C285" i="1"/>
  <c r="C338" i="1" s="1"/>
  <c r="C378" i="1" s="1"/>
  <c r="C308" i="1"/>
  <c r="C361" i="1" s="1"/>
  <c r="C401" i="1" s="1"/>
  <c r="C296" i="1"/>
  <c r="C349" i="1" s="1"/>
  <c r="C389" i="1" s="1"/>
  <c r="C284" i="1"/>
  <c r="C337" i="1" s="1"/>
  <c r="C377" i="1" s="1"/>
  <c r="C415" i="1" s="1"/>
  <c r="C455" i="1" s="1"/>
  <c r="C292" i="1"/>
  <c r="C345" i="1" s="1"/>
  <c r="C385" i="1" s="1"/>
  <c r="C423" i="1" s="1"/>
  <c r="C463" i="1" s="1"/>
  <c r="D302" i="1"/>
  <c r="D355" i="1" s="1"/>
  <c r="D395" i="1" s="1"/>
  <c r="D260" i="1"/>
  <c r="D296" i="1" s="1"/>
  <c r="D349" i="1" s="1"/>
  <c r="D389" i="1" s="1"/>
  <c r="D271" i="1"/>
  <c r="D307" i="1" s="1"/>
  <c r="D360" i="1" s="1"/>
  <c r="D400" i="1" s="1"/>
  <c r="C438" i="1" s="1"/>
  <c r="C478" i="1" s="1"/>
  <c r="D272" i="1"/>
  <c r="D308" i="1" s="1"/>
  <c r="D361" i="1" s="1"/>
  <c r="D401" i="1" s="1"/>
  <c r="C439" i="1" s="1"/>
  <c r="C479" i="1" s="1"/>
  <c r="D306" i="1"/>
  <c r="D359" i="1" s="1"/>
  <c r="D399" i="1" s="1"/>
  <c r="C437" i="1" s="1"/>
  <c r="C477" i="1" s="1"/>
  <c r="C280" i="1"/>
  <c r="C333" i="1" s="1"/>
  <c r="C373" i="1" s="1"/>
  <c r="C422" i="1"/>
  <c r="C462" i="1" s="1"/>
  <c r="C413" i="1"/>
  <c r="C453" i="1" s="1"/>
  <c r="C414" i="1"/>
  <c r="C454" i="1" s="1"/>
  <c r="C412" i="1"/>
  <c r="C452" i="1" s="1"/>
  <c r="C426" i="1"/>
  <c r="C466" i="1" s="1"/>
  <c r="C424" i="1"/>
  <c r="C464" i="1" s="1"/>
  <c r="C436" i="1"/>
  <c r="C476" i="1" s="1"/>
  <c r="C425" i="1"/>
  <c r="C465" i="1" s="1"/>
  <c r="C298" i="1"/>
  <c r="C351" i="1" s="1"/>
  <c r="C391" i="1" s="1"/>
  <c r="C286" i="1"/>
  <c r="C339" i="1" s="1"/>
  <c r="C379" i="1" s="1"/>
  <c r="C417" i="1" s="1"/>
  <c r="C457" i="1" s="1"/>
  <c r="D304" i="1"/>
  <c r="D357" i="1" s="1"/>
  <c r="D397" i="1" s="1"/>
  <c r="C435" i="1" s="1"/>
  <c r="C475" i="1" s="1"/>
  <c r="D298" i="1"/>
  <c r="D351" i="1" s="1"/>
  <c r="D391" i="1" s="1"/>
  <c r="D280" i="1"/>
  <c r="D333" i="1" s="1"/>
  <c r="D373" i="1" s="1"/>
  <c r="D309" i="1"/>
  <c r="D362" i="1" s="1"/>
  <c r="D402" i="1" s="1"/>
  <c r="D303" i="1"/>
  <c r="D356" i="1" s="1"/>
  <c r="D396" i="1" s="1"/>
  <c r="C434" i="1" s="1"/>
  <c r="C474" i="1" s="1"/>
  <c r="D297" i="1"/>
  <c r="D350" i="1" s="1"/>
  <c r="D390" i="1" s="1"/>
  <c r="D285" i="1"/>
  <c r="D338" i="1" s="1"/>
  <c r="D378" i="1" s="1"/>
  <c r="C416" i="1" s="1"/>
  <c r="C456" i="1" s="1"/>
  <c r="D279" i="1"/>
  <c r="D332" i="1" s="1"/>
  <c r="D372" i="1" s="1"/>
  <c r="C410" i="1" s="1"/>
  <c r="C450" i="1" s="1"/>
  <c r="C48" i="1"/>
  <c r="C49" i="1" s="1"/>
  <c r="G48" i="1"/>
  <c r="G49" i="1" s="1"/>
  <c r="F48" i="1"/>
  <c r="E48" i="1"/>
  <c r="C433" i="1" l="1"/>
  <c r="C473" i="1" s="1"/>
  <c r="C440" i="1"/>
  <c r="C480" i="1" s="1"/>
  <c r="C428" i="1"/>
  <c r="C468" i="1" s="1"/>
  <c r="C427" i="1"/>
  <c r="C467" i="1" s="1"/>
  <c r="E49" i="1"/>
  <c r="E100" i="1" s="1"/>
  <c r="F49" i="1"/>
  <c r="F118" i="1" s="1"/>
  <c r="C411" i="1"/>
  <c r="C451" i="1" s="1"/>
  <c r="C429" i="1"/>
  <c r="C469" i="1" s="1"/>
  <c r="F113" i="1"/>
  <c r="F126" i="1"/>
  <c r="F101" i="1"/>
  <c r="F114" i="1"/>
  <c r="G96" i="1"/>
  <c r="G108" i="1"/>
  <c r="G120" i="1"/>
  <c r="G99" i="1"/>
  <c r="G123" i="1"/>
  <c r="G112" i="1"/>
  <c r="G125" i="1"/>
  <c r="G97" i="1"/>
  <c r="G109" i="1"/>
  <c r="G121" i="1"/>
  <c r="G111" i="1"/>
  <c r="G100" i="1"/>
  <c r="G124" i="1"/>
  <c r="G113" i="1"/>
  <c r="G114" i="1"/>
  <c r="G92" i="1"/>
  <c r="G117" i="1"/>
  <c r="G106" i="1"/>
  <c r="G107" i="1"/>
  <c r="G98" i="1"/>
  <c r="G110" i="1"/>
  <c r="G122" i="1"/>
  <c r="G101" i="1"/>
  <c r="G102" i="1"/>
  <c r="G126" i="1"/>
  <c r="G103" i="1"/>
  <c r="G115" i="1"/>
  <c r="G104" i="1"/>
  <c r="G116" i="1"/>
  <c r="G93" i="1"/>
  <c r="G105" i="1"/>
  <c r="G94" i="1"/>
  <c r="G118" i="1"/>
  <c r="G95" i="1"/>
  <c r="G119" i="1"/>
  <c r="D102" i="1"/>
  <c r="D114" i="1"/>
  <c r="D126" i="1"/>
  <c r="D93" i="1"/>
  <c r="D117" i="1"/>
  <c r="D94" i="1"/>
  <c r="D106" i="1"/>
  <c r="D118" i="1"/>
  <c r="D95" i="1"/>
  <c r="D103" i="1"/>
  <c r="D115" i="1"/>
  <c r="D105" i="1"/>
  <c r="D119" i="1"/>
  <c r="D108" i="1"/>
  <c r="D97" i="1"/>
  <c r="D121" i="1"/>
  <c r="D98" i="1"/>
  <c r="D122" i="1"/>
  <c r="D111" i="1"/>
  <c r="D112" i="1"/>
  <c r="D101" i="1"/>
  <c r="D125" i="1"/>
  <c r="D104" i="1"/>
  <c r="D116" i="1"/>
  <c r="D107" i="1"/>
  <c r="D96" i="1"/>
  <c r="D120" i="1"/>
  <c r="D109" i="1"/>
  <c r="D110" i="1"/>
  <c r="D99" i="1"/>
  <c r="D123" i="1"/>
  <c r="D100" i="1"/>
  <c r="D124" i="1"/>
  <c r="D113" i="1"/>
  <c r="C103" i="1"/>
  <c r="C115" i="1"/>
  <c r="C106" i="1"/>
  <c r="C95" i="1"/>
  <c r="C107" i="1"/>
  <c r="C119" i="1"/>
  <c r="C96" i="1"/>
  <c r="C97" i="1"/>
  <c r="C126" i="1"/>
  <c r="C104" i="1"/>
  <c r="C116" i="1"/>
  <c r="C94" i="1"/>
  <c r="C118" i="1"/>
  <c r="C120" i="1"/>
  <c r="C109" i="1"/>
  <c r="C110" i="1"/>
  <c r="C111" i="1"/>
  <c r="C112" i="1"/>
  <c r="C101" i="1"/>
  <c r="C114" i="1"/>
  <c r="C93" i="1"/>
  <c r="C105" i="1"/>
  <c r="C117" i="1"/>
  <c r="C108" i="1"/>
  <c r="C121" i="1"/>
  <c r="C98" i="1"/>
  <c r="C122" i="1"/>
  <c r="C99" i="1"/>
  <c r="C123" i="1"/>
  <c r="C100" i="1"/>
  <c r="C124" i="1"/>
  <c r="C113" i="1"/>
  <c r="C125" i="1"/>
  <c r="C102" i="1"/>
  <c r="C92" i="1"/>
  <c r="D92" i="1"/>
  <c r="D469" i="1" l="1"/>
  <c r="D472" i="1"/>
  <c r="F93" i="1"/>
  <c r="F104" i="1"/>
  <c r="F124" i="1"/>
  <c r="F122" i="1"/>
  <c r="F94" i="1"/>
  <c r="D446" i="1"/>
  <c r="F120" i="1"/>
  <c r="F123" i="1"/>
  <c r="F100" i="1"/>
  <c r="H100" i="1" s="1"/>
  <c r="D457" i="1"/>
  <c r="F92" i="1"/>
  <c r="F119" i="1"/>
  <c r="F107" i="1"/>
  <c r="F112" i="1"/>
  <c r="F125" i="1"/>
  <c r="F106" i="1"/>
  <c r="F108" i="1"/>
  <c r="F111" i="1"/>
  <c r="F97" i="1"/>
  <c r="D460" i="1"/>
  <c r="F121" i="1"/>
  <c r="F110" i="1"/>
  <c r="H110" i="1" s="1"/>
  <c r="F116" i="1"/>
  <c r="F115" i="1"/>
  <c r="D465" i="1"/>
  <c r="E114" i="1"/>
  <c r="D468" i="1"/>
  <c r="E99" i="1"/>
  <c r="E95" i="1"/>
  <c r="E113" i="1"/>
  <c r="H113" i="1" s="1"/>
  <c r="E103" i="1"/>
  <c r="D452" i="1"/>
  <c r="E115" i="1"/>
  <c r="D455" i="1"/>
  <c r="D459" i="1"/>
  <c r="D471" i="1"/>
  <c r="D470" i="1"/>
  <c r="D466" i="1"/>
  <c r="D462" i="1"/>
  <c r="D449" i="1"/>
  <c r="E116" i="1"/>
  <c r="E126" i="1"/>
  <c r="H126" i="1" s="1"/>
  <c r="D458" i="1"/>
  <c r="D447" i="1"/>
  <c r="D476" i="1"/>
  <c r="E112" i="1"/>
  <c r="D464" i="1"/>
  <c r="D475" i="1"/>
  <c r="E92" i="1"/>
  <c r="D480" i="1"/>
  <c r="E122" i="1"/>
  <c r="D479" i="1"/>
  <c r="D450" i="1"/>
  <c r="E106" i="1"/>
  <c r="E101" i="1"/>
  <c r="H101" i="1" s="1"/>
  <c r="D461" i="1"/>
  <c r="E96" i="1"/>
  <c r="D473" i="1"/>
  <c r="E123" i="1"/>
  <c r="E104" i="1"/>
  <c r="E125" i="1"/>
  <c r="D453" i="1"/>
  <c r="D448" i="1"/>
  <c r="E108" i="1"/>
  <c r="E109" i="1"/>
  <c r="H109" i="1" s="1"/>
  <c r="D451" i="1"/>
  <c r="D467" i="1"/>
  <c r="D477" i="1"/>
  <c r="D463" i="1"/>
  <c r="D478" i="1"/>
  <c r="E117" i="1"/>
  <c r="E120" i="1"/>
  <c r="D474" i="1"/>
  <c r="D454" i="1"/>
  <c r="D456" i="1"/>
  <c r="E124" i="1"/>
  <c r="H124" i="1" s="1"/>
  <c r="E93" i="1"/>
  <c r="H93" i="1" s="1"/>
  <c r="E110" i="1"/>
  <c r="E105" i="1"/>
  <c r="E119" i="1"/>
  <c r="E102" i="1"/>
  <c r="E107" i="1"/>
  <c r="E97" i="1"/>
  <c r="E111" i="1"/>
  <c r="F117" i="1"/>
  <c r="F109" i="1"/>
  <c r="F103" i="1"/>
  <c r="E98" i="1"/>
  <c r="F102" i="1"/>
  <c r="F99" i="1"/>
  <c r="F98" i="1"/>
  <c r="F95" i="1"/>
  <c r="F105" i="1"/>
  <c r="F96" i="1"/>
  <c r="H96" i="1" s="1"/>
  <c r="E118" i="1"/>
  <c r="H118" i="1" s="1"/>
  <c r="E121" i="1"/>
  <c r="E94" i="1"/>
  <c r="H114" i="1"/>
  <c r="H108" i="1" l="1"/>
  <c r="H97" i="1"/>
  <c r="H123" i="1"/>
  <c r="H104" i="1"/>
  <c r="H115" i="1"/>
  <c r="H92" i="1"/>
  <c r="H125" i="1"/>
  <c r="H122" i="1"/>
  <c r="H121" i="1"/>
  <c r="H111" i="1"/>
  <c r="H120" i="1"/>
  <c r="H116" i="1"/>
  <c r="H103" i="1"/>
  <c r="H94" i="1"/>
  <c r="H107" i="1"/>
  <c r="H119" i="1"/>
  <c r="H112" i="1"/>
  <c r="H95" i="1"/>
  <c r="H99" i="1"/>
  <c r="H106" i="1"/>
  <c r="H117" i="1"/>
  <c r="H102" i="1"/>
  <c r="H105" i="1"/>
  <c r="H98" i="1"/>
  <c r="C129" i="1" l="1"/>
  <c r="C136" i="1"/>
  <c r="C156" i="1"/>
  <c r="C162" i="1"/>
  <c r="C154" i="1"/>
  <c r="C155" i="1"/>
  <c r="C149" i="1"/>
  <c r="C142" i="1"/>
  <c r="C131" i="1"/>
  <c r="C147" i="1"/>
  <c r="C132" i="1"/>
  <c r="C143" i="1"/>
  <c r="C138" i="1"/>
  <c r="C150" i="1"/>
  <c r="C151" i="1"/>
  <c r="C160" i="1"/>
  <c r="C157" i="1"/>
  <c r="C148" i="1"/>
  <c r="C153" i="1"/>
  <c r="C137" i="1"/>
  <c r="C145" i="1"/>
  <c r="C163" i="1"/>
  <c r="C130" i="1"/>
  <c r="C144" i="1"/>
  <c r="C161" i="1"/>
  <c r="C141" i="1"/>
  <c r="C159" i="1"/>
  <c r="C139" i="1"/>
  <c r="C134" i="1"/>
  <c r="C135" i="1"/>
  <c r="C140" i="1"/>
  <c r="C158" i="1"/>
  <c r="C133" i="1"/>
  <c r="C146" i="1"/>
  <c r="C152" i="1"/>
  <c r="D137" i="1" l="1"/>
  <c r="D139" i="1"/>
  <c r="D146" i="1"/>
  <c r="D129" i="1"/>
  <c r="D140" i="1"/>
  <c r="D141" i="1"/>
  <c r="D158" i="1"/>
  <c r="D152" i="1"/>
  <c r="D134" i="1"/>
  <c r="D157" i="1"/>
  <c r="D136" i="1"/>
  <c r="D156" i="1"/>
  <c r="D130" i="1"/>
  <c r="D162" i="1"/>
  <c r="D142" i="1"/>
  <c r="D132" i="1"/>
  <c r="D138" i="1"/>
  <c r="D151" i="1"/>
  <c r="D144" i="1"/>
  <c r="D161" i="1"/>
  <c r="D147" i="1"/>
  <c r="D148" i="1"/>
  <c r="D131" i="1"/>
  <c r="D159" i="1"/>
  <c r="D153" i="1"/>
  <c r="D135" i="1"/>
  <c r="D150" i="1"/>
  <c r="D154" i="1"/>
  <c r="D133" i="1"/>
  <c r="D143" i="1"/>
  <c r="D160" i="1"/>
  <c r="D163" i="1"/>
  <c r="D145" i="1"/>
  <c r="D155" i="1"/>
  <c r="D149" i="1"/>
</calcChain>
</file>

<file path=xl/sharedStrings.xml><?xml version="1.0" encoding="utf-8"?>
<sst xmlns="http://schemas.openxmlformats.org/spreadsheetml/2006/main" count="505" uniqueCount="125">
  <si>
    <t>alternatif</t>
  </si>
  <si>
    <t>kriteria</t>
  </si>
  <si>
    <t>nilai</t>
  </si>
  <si>
    <t>Harga</t>
  </si>
  <si>
    <t>Kapasitas Mesin</t>
  </si>
  <si>
    <t>Tingkat keamanan</t>
  </si>
  <si>
    <t>Tahun perilisan</t>
  </si>
  <si>
    <t>Pilihan Warna</t>
  </si>
  <si>
    <t>c1</t>
  </si>
  <si>
    <t>c2</t>
  </si>
  <si>
    <t>c3</t>
  </si>
  <si>
    <t>c4</t>
  </si>
  <si>
    <t>c5</t>
  </si>
  <si>
    <t>bobot</t>
  </si>
  <si>
    <t>normaliasi</t>
  </si>
  <si>
    <t>benefit</t>
  </si>
  <si>
    <t>cost</t>
  </si>
  <si>
    <t>pangkat</t>
  </si>
  <si>
    <t>Mencari nilai vektor S</t>
  </si>
  <si>
    <t>Mencari nilai vektor v</t>
  </si>
  <si>
    <t>PERHITUNGAN METODE PROFILE MATCHING</t>
  </si>
  <si>
    <t>1. Menentukan Kriteria dan nilai bobot standar</t>
  </si>
  <si>
    <t>no</t>
  </si>
  <si>
    <t>nilai bobot standar</t>
  </si>
  <si>
    <t>Adapun nilai dari setiap alternatif yaitu</t>
  </si>
  <si>
    <t>Nama alternatif</t>
  </si>
  <si>
    <t>Kriteria</t>
  </si>
  <si>
    <t>C1</t>
  </si>
  <si>
    <t>C2</t>
  </si>
  <si>
    <t>C3</t>
  </si>
  <si>
    <t>C4</t>
  </si>
  <si>
    <t>C5</t>
  </si>
  <si>
    <t>2. Menghtung GAP</t>
  </si>
  <si>
    <t xml:space="preserve"> </t>
  </si>
  <si>
    <t>GAP =nilai masukan awal - nilai bobot standar</t>
  </si>
  <si>
    <t>Target nilai</t>
  </si>
  <si>
    <t>3. Pemetaan GAP</t>
  </si>
  <si>
    <t>No</t>
  </si>
  <si>
    <t>GAP</t>
  </si>
  <si>
    <t>Bobot Nilai</t>
  </si>
  <si>
    <t>Keterangan</t>
  </si>
  <si>
    <t>4. Konversi nilai GAP</t>
  </si>
  <si>
    <t>5. Pengelompokan CF dan SCF</t>
  </si>
  <si>
    <t>Core Factor (80 %)</t>
  </si>
  <si>
    <t>Secondary Factor (20 %)</t>
  </si>
  <si>
    <t>NCF</t>
  </si>
  <si>
    <t>NSF</t>
  </si>
  <si>
    <t>Nilai Total</t>
  </si>
  <si>
    <t>Rangking</t>
  </si>
  <si>
    <t>Kapasitas</t>
  </si>
  <si>
    <t>Keamanan</t>
  </si>
  <si>
    <t>Tahun</t>
  </si>
  <si>
    <t>Warna</t>
  </si>
  <si>
    <t>C1(Harga)</t>
  </si>
  <si>
    <t>C2(Kapasitas)</t>
  </si>
  <si>
    <t>C3(Keamanan)</t>
  </si>
  <si>
    <t>C4 (Tahuni)</t>
  </si>
  <si>
    <t>C5(Warna)</t>
  </si>
  <si>
    <t>Beat CBS</t>
  </si>
  <si>
    <t>Beat Deluxe</t>
  </si>
  <si>
    <t>Beat Street</t>
  </si>
  <si>
    <t>Genio CBS</t>
  </si>
  <si>
    <t>Genio CBS-ISS</t>
  </si>
  <si>
    <t xml:space="preserve">Scoopy Fashion	</t>
  </si>
  <si>
    <t>Scoopy Prestige &amp; Stylish</t>
  </si>
  <si>
    <t xml:space="preserve">Vario 125 CBS	</t>
  </si>
  <si>
    <t>Vario 125 CBS-ISS</t>
  </si>
  <si>
    <t>Vario 160 CBS</t>
  </si>
  <si>
    <t>Vario 160 ABS</t>
  </si>
  <si>
    <t>ABS, Smart Key System</t>
  </si>
  <si>
    <t>Cakram depan, tromol belakang, Smart Key System</t>
  </si>
  <si>
    <t>CBS, Secure Key Shutter</t>
  </si>
  <si>
    <t>Cakram depan, tromol belakang, Kunci standar</t>
  </si>
  <si>
    <t>PERHITUNGAN METODE WEIGHTED PRODUCT</t>
  </si>
  <si>
    <t>7. Menghitung Nilai Total</t>
  </si>
  <si>
    <t>spesifikasi sesuai kebutuhan</t>
  </si>
  <si>
    <t>spesifikasi kelebihan satu tingkat</t>
  </si>
  <si>
    <t>spesifikasi kekurangan satu tingkat</t>
  </si>
  <si>
    <t>spesifikasi kelebihan 2 tingkat</t>
  </si>
  <si>
    <t>spesifikasi kekurangan 2 tingkat</t>
  </si>
  <si>
    <t>spesifikasi kelebihan 3 tingkat</t>
  </si>
  <si>
    <t>spesifikasi kekurangan 3 tingkat</t>
  </si>
  <si>
    <t>spesifikasi kelebihan 4 tingkat</t>
  </si>
  <si>
    <t>spesifikasi kekurangan 4 tingkat</t>
  </si>
  <si>
    <t>PCX 160 CBS</t>
  </si>
  <si>
    <t>PCX 160 ABS</t>
  </si>
  <si>
    <t xml:space="preserve">ADV 160 - CBS	</t>
  </si>
  <si>
    <t>ADV 160 - ABS</t>
  </si>
  <si>
    <t>New NMAX Neo</t>
  </si>
  <si>
    <t>New NMAX Neo S</t>
  </si>
  <si>
    <t>New NMAX Turbo</t>
  </si>
  <si>
    <t>New NMAX Turbo Tech Max</t>
  </si>
  <si>
    <t>Fazzio Hybrid Neo</t>
  </si>
  <si>
    <t>Fazzio Hybrid Lux</t>
  </si>
  <si>
    <t xml:space="preserve">Fazzio Hybrid </t>
  </si>
  <si>
    <t>Grand Filano Hybrid Lux</t>
  </si>
  <si>
    <t>Grand Filano Hybrid Neo</t>
  </si>
  <si>
    <t>Lexi LX 155 Max</t>
  </si>
  <si>
    <t>Lexi LX 155 S Max</t>
  </si>
  <si>
    <t>New Aerox 155</t>
  </si>
  <si>
    <t>Aerox ABS connected 155</t>
  </si>
  <si>
    <t>New Aerox 155 - Cybercity</t>
  </si>
  <si>
    <t>New Aerox Alpha</t>
  </si>
  <si>
    <t>New Aerox Alpha Cybercity</t>
  </si>
  <si>
    <t>New Aerox Alpha "Turbo"</t>
  </si>
  <si>
    <t>Nex II</t>
  </si>
  <si>
    <t>Nex Crossover</t>
  </si>
  <si>
    <t>Address FI</t>
  </si>
  <si>
    <t>Alternatif</t>
  </si>
  <si>
    <t>CBS, Smart Key System atau CBS, Secure Key Shutter, ISS</t>
  </si>
  <si>
    <t>31000000 - 37000000</t>
  </si>
  <si>
    <t>&gt; 37000000</t>
  </si>
  <si>
    <t>25000000 - 30999999</t>
  </si>
  <si>
    <t>19000000 - 24999999</t>
  </si>
  <si>
    <t>&lt; 19000000</t>
  </si>
  <si>
    <t>130 - 149</t>
  </si>
  <si>
    <t>120 - 129</t>
  </si>
  <si>
    <t>110 - 119</t>
  </si>
  <si>
    <t>&lt; 110</t>
  </si>
  <si>
    <t>&gt; 149</t>
  </si>
  <si>
    <t>&gt; 2023</t>
  </si>
  <si>
    <t>2022 - 2023</t>
  </si>
  <si>
    <t>2019 - 2021</t>
  </si>
  <si>
    <t>2016 - 2018</t>
  </si>
  <si>
    <t>&lt;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</si>
</sst>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4" borderId="3" xfId="0" applyFill="1" applyBorder="1" applyAlignment="1">
      <alignment vertical="center"/>
    </xf>
    <xf numFmtId="0" fontId="0" fillId="2" borderId="1" xfId="0" applyFill="1" applyBorder="1"/>
    <xf numFmtId="164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Hasil Weighted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Sheet1!$C$129:$C$163</c:f>
              <c:numCache>
                <c:formatCode>0.000</c:formatCode>
                <c:ptCount val="35"/>
                <c:pt idx="0">
                  <c:v>2.7870841142938883E-2</c:v>
                </c:pt>
                <c:pt idx="1">
                  <c:v>2.7213961533108177E-2</c:v>
                </c:pt>
                <c:pt idx="2">
                  <c:v>2.7213961533108177E-2</c:v>
                </c:pt>
                <c:pt idx="3">
                  <c:v>2.9322303748690999E-2</c:v>
                </c:pt>
                <c:pt idx="4">
                  <c:v>2.9322303748690999E-2</c:v>
                </c:pt>
                <c:pt idx="5">
                  <c:v>2.9119848848465465E-2</c:v>
                </c:pt>
                <c:pt idx="6">
                  <c:v>2.9119848848465465E-2</c:v>
                </c:pt>
                <c:pt idx="7">
                  <c:v>3.4516652915564675E-2</c:v>
                </c:pt>
                <c:pt idx="8">
                  <c:v>2.9914298252221146E-2</c:v>
                </c:pt>
                <c:pt idx="9">
                  <c:v>3.4549107634217299E-2</c:v>
                </c:pt>
                <c:pt idx="10">
                  <c:v>3.6411551989856433E-2</c:v>
                </c:pt>
                <c:pt idx="11">
                  <c:v>3.0689617269088171E-2</c:v>
                </c:pt>
                <c:pt idx="12">
                  <c:v>3.0289414845071697E-2</c:v>
                </c:pt>
                <c:pt idx="13">
                  <c:v>3.2287876597627004E-2</c:v>
                </c:pt>
                <c:pt idx="14">
                  <c:v>3.1866832360828053E-2</c:v>
                </c:pt>
                <c:pt idx="15">
                  <c:v>3.40284244045772E-2</c:v>
                </c:pt>
                <c:pt idx="16">
                  <c:v>3.1866832360828053E-2</c:v>
                </c:pt>
                <c:pt idx="17">
                  <c:v>3.0593646828570079E-2</c:v>
                </c:pt>
                <c:pt idx="18">
                  <c:v>2.9371329276574355E-2</c:v>
                </c:pt>
                <c:pt idx="19">
                  <c:v>2.6819857618976709E-2</c:v>
                </c:pt>
                <c:pt idx="20">
                  <c:v>2.5412549181007833E-2</c:v>
                </c:pt>
                <c:pt idx="21">
                  <c:v>2.9822731996390767E-2</c:v>
                </c:pt>
                <c:pt idx="22">
                  <c:v>2.3350788213449217E-2</c:v>
                </c:pt>
                <c:pt idx="23">
                  <c:v>2.6470118098383136E-2</c:v>
                </c:pt>
                <c:pt idx="24">
                  <c:v>2.9349874414964429E-2</c:v>
                </c:pt>
                <c:pt idx="25">
                  <c:v>2.9349874414964429E-2</c:v>
                </c:pt>
                <c:pt idx="26">
                  <c:v>2.6071191830117645E-2</c:v>
                </c:pt>
                <c:pt idx="27">
                  <c:v>3.10517571928191E-2</c:v>
                </c:pt>
                <c:pt idx="28">
                  <c:v>2.528096246797296E-2</c:v>
                </c:pt>
                <c:pt idx="29">
                  <c:v>2.7428931979929842E-2</c:v>
                </c:pt>
                <c:pt idx="30">
                  <c:v>2.4660297165153795E-2</c:v>
                </c:pt>
                <c:pt idx="31">
                  <c:v>2.3675036590260549E-2</c:v>
                </c:pt>
                <c:pt idx="32">
                  <c:v>2.2643015488837015E-2</c:v>
                </c:pt>
                <c:pt idx="33">
                  <c:v>2.1522179604140199E-2</c:v>
                </c:pt>
                <c:pt idx="34">
                  <c:v>2.1522179604140199E-2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438B-AEA5-06BA303D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963952"/>
        <c:axId val="1177966352"/>
      </c:barChart>
      <c:catAx>
        <c:axId val="11779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6352"/>
        <c:crosses val="autoZero"/>
        <c:auto val="1"/>
        <c:lblAlgn val="ctr"/>
        <c:lblOffset val="100"/>
        <c:noMultiLvlLbl val="0"/>
      </c:catAx>
      <c:valAx>
        <c:axId val="11779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Hasil Profile Matching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Sheet1!$C$446:$C$480</c:f>
              <c:numCache>
                <c:formatCode>General</c:formatCode>
                <c:ptCount val="35"/>
                <c:pt idx="0">
                  <c:v>3</c:v>
                </c:pt>
                <c:pt idx="1">
                  <c:v>2.8</c:v>
                </c:pt>
                <c:pt idx="2">
                  <c:v>2.8</c:v>
                </c:pt>
                <c:pt idx="3">
                  <c:v>3.2</c:v>
                </c:pt>
                <c:pt idx="4">
                  <c:v>3.2</c:v>
                </c:pt>
                <c:pt idx="5">
                  <c:v>3</c:v>
                </c:pt>
                <c:pt idx="6">
                  <c:v>3</c:v>
                </c:pt>
                <c:pt idx="7">
                  <c:v>3.6</c:v>
                </c:pt>
                <c:pt idx="8">
                  <c:v>3.2</c:v>
                </c:pt>
                <c:pt idx="9">
                  <c:v>3.8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3.8</c:v>
                </c:pt>
                <c:pt idx="14">
                  <c:v>3.8</c:v>
                </c:pt>
                <c:pt idx="15">
                  <c:v>4</c:v>
                </c:pt>
                <c:pt idx="16">
                  <c:v>3.8</c:v>
                </c:pt>
                <c:pt idx="17">
                  <c:v>3.4</c:v>
                </c:pt>
                <c:pt idx="18">
                  <c:v>3.2</c:v>
                </c:pt>
                <c:pt idx="19">
                  <c:v>3.4</c:v>
                </c:pt>
                <c:pt idx="20">
                  <c:v>2.8</c:v>
                </c:pt>
                <c:pt idx="21">
                  <c:v>3.4</c:v>
                </c:pt>
                <c:pt idx="22">
                  <c:v>2.6</c:v>
                </c:pt>
                <c:pt idx="23">
                  <c:v>3.2</c:v>
                </c:pt>
                <c:pt idx="24">
                  <c:v>3.4</c:v>
                </c:pt>
                <c:pt idx="25">
                  <c:v>3.4</c:v>
                </c:pt>
                <c:pt idx="26">
                  <c:v>3.2</c:v>
                </c:pt>
                <c:pt idx="27">
                  <c:v>3.4</c:v>
                </c:pt>
                <c:pt idx="28">
                  <c:v>2.8</c:v>
                </c:pt>
                <c:pt idx="29">
                  <c:v>3.4</c:v>
                </c:pt>
                <c:pt idx="30">
                  <c:v>2.8</c:v>
                </c:pt>
                <c:pt idx="31">
                  <c:v>2.6</c:v>
                </c:pt>
                <c:pt idx="32">
                  <c:v>2.8</c:v>
                </c:pt>
                <c:pt idx="33">
                  <c:v>2.6</c:v>
                </c:pt>
                <c:pt idx="3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3-47A7-B016-972DB718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960592"/>
        <c:axId val="1177954832"/>
      </c:barChart>
      <c:catAx>
        <c:axId val="117796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54832"/>
        <c:crosses val="autoZero"/>
        <c:auto val="1"/>
        <c:lblAlgn val="ctr"/>
        <c:lblOffset val="100"/>
        <c:noMultiLvlLbl val="0"/>
      </c:catAx>
      <c:valAx>
        <c:axId val="11779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465173</xdr:colOff>
      <xdr:row>163</xdr:row>
      <xdr:rowOff>72655</xdr:rowOff>
    </xdr:from>
    <xdr:to>
      <xdr:col>3</xdr:col>
      <xdr:colOff>363279</xdr:colOff>
      <xdr:row>181</xdr:row>
      <xdr:rowOff>62022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F87B7-300B-20BA-A6BA-DF811455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31011</xdr:colOff>
      <xdr:row>481</xdr:row>
      <xdr:rowOff>1770</xdr:rowOff>
    </xdr:from>
    <xdr:to>
      <xdr:col>3</xdr:col>
      <xdr:colOff>35442</xdr:colOff>
      <xdr:row>499</xdr:row>
      <xdr:rowOff>44301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0D7A9-930E-378E-8593-E120113B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1C87-CD1D-4F49-9A67-D5CB61BF642D}">
  <dimension ref="B3:J480"/>
  <sheetViews>
    <sheetView tabSelected="1" topLeftCell="A9" zoomScale="86" zoomScaleNormal="70" workbookViewId="0">
      <selection activeCell="B4" sqref="B4"/>
    </sheetView>
  </sheetViews>
  <sheetFormatPr defaultRowHeight="14.4" x14ac:dyDescent="0.3"/>
  <cols>
    <col min="2" max="2" width="47.77734375" customWidth="1"/>
    <col min="3" max="3" width="44.5546875" customWidth="1"/>
    <col min="4" max="4" width="30.109375" customWidth="1"/>
    <col min="5" max="5" width="29.109375" customWidth="1"/>
    <col min="6" max="6" width="18.88671875" customWidth="1"/>
    <col min="7" max="7" width="22" customWidth="1"/>
    <col min="8" max="8" width="18.21875" customWidth="1"/>
    <col min="9" max="9" width="19.6640625" customWidth="1"/>
    <col min="10" max="10" width="16.44140625" customWidth="1"/>
    <col min="11" max="11" width="9.44140625" bestFit="1" customWidth="1"/>
    <col min="13" max="13" width="11" customWidth="1"/>
    <col min="14" max="17" width="11.44140625" bestFit="1" customWidth="1"/>
  </cols>
  <sheetData>
    <row r="3" spans="2:10" x14ac:dyDescent="0.3">
      <c r="B3" s="18" t="s">
        <v>3</v>
      </c>
      <c r="C3" s="18" t="s">
        <v>2</v>
      </c>
      <c r="E3" s="18" t="s">
        <v>108</v>
      </c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</row>
    <row r="4" spans="2:10" x14ac:dyDescent="0.3">
      <c r="B4" s="2" t="s">
        <v>111</v>
      </c>
      <c r="C4" s="2">
        <v>5</v>
      </c>
      <c r="E4" s="2" t="s">
        <v>58</v>
      </c>
      <c r="F4" s="2">
        <v>2</v>
      </c>
      <c r="G4" s="2">
        <v>2</v>
      </c>
      <c r="H4" s="2">
        <v>3</v>
      </c>
      <c r="I4" s="4">
        <v>3</v>
      </c>
      <c r="J4" s="2">
        <v>3</v>
      </c>
    </row>
    <row r="5" spans="2:10" x14ac:dyDescent="0.3">
      <c r="B5" s="2" t="s">
        <v>110</v>
      </c>
      <c r="C5" s="2">
        <v>4</v>
      </c>
      <c r="E5" s="2" t="s">
        <v>59</v>
      </c>
      <c r="F5" s="2">
        <v>2</v>
      </c>
      <c r="G5" s="2">
        <v>2</v>
      </c>
      <c r="H5" s="2">
        <v>3</v>
      </c>
      <c r="I5" s="4">
        <v>3</v>
      </c>
      <c r="J5" s="2">
        <v>2</v>
      </c>
    </row>
    <row r="6" spans="2:10" x14ac:dyDescent="0.3">
      <c r="B6" s="2" t="s">
        <v>112</v>
      </c>
      <c r="C6" s="2">
        <v>3</v>
      </c>
      <c r="E6" s="2" t="s">
        <v>60</v>
      </c>
      <c r="F6" s="2">
        <v>2</v>
      </c>
      <c r="G6" s="2">
        <v>2</v>
      </c>
      <c r="H6" s="2">
        <v>3</v>
      </c>
      <c r="I6" s="4">
        <v>3</v>
      </c>
      <c r="J6" s="2">
        <v>2</v>
      </c>
    </row>
    <row r="7" spans="2:10" x14ac:dyDescent="0.3">
      <c r="B7" s="2" t="s">
        <v>113</v>
      </c>
      <c r="C7" s="2">
        <v>2</v>
      </c>
      <c r="E7" s="12" t="s">
        <v>61</v>
      </c>
      <c r="F7" s="2">
        <v>2</v>
      </c>
      <c r="G7" s="2">
        <v>2</v>
      </c>
      <c r="H7" s="2">
        <v>3</v>
      </c>
      <c r="I7" s="4">
        <v>4</v>
      </c>
      <c r="J7" s="2">
        <v>3</v>
      </c>
    </row>
    <row r="8" spans="2:10" x14ac:dyDescent="0.3">
      <c r="B8" s="2" t="s">
        <v>114</v>
      </c>
      <c r="C8" s="2">
        <v>1</v>
      </c>
      <c r="E8" s="2" t="s">
        <v>62</v>
      </c>
      <c r="F8" s="2">
        <v>2</v>
      </c>
      <c r="G8" s="2">
        <v>2</v>
      </c>
      <c r="H8" s="2">
        <v>3</v>
      </c>
      <c r="I8" s="4">
        <v>4</v>
      </c>
      <c r="J8" s="2">
        <v>3</v>
      </c>
    </row>
    <row r="9" spans="2:10" x14ac:dyDescent="0.3">
      <c r="E9" s="12" t="s">
        <v>63</v>
      </c>
      <c r="F9" s="2">
        <v>2</v>
      </c>
      <c r="G9" s="2">
        <v>2</v>
      </c>
      <c r="H9" s="2">
        <v>4</v>
      </c>
      <c r="I9" s="4">
        <v>3</v>
      </c>
      <c r="J9" s="2">
        <v>2</v>
      </c>
    </row>
    <row r="10" spans="2:10" x14ac:dyDescent="0.3">
      <c r="E10" s="12" t="s">
        <v>64</v>
      </c>
      <c r="F10" s="2">
        <v>2</v>
      </c>
      <c r="G10" s="2">
        <v>2</v>
      </c>
      <c r="H10" s="2">
        <v>4</v>
      </c>
      <c r="I10" s="4">
        <v>3</v>
      </c>
      <c r="J10" s="2">
        <v>2</v>
      </c>
    </row>
    <row r="11" spans="2:10" x14ac:dyDescent="0.3">
      <c r="B11" s="18" t="s">
        <v>4</v>
      </c>
      <c r="C11" s="18" t="s">
        <v>2</v>
      </c>
      <c r="E11" s="12" t="s">
        <v>65</v>
      </c>
      <c r="F11" s="2">
        <v>2</v>
      </c>
      <c r="G11" s="2">
        <v>3</v>
      </c>
      <c r="H11" s="2">
        <v>4</v>
      </c>
      <c r="I11" s="4">
        <v>4</v>
      </c>
      <c r="J11" s="2">
        <v>3</v>
      </c>
    </row>
    <row r="12" spans="2:10" x14ac:dyDescent="0.3">
      <c r="B12" s="2" t="s">
        <v>119</v>
      </c>
      <c r="C12" s="2">
        <v>5</v>
      </c>
      <c r="E12" s="2" t="s">
        <v>66</v>
      </c>
      <c r="F12" s="2">
        <v>3</v>
      </c>
      <c r="G12" s="2">
        <v>3</v>
      </c>
      <c r="H12" s="2">
        <v>4</v>
      </c>
      <c r="I12" s="4">
        <v>4</v>
      </c>
      <c r="J12" s="2">
        <v>2</v>
      </c>
    </row>
    <row r="13" spans="2:10" x14ac:dyDescent="0.3">
      <c r="B13" s="2" t="s">
        <v>115</v>
      </c>
      <c r="C13" s="2">
        <v>4</v>
      </c>
      <c r="E13" s="12" t="s">
        <v>67</v>
      </c>
      <c r="F13" s="2">
        <v>3</v>
      </c>
      <c r="G13" s="2">
        <v>5</v>
      </c>
      <c r="H13" s="2">
        <v>4</v>
      </c>
      <c r="I13" s="4">
        <v>4</v>
      </c>
      <c r="J13" s="2">
        <v>3</v>
      </c>
    </row>
    <row r="14" spans="2:10" x14ac:dyDescent="0.3">
      <c r="B14" s="2" t="s">
        <v>116</v>
      </c>
      <c r="C14" s="2">
        <v>3</v>
      </c>
      <c r="E14" s="12" t="s">
        <v>68</v>
      </c>
      <c r="F14" s="2">
        <v>3</v>
      </c>
      <c r="G14" s="2">
        <v>5</v>
      </c>
      <c r="H14" s="2">
        <v>5</v>
      </c>
      <c r="I14" s="4">
        <v>4</v>
      </c>
      <c r="J14" s="2">
        <v>3</v>
      </c>
    </row>
    <row r="15" spans="2:10" x14ac:dyDescent="0.3">
      <c r="B15" s="2" t="s">
        <v>117</v>
      </c>
      <c r="C15" s="2">
        <v>2</v>
      </c>
      <c r="E15" s="12" t="s">
        <v>84</v>
      </c>
      <c r="F15" s="2">
        <v>4</v>
      </c>
      <c r="G15" s="2">
        <v>5</v>
      </c>
      <c r="H15" s="2">
        <v>4</v>
      </c>
      <c r="I15" s="4">
        <v>3</v>
      </c>
      <c r="J15" s="2">
        <v>4</v>
      </c>
    </row>
    <row r="16" spans="2:10" x14ac:dyDescent="0.3">
      <c r="B16" s="2" t="s">
        <v>118</v>
      </c>
      <c r="C16" s="2">
        <v>1</v>
      </c>
      <c r="E16" s="12" t="s">
        <v>85</v>
      </c>
      <c r="F16" s="2">
        <v>5</v>
      </c>
      <c r="G16" s="2">
        <v>5</v>
      </c>
      <c r="H16" s="2">
        <v>5</v>
      </c>
      <c r="I16" s="4">
        <v>3</v>
      </c>
      <c r="J16" s="2">
        <v>4</v>
      </c>
    </row>
    <row r="17" spans="2:10" x14ac:dyDescent="0.3">
      <c r="E17" s="12" t="s">
        <v>86</v>
      </c>
      <c r="F17" s="2">
        <v>4</v>
      </c>
      <c r="G17" s="2">
        <v>5</v>
      </c>
      <c r="H17" s="2">
        <v>4</v>
      </c>
      <c r="I17" s="4">
        <v>4</v>
      </c>
      <c r="J17" s="2">
        <v>4</v>
      </c>
    </row>
    <row r="18" spans="2:10" x14ac:dyDescent="0.3">
      <c r="E18" s="2" t="s">
        <v>87</v>
      </c>
      <c r="F18" s="2">
        <v>5</v>
      </c>
      <c r="G18" s="2">
        <v>5</v>
      </c>
      <c r="H18" s="2">
        <v>5</v>
      </c>
      <c r="I18" s="4">
        <v>4</v>
      </c>
      <c r="J18" s="2">
        <v>4</v>
      </c>
    </row>
    <row r="19" spans="2:10" x14ac:dyDescent="0.3">
      <c r="B19" s="18" t="s">
        <v>5</v>
      </c>
      <c r="C19" s="18" t="s">
        <v>2</v>
      </c>
      <c r="E19" s="12" t="s">
        <v>88</v>
      </c>
      <c r="F19" s="2">
        <v>4</v>
      </c>
      <c r="G19" s="2">
        <v>5</v>
      </c>
      <c r="H19" s="2">
        <v>5</v>
      </c>
      <c r="I19" s="4">
        <v>4</v>
      </c>
      <c r="J19" s="2">
        <v>4</v>
      </c>
    </row>
    <row r="20" spans="2:10" x14ac:dyDescent="0.3">
      <c r="B20" s="2" t="s">
        <v>69</v>
      </c>
      <c r="C20" s="2">
        <v>5</v>
      </c>
      <c r="E20" s="12" t="s">
        <v>89</v>
      </c>
      <c r="F20" s="2">
        <v>5</v>
      </c>
      <c r="G20" s="2">
        <v>5</v>
      </c>
      <c r="H20" s="2">
        <v>5</v>
      </c>
      <c r="I20" s="4">
        <v>4</v>
      </c>
      <c r="J20" s="2">
        <v>4</v>
      </c>
    </row>
    <row r="21" spans="2:10" x14ac:dyDescent="0.3">
      <c r="B21" s="2" t="s">
        <v>109</v>
      </c>
      <c r="C21" s="2">
        <v>4</v>
      </c>
      <c r="E21" s="12" t="s">
        <v>90</v>
      </c>
      <c r="F21" s="2">
        <v>5</v>
      </c>
      <c r="G21" s="2">
        <v>5</v>
      </c>
      <c r="H21" s="2">
        <v>5</v>
      </c>
      <c r="I21" s="4">
        <v>4</v>
      </c>
      <c r="J21" s="2">
        <v>2</v>
      </c>
    </row>
    <row r="22" spans="2:10" x14ac:dyDescent="0.3">
      <c r="B22" s="2" t="s">
        <v>71</v>
      </c>
      <c r="C22" s="2">
        <v>3</v>
      </c>
      <c r="E22" s="12" t="s">
        <v>91</v>
      </c>
      <c r="F22" s="2">
        <v>5</v>
      </c>
      <c r="G22" s="2">
        <v>5</v>
      </c>
      <c r="H22" s="2">
        <v>5</v>
      </c>
      <c r="I22" s="4">
        <v>4</v>
      </c>
      <c r="J22" s="2">
        <v>1</v>
      </c>
    </row>
    <row r="23" spans="2:10" x14ac:dyDescent="0.3">
      <c r="B23" s="2" t="s">
        <v>70</v>
      </c>
      <c r="C23" s="2">
        <v>2</v>
      </c>
      <c r="E23" s="12" t="s">
        <v>92</v>
      </c>
      <c r="F23" s="2">
        <v>3</v>
      </c>
      <c r="G23" s="2">
        <v>3</v>
      </c>
      <c r="H23" s="2">
        <v>2</v>
      </c>
      <c r="I23" s="4">
        <v>4</v>
      </c>
      <c r="J23" s="2">
        <v>5</v>
      </c>
    </row>
    <row r="24" spans="2:10" x14ac:dyDescent="0.3">
      <c r="B24" s="2" t="s">
        <v>72</v>
      </c>
      <c r="C24" s="2">
        <v>1</v>
      </c>
      <c r="E24" s="12" t="s">
        <v>93</v>
      </c>
      <c r="F24" s="2">
        <v>3</v>
      </c>
      <c r="G24" s="2">
        <v>3</v>
      </c>
      <c r="H24" s="2">
        <v>2</v>
      </c>
      <c r="I24" s="4">
        <v>4</v>
      </c>
      <c r="J24" s="2">
        <v>2</v>
      </c>
    </row>
    <row r="25" spans="2:10" x14ac:dyDescent="0.3">
      <c r="C25" s="11"/>
      <c r="E25" s="12" t="s">
        <v>94</v>
      </c>
      <c r="F25" s="2">
        <v>2</v>
      </c>
      <c r="G25" s="2">
        <v>3</v>
      </c>
      <c r="H25" s="2">
        <v>2</v>
      </c>
      <c r="I25" s="4">
        <v>4</v>
      </c>
      <c r="J25" s="2">
        <v>4</v>
      </c>
    </row>
    <row r="26" spans="2:10" x14ac:dyDescent="0.3">
      <c r="E26" s="12" t="s">
        <v>95</v>
      </c>
      <c r="F26" s="2">
        <v>4</v>
      </c>
      <c r="G26" s="2">
        <v>3</v>
      </c>
      <c r="H26" s="2">
        <v>2</v>
      </c>
      <c r="I26" s="4">
        <v>4</v>
      </c>
      <c r="J26" s="2">
        <v>2</v>
      </c>
    </row>
    <row r="27" spans="2:10" x14ac:dyDescent="0.3">
      <c r="B27" s="18" t="s">
        <v>6</v>
      </c>
      <c r="C27" s="18" t="s">
        <v>2</v>
      </c>
      <c r="E27" s="12" t="s">
        <v>96</v>
      </c>
      <c r="F27" s="2">
        <v>3</v>
      </c>
      <c r="G27" s="2">
        <v>3</v>
      </c>
      <c r="H27" s="2">
        <v>2</v>
      </c>
      <c r="I27" s="4">
        <v>4</v>
      </c>
      <c r="J27" s="2">
        <v>4</v>
      </c>
    </row>
    <row r="28" spans="2:10" x14ac:dyDescent="0.3">
      <c r="B28" s="2" t="s">
        <v>120</v>
      </c>
      <c r="C28" s="2">
        <v>5</v>
      </c>
      <c r="E28" s="12" t="s">
        <v>97</v>
      </c>
      <c r="F28" s="2">
        <v>3</v>
      </c>
      <c r="G28" s="2">
        <v>5</v>
      </c>
      <c r="H28" s="2">
        <v>2</v>
      </c>
      <c r="I28" s="4">
        <v>4</v>
      </c>
      <c r="J28" s="2">
        <v>3</v>
      </c>
    </row>
    <row r="29" spans="2:10" x14ac:dyDescent="0.3">
      <c r="B29" s="2" t="s">
        <v>121</v>
      </c>
      <c r="C29" s="2">
        <v>4</v>
      </c>
      <c r="E29" s="12" t="s">
        <v>98</v>
      </c>
      <c r="F29" s="2">
        <v>3</v>
      </c>
      <c r="G29" s="2">
        <v>5</v>
      </c>
      <c r="H29" s="2">
        <v>2</v>
      </c>
      <c r="I29" s="4">
        <v>4</v>
      </c>
      <c r="J29" s="2">
        <v>3</v>
      </c>
    </row>
    <row r="30" spans="2:10" x14ac:dyDescent="0.3">
      <c r="B30" s="2" t="s">
        <v>122</v>
      </c>
      <c r="C30" s="2">
        <v>3</v>
      </c>
      <c r="E30" s="12" t="s">
        <v>99</v>
      </c>
      <c r="F30" s="2">
        <v>4</v>
      </c>
      <c r="G30" s="2">
        <v>5</v>
      </c>
      <c r="H30" s="2">
        <v>2</v>
      </c>
      <c r="I30" s="4">
        <v>3</v>
      </c>
      <c r="J30" s="2">
        <v>4</v>
      </c>
    </row>
    <row r="31" spans="2:10" x14ac:dyDescent="0.3">
      <c r="B31" s="2" t="s">
        <v>123</v>
      </c>
      <c r="C31" s="2">
        <v>2</v>
      </c>
      <c r="E31" s="12" t="s">
        <v>100</v>
      </c>
      <c r="F31" s="2">
        <v>4</v>
      </c>
      <c r="G31" s="2">
        <v>5</v>
      </c>
      <c r="H31" s="2">
        <v>5</v>
      </c>
      <c r="I31" s="4">
        <v>3</v>
      </c>
      <c r="J31" s="2">
        <v>2</v>
      </c>
    </row>
    <row r="32" spans="2:10" x14ac:dyDescent="0.3">
      <c r="B32" s="2" t="s">
        <v>124</v>
      </c>
      <c r="C32" s="2">
        <v>1</v>
      </c>
      <c r="E32" s="12" t="s">
        <v>101</v>
      </c>
      <c r="F32" s="2">
        <v>4</v>
      </c>
      <c r="G32" s="2">
        <v>5</v>
      </c>
      <c r="H32" s="2">
        <v>2</v>
      </c>
      <c r="I32" s="4">
        <v>4</v>
      </c>
      <c r="J32" s="2">
        <v>1</v>
      </c>
    </row>
    <row r="33" spans="2:10" x14ac:dyDescent="0.3">
      <c r="E33" s="12" t="s">
        <v>102</v>
      </c>
      <c r="F33" s="2">
        <v>4</v>
      </c>
      <c r="G33" s="2">
        <v>5</v>
      </c>
      <c r="H33" s="2">
        <v>2</v>
      </c>
      <c r="I33" s="4">
        <v>4</v>
      </c>
      <c r="J33" s="2">
        <v>4</v>
      </c>
    </row>
    <row r="34" spans="2:10" x14ac:dyDescent="0.3">
      <c r="E34" s="12" t="s">
        <v>103</v>
      </c>
      <c r="F34" s="2">
        <v>5</v>
      </c>
      <c r="G34" s="2">
        <v>5</v>
      </c>
      <c r="H34" s="2">
        <v>2</v>
      </c>
      <c r="I34" s="4">
        <v>4</v>
      </c>
      <c r="J34" s="2">
        <v>2</v>
      </c>
    </row>
    <row r="35" spans="2:10" x14ac:dyDescent="0.3">
      <c r="B35" s="18" t="s">
        <v>7</v>
      </c>
      <c r="C35" s="18" t="s">
        <v>2</v>
      </c>
      <c r="E35" s="12" t="s">
        <v>104</v>
      </c>
      <c r="F35" s="2">
        <v>5</v>
      </c>
      <c r="G35" s="2">
        <v>5</v>
      </c>
      <c r="H35" s="2">
        <v>2</v>
      </c>
      <c r="I35" s="4">
        <v>4</v>
      </c>
      <c r="J35" s="2">
        <v>1</v>
      </c>
    </row>
    <row r="36" spans="2:10" x14ac:dyDescent="0.3">
      <c r="B36" s="2">
        <v>5</v>
      </c>
      <c r="C36" s="2">
        <v>5</v>
      </c>
      <c r="E36" s="12" t="s">
        <v>105</v>
      </c>
      <c r="F36" s="2">
        <v>2</v>
      </c>
      <c r="G36" s="2">
        <v>2</v>
      </c>
      <c r="H36" s="2">
        <v>1</v>
      </c>
      <c r="I36" s="4">
        <v>4</v>
      </c>
      <c r="J36" s="2">
        <v>3</v>
      </c>
    </row>
    <row r="37" spans="2:10" x14ac:dyDescent="0.3">
      <c r="B37" s="2">
        <v>4</v>
      </c>
      <c r="C37" s="2">
        <v>4</v>
      </c>
      <c r="E37" s="12" t="s">
        <v>106</v>
      </c>
      <c r="F37" s="2">
        <v>2</v>
      </c>
      <c r="G37" s="2">
        <v>2</v>
      </c>
      <c r="H37" s="2">
        <v>1</v>
      </c>
      <c r="I37" s="4">
        <v>3</v>
      </c>
      <c r="J37" s="2">
        <v>3</v>
      </c>
    </row>
    <row r="38" spans="2:10" x14ac:dyDescent="0.3">
      <c r="B38" s="2">
        <v>3</v>
      </c>
      <c r="C38" s="2">
        <v>3</v>
      </c>
      <c r="E38" s="12" t="s">
        <v>107</v>
      </c>
      <c r="F38" s="2">
        <v>2</v>
      </c>
      <c r="G38" s="2">
        <v>2</v>
      </c>
      <c r="H38" s="2">
        <v>1</v>
      </c>
      <c r="I38" s="4">
        <v>3</v>
      </c>
      <c r="J38" s="2">
        <v>3</v>
      </c>
    </row>
    <row r="39" spans="2:10" x14ac:dyDescent="0.3">
      <c r="B39" s="2">
        <v>2</v>
      </c>
      <c r="C39" s="2">
        <v>2</v>
      </c>
    </row>
    <row r="40" spans="2:10" x14ac:dyDescent="0.3">
      <c r="B40" s="2">
        <v>1</v>
      </c>
      <c r="C40" s="2">
        <v>1</v>
      </c>
    </row>
    <row r="43" spans="2:10" x14ac:dyDescent="0.3">
      <c r="B43" s="14"/>
      <c r="C43" s="14"/>
    </row>
    <row r="44" spans="2:10" x14ac:dyDescent="0.3">
      <c r="B44" s="14"/>
      <c r="C44" s="14"/>
    </row>
    <row r="45" spans="2:10" ht="18" x14ac:dyDescent="0.35">
      <c r="B45" s="23" t="s">
        <v>73</v>
      </c>
      <c r="C45" s="23"/>
    </row>
    <row r="47" spans="2:10" x14ac:dyDescent="0.3">
      <c r="B47" s="2" t="s">
        <v>13</v>
      </c>
      <c r="C47" s="2">
        <v>5</v>
      </c>
      <c r="D47" s="2">
        <v>4</v>
      </c>
      <c r="E47" s="2">
        <v>4</v>
      </c>
      <c r="F47" s="2">
        <v>3</v>
      </c>
      <c r="G47" s="2">
        <v>1</v>
      </c>
      <c r="H47">
        <f>SUM(C47:G47)</f>
        <v>17</v>
      </c>
    </row>
    <row r="48" spans="2:10" x14ac:dyDescent="0.3">
      <c r="B48" s="2" t="s">
        <v>14</v>
      </c>
      <c r="C48" s="16">
        <f>C47/$H$47</f>
        <v>0.29411764705882354</v>
      </c>
      <c r="D48" s="16">
        <f t="shared" ref="D48:G48" si="0">D47/$H$47</f>
        <v>0.23529411764705882</v>
      </c>
      <c r="E48" s="16">
        <f t="shared" si="0"/>
        <v>0.23529411764705882</v>
      </c>
      <c r="F48" s="16">
        <f t="shared" si="0"/>
        <v>0.17647058823529413</v>
      </c>
      <c r="G48" s="16">
        <f t="shared" si="0"/>
        <v>5.8823529411764705E-2</v>
      </c>
    </row>
    <row r="49" spans="2:7" x14ac:dyDescent="0.3">
      <c r="B49" s="2" t="s">
        <v>17</v>
      </c>
      <c r="C49" s="16">
        <f>IF(C$87="benefit",C48,-C48)</f>
        <v>-0.29411764705882354</v>
      </c>
      <c r="D49" s="16">
        <f t="shared" ref="D49:E49" si="1">IF(D$87="benefit",D48,-D48)</f>
        <v>0.23529411764705882</v>
      </c>
      <c r="E49" s="16">
        <f t="shared" si="1"/>
        <v>0.23529411764705882</v>
      </c>
      <c r="F49" s="16">
        <f>IF(F$87="benefit",F48,-F48)</f>
        <v>0.17647058823529413</v>
      </c>
      <c r="G49" s="16">
        <f t="shared" ref="G49" si="2">IF(G$87="benefit",G48,-G48)</f>
        <v>5.8823529411764705E-2</v>
      </c>
    </row>
    <row r="51" spans="2:7" x14ac:dyDescent="0.3">
      <c r="B51" s="18" t="s">
        <v>0</v>
      </c>
      <c r="C51" s="18" t="s">
        <v>8</v>
      </c>
      <c r="D51" s="18" t="s">
        <v>9</v>
      </c>
      <c r="E51" s="18" t="s">
        <v>10</v>
      </c>
      <c r="F51" s="18" t="s">
        <v>11</v>
      </c>
      <c r="G51" s="18" t="s">
        <v>12</v>
      </c>
    </row>
    <row r="52" spans="2:7" x14ac:dyDescent="0.3">
      <c r="B52" s="2" t="s">
        <v>58</v>
      </c>
      <c r="C52" s="2">
        <v>2</v>
      </c>
      <c r="D52" s="2">
        <v>2</v>
      </c>
      <c r="E52" s="2">
        <v>3</v>
      </c>
      <c r="F52" s="4">
        <v>3</v>
      </c>
      <c r="G52" s="2">
        <v>3</v>
      </c>
    </row>
    <row r="53" spans="2:7" x14ac:dyDescent="0.3">
      <c r="B53" s="2" t="s">
        <v>59</v>
      </c>
      <c r="C53" s="2">
        <v>2</v>
      </c>
      <c r="D53" s="2">
        <v>2</v>
      </c>
      <c r="E53" s="2">
        <v>3</v>
      </c>
      <c r="F53" s="4">
        <v>3</v>
      </c>
      <c r="G53" s="2">
        <v>2</v>
      </c>
    </row>
    <row r="54" spans="2:7" x14ac:dyDescent="0.3">
      <c r="B54" s="2" t="s">
        <v>60</v>
      </c>
      <c r="C54" s="2">
        <v>2</v>
      </c>
      <c r="D54" s="2">
        <v>2</v>
      </c>
      <c r="E54" s="2">
        <v>3</v>
      </c>
      <c r="F54" s="4">
        <v>3</v>
      </c>
      <c r="G54" s="2">
        <v>2</v>
      </c>
    </row>
    <row r="55" spans="2:7" x14ac:dyDescent="0.3">
      <c r="B55" s="12" t="s">
        <v>61</v>
      </c>
      <c r="C55" s="2">
        <v>2</v>
      </c>
      <c r="D55" s="2">
        <v>2</v>
      </c>
      <c r="E55" s="2">
        <v>3</v>
      </c>
      <c r="F55" s="4">
        <v>4</v>
      </c>
      <c r="G55" s="2">
        <v>3</v>
      </c>
    </row>
    <row r="56" spans="2:7" x14ac:dyDescent="0.3">
      <c r="B56" s="2" t="s">
        <v>62</v>
      </c>
      <c r="C56" s="2">
        <v>2</v>
      </c>
      <c r="D56" s="2">
        <v>2</v>
      </c>
      <c r="E56" s="2">
        <v>3</v>
      </c>
      <c r="F56" s="4">
        <v>4</v>
      </c>
      <c r="G56" s="2">
        <v>3</v>
      </c>
    </row>
    <row r="57" spans="2:7" x14ac:dyDescent="0.3">
      <c r="B57" s="12" t="s">
        <v>63</v>
      </c>
      <c r="C57" s="2">
        <v>2</v>
      </c>
      <c r="D57" s="2">
        <v>2</v>
      </c>
      <c r="E57" s="2">
        <v>4</v>
      </c>
      <c r="F57" s="4">
        <v>3</v>
      </c>
      <c r="G57" s="2">
        <v>2</v>
      </c>
    </row>
    <row r="58" spans="2:7" x14ac:dyDescent="0.3">
      <c r="B58" s="12" t="s">
        <v>64</v>
      </c>
      <c r="C58" s="2">
        <v>2</v>
      </c>
      <c r="D58" s="2">
        <v>2</v>
      </c>
      <c r="E58" s="2">
        <v>4</v>
      </c>
      <c r="F58" s="4">
        <v>3</v>
      </c>
      <c r="G58" s="2">
        <v>2</v>
      </c>
    </row>
    <row r="59" spans="2:7" x14ac:dyDescent="0.3">
      <c r="B59" s="12" t="s">
        <v>65</v>
      </c>
      <c r="C59" s="2">
        <v>2</v>
      </c>
      <c r="D59" s="2">
        <v>3</v>
      </c>
      <c r="E59" s="2">
        <v>4</v>
      </c>
      <c r="F59" s="4">
        <v>4</v>
      </c>
      <c r="G59" s="2">
        <v>3</v>
      </c>
    </row>
    <row r="60" spans="2:7" x14ac:dyDescent="0.3">
      <c r="B60" s="2" t="s">
        <v>66</v>
      </c>
      <c r="C60" s="2">
        <v>3</v>
      </c>
      <c r="D60" s="2">
        <v>3</v>
      </c>
      <c r="E60" s="2">
        <v>4</v>
      </c>
      <c r="F60" s="4">
        <v>4</v>
      </c>
      <c r="G60" s="2">
        <v>2</v>
      </c>
    </row>
    <row r="61" spans="2:7" x14ac:dyDescent="0.3">
      <c r="B61" s="12" t="s">
        <v>67</v>
      </c>
      <c r="C61" s="2">
        <v>3</v>
      </c>
      <c r="D61" s="2">
        <v>5</v>
      </c>
      <c r="E61" s="2">
        <v>4</v>
      </c>
      <c r="F61" s="4">
        <v>4</v>
      </c>
      <c r="G61" s="2">
        <v>3</v>
      </c>
    </row>
    <row r="62" spans="2:7" x14ac:dyDescent="0.3">
      <c r="B62" s="12" t="s">
        <v>68</v>
      </c>
      <c r="C62" s="2">
        <v>3</v>
      </c>
      <c r="D62" s="2">
        <v>5</v>
      </c>
      <c r="E62" s="2">
        <v>5</v>
      </c>
      <c r="F62" s="4">
        <v>4</v>
      </c>
      <c r="G62" s="2">
        <v>3</v>
      </c>
    </row>
    <row r="63" spans="2:7" x14ac:dyDescent="0.3">
      <c r="B63" s="12" t="s">
        <v>84</v>
      </c>
      <c r="C63" s="2">
        <v>4</v>
      </c>
      <c r="D63" s="2">
        <v>5</v>
      </c>
      <c r="E63" s="2">
        <v>4</v>
      </c>
      <c r="F63" s="4">
        <v>3</v>
      </c>
      <c r="G63" s="2">
        <v>4</v>
      </c>
    </row>
    <row r="64" spans="2:7" x14ac:dyDescent="0.3">
      <c r="B64" s="12" t="s">
        <v>85</v>
      </c>
      <c r="C64" s="2">
        <v>5</v>
      </c>
      <c r="D64" s="2">
        <v>5</v>
      </c>
      <c r="E64" s="2">
        <v>5</v>
      </c>
      <c r="F64" s="4">
        <v>3</v>
      </c>
      <c r="G64" s="2">
        <v>4</v>
      </c>
    </row>
    <row r="65" spans="2:7" x14ac:dyDescent="0.3">
      <c r="B65" s="12" t="s">
        <v>86</v>
      </c>
      <c r="C65" s="2">
        <v>4</v>
      </c>
      <c r="D65" s="2">
        <v>5</v>
      </c>
      <c r="E65" s="2">
        <v>4</v>
      </c>
      <c r="F65" s="4">
        <v>4</v>
      </c>
      <c r="G65" s="2">
        <v>4</v>
      </c>
    </row>
    <row r="66" spans="2:7" x14ac:dyDescent="0.3">
      <c r="B66" s="2" t="s">
        <v>87</v>
      </c>
      <c r="C66" s="2">
        <v>5</v>
      </c>
      <c r="D66" s="2">
        <v>5</v>
      </c>
      <c r="E66" s="2">
        <v>5</v>
      </c>
      <c r="F66" s="4">
        <v>4</v>
      </c>
      <c r="G66" s="2">
        <v>4</v>
      </c>
    </row>
    <row r="67" spans="2:7" x14ac:dyDescent="0.3">
      <c r="B67" s="12" t="s">
        <v>88</v>
      </c>
      <c r="C67" s="2">
        <v>4</v>
      </c>
      <c r="D67" s="2">
        <v>5</v>
      </c>
      <c r="E67" s="2">
        <v>5</v>
      </c>
      <c r="F67" s="4">
        <v>4</v>
      </c>
      <c r="G67" s="2">
        <v>4</v>
      </c>
    </row>
    <row r="68" spans="2:7" x14ac:dyDescent="0.3">
      <c r="B68" s="12" t="s">
        <v>89</v>
      </c>
      <c r="C68" s="2">
        <v>5</v>
      </c>
      <c r="D68" s="2">
        <v>5</v>
      </c>
      <c r="E68" s="2">
        <v>5</v>
      </c>
      <c r="F68" s="4">
        <v>4</v>
      </c>
      <c r="G68" s="2">
        <v>4</v>
      </c>
    </row>
    <row r="69" spans="2:7" x14ac:dyDescent="0.3">
      <c r="B69" s="12" t="s">
        <v>90</v>
      </c>
      <c r="C69" s="2">
        <v>5</v>
      </c>
      <c r="D69" s="2">
        <v>5</v>
      </c>
      <c r="E69" s="2">
        <v>5</v>
      </c>
      <c r="F69" s="4">
        <v>4</v>
      </c>
      <c r="G69" s="2">
        <v>2</v>
      </c>
    </row>
    <row r="70" spans="2:7" x14ac:dyDescent="0.3">
      <c r="B70" s="12" t="s">
        <v>91</v>
      </c>
      <c r="C70" s="2">
        <v>5</v>
      </c>
      <c r="D70" s="2">
        <v>5</v>
      </c>
      <c r="E70" s="2">
        <v>5</v>
      </c>
      <c r="F70" s="4">
        <v>4</v>
      </c>
      <c r="G70" s="2">
        <v>1</v>
      </c>
    </row>
    <row r="71" spans="2:7" x14ac:dyDescent="0.3">
      <c r="B71" s="12" t="s">
        <v>92</v>
      </c>
      <c r="C71" s="2">
        <v>3</v>
      </c>
      <c r="D71" s="2">
        <v>3</v>
      </c>
      <c r="E71" s="2">
        <v>2</v>
      </c>
      <c r="F71" s="4">
        <v>4</v>
      </c>
      <c r="G71" s="2">
        <v>5</v>
      </c>
    </row>
    <row r="72" spans="2:7" x14ac:dyDescent="0.3">
      <c r="B72" s="12" t="s">
        <v>93</v>
      </c>
      <c r="C72" s="2">
        <v>3</v>
      </c>
      <c r="D72" s="2">
        <v>3</v>
      </c>
      <c r="E72" s="2">
        <v>2</v>
      </c>
      <c r="F72" s="4">
        <v>4</v>
      </c>
      <c r="G72" s="2">
        <v>2</v>
      </c>
    </row>
    <row r="73" spans="2:7" x14ac:dyDescent="0.3">
      <c r="B73" s="12" t="s">
        <v>94</v>
      </c>
      <c r="C73" s="2">
        <v>2</v>
      </c>
      <c r="D73" s="2">
        <v>3</v>
      </c>
      <c r="E73" s="2">
        <v>2</v>
      </c>
      <c r="F73" s="4">
        <v>4</v>
      </c>
      <c r="G73" s="2">
        <v>4</v>
      </c>
    </row>
    <row r="74" spans="2:7" x14ac:dyDescent="0.3">
      <c r="B74" s="12" t="s">
        <v>95</v>
      </c>
      <c r="C74" s="2">
        <v>4</v>
      </c>
      <c r="D74" s="2">
        <v>3</v>
      </c>
      <c r="E74" s="2">
        <v>2</v>
      </c>
      <c r="F74" s="4">
        <v>4</v>
      </c>
      <c r="G74" s="2">
        <v>2</v>
      </c>
    </row>
    <row r="75" spans="2:7" x14ac:dyDescent="0.3">
      <c r="B75" s="12" t="s">
        <v>96</v>
      </c>
      <c r="C75" s="2">
        <v>3</v>
      </c>
      <c r="D75" s="2">
        <v>3</v>
      </c>
      <c r="E75" s="2">
        <v>2</v>
      </c>
      <c r="F75" s="4">
        <v>4</v>
      </c>
      <c r="G75" s="2">
        <v>4</v>
      </c>
    </row>
    <row r="76" spans="2:7" x14ac:dyDescent="0.3">
      <c r="B76" s="12" t="s">
        <v>97</v>
      </c>
      <c r="C76" s="2">
        <v>3</v>
      </c>
      <c r="D76" s="2">
        <v>5</v>
      </c>
      <c r="E76" s="2">
        <v>2</v>
      </c>
      <c r="F76" s="4">
        <v>4</v>
      </c>
      <c r="G76" s="2">
        <v>3</v>
      </c>
    </row>
    <row r="77" spans="2:7" x14ac:dyDescent="0.3">
      <c r="B77" s="12" t="s">
        <v>98</v>
      </c>
      <c r="C77" s="2">
        <v>3</v>
      </c>
      <c r="D77" s="2">
        <v>5</v>
      </c>
      <c r="E77" s="2">
        <v>2</v>
      </c>
      <c r="F77" s="4">
        <v>4</v>
      </c>
      <c r="G77" s="2">
        <v>3</v>
      </c>
    </row>
    <row r="78" spans="2:7" x14ac:dyDescent="0.3">
      <c r="B78" s="12" t="s">
        <v>99</v>
      </c>
      <c r="C78" s="2">
        <v>4</v>
      </c>
      <c r="D78" s="2">
        <v>5</v>
      </c>
      <c r="E78" s="2">
        <v>2</v>
      </c>
      <c r="F78" s="4">
        <v>3</v>
      </c>
      <c r="G78" s="2">
        <v>4</v>
      </c>
    </row>
    <row r="79" spans="2:7" x14ac:dyDescent="0.3">
      <c r="B79" s="12" t="s">
        <v>100</v>
      </c>
      <c r="C79" s="2">
        <v>4</v>
      </c>
      <c r="D79" s="2">
        <v>5</v>
      </c>
      <c r="E79" s="2">
        <v>5</v>
      </c>
      <c r="F79" s="4">
        <v>3</v>
      </c>
      <c r="G79" s="2">
        <v>2</v>
      </c>
    </row>
    <row r="80" spans="2:7" x14ac:dyDescent="0.3">
      <c r="B80" s="12" t="s">
        <v>101</v>
      </c>
      <c r="C80" s="2">
        <v>4</v>
      </c>
      <c r="D80" s="2">
        <v>5</v>
      </c>
      <c r="E80" s="2">
        <v>2</v>
      </c>
      <c r="F80" s="4">
        <v>4</v>
      </c>
      <c r="G80" s="2">
        <v>1</v>
      </c>
    </row>
    <row r="81" spans="2:8" x14ac:dyDescent="0.3">
      <c r="B81" s="12" t="s">
        <v>102</v>
      </c>
      <c r="C81" s="2">
        <v>4</v>
      </c>
      <c r="D81" s="2">
        <v>5</v>
      </c>
      <c r="E81" s="2">
        <v>2</v>
      </c>
      <c r="F81" s="4">
        <v>4</v>
      </c>
      <c r="G81" s="2">
        <v>4</v>
      </c>
    </row>
    <row r="82" spans="2:8" x14ac:dyDescent="0.3">
      <c r="B82" s="12" t="s">
        <v>103</v>
      </c>
      <c r="C82" s="2">
        <v>5</v>
      </c>
      <c r="D82" s="2">
        <v>5</v>
      </c>
      <c r="E82" s="2">
        <v>2</v>
      </c>
      <c r="F82" s="4">
        <v>4</v>
      </c>
      <c r="G82" s="2">
        <v>2</v>
      </c>
    </row>
    <row r="83" spans="2:8" x14ac:dyDescent="0.3">
      <c r="B83" s="12" t="s">
        <v>104</v>
      </c>
      <c r="C83" s="2">
        <v>5</v>
      </c>
      <c r="D83" s="2">
        <v>5</v>
      </c>
      <c r="E83" s="2">
        <v>2</v>
      </c>
      <c r="F83" s="4">
        <v>4</v>
      </c>
      <c r="G83" s="2">
        <v>1</v>
      </c>
    </row>
    <row r="84" spans="2:8" x14ac:dyDescent="0.3">
      <c r="B84" s="12" t="s">
        <v>105</v>
      </c>
      <c r="C84" s="2">
        <v>2</v>
      </c>
      <c r="D84" s="2">
        <v>2</v>
      </c>
      <c r="E84" s="2">
        <v>1</v>
      </c>
      <c r="F84" s="4">
        <v>4</v>
      </c>
      <c r="G84" s="2">
        <v>3</v>
      </c>
    </row>
    <row r="85" spans="2:8" x14ac:dyDescent="0.3">
      <c r="B85" s="12" t="s">
        <v>106</v>
      </c>
      <c r="C85" s="2">
        <v>2</v>
      </c>
      <c r="D85" s="2">
        <v>2</v>
      </c>
      <c r="E85" s="2">
        <v>1</v>
      </c>
      <c r="F85" s="4">
        <v>3</v>
      </c>
      <c r="G85" s="2">
        <v>3</v>
      </c>
    </row>
    <row r="86" spans="2:8" x14ac:dyDescent="0.3">
      <c r="B86" s="12" t="s">
        <v>107</v>
      </c>
      <c r="C86" s="2">
        <v>2</v>
      </c>
      <c r="D86" s="2">
        <v>2</v>
      </c>
      <c r="E86" s="2">
        <v>1</v>
      </c>
      <c r="F86" s="4">
        <v>3</v>
      </c>
      <c r="G86" s="2">
        <v>3</v>
      </c>
    </row>
    <row r="87" spans="2:8" x14ac:dyDescent="0.3">
      <c r="B87" s="2"/>
      <c r="C87" s="2" t="s">
        <v>16</v>
      </c>
      <c r="D87" s="2" t="s">
        <v>15</v>
      </c>
      <c r="E87" s="2" t="s">
        <v>15</v>
      </c>
      <c r="F87" s="2" t="s">
        <v>15</v>
      </c>
      <c r="G87" s="2" t="s">
        <v>15</v>
      </c>
    </row>
    <row r="90" spans="2:8" x14ac:dyDescent="0.3">
      <c r="B90" t="s">
        <v>18</v>
      </c>
    </row>
    <row r="92" spans="2:8" x14ac:dyDescent="0.3">
      <c r="B92" s="2" t="s">
        <v>58</v>
      </c>
      <c r="C92" s="16">
        <f t="shared" ref="C92:G101" si="3">C52^C$49</f>
        <v>0.81557098348277501</v>
      </c>
      <c r="D92" s="16">
        <f t="shared" si="3"/>
        <v>1.1771466939089177</v>
      </c>
      <c r="E92" s="16">
        <f t="shared" si="3"/>
        <v>1.2949822766824881</v>
      </c>
      <c r="F92" s="16">
        <f t="shared" si="3"/>
        <v>1.2139418073171517</v>
      </c>
      <c r="G92" s="16">
        <f t="shared" si="3"/>
        <v>1.0667581171328453</v>
      </c>
      <c r="H92" s="17">
        <f t="shared" ref="H92:H126" si="4">C92*D92*E92*F92*G92</f>
        <v>1.6099782259244788</v>
      </c>
    </row>
    <row r="93" spans="2:8" x14ac:dyDescent="0.3">
      <c r="B93" s="2" t="s">
        <v>59</v>
      </c>
      <c r="C93" s="16">
        <f t="shared" si="3"/>
        <v>0.81557098348277501</v>
      </c>
      <c r="D93" s="16">
        <f t="shared" si="3"/>
        <v>1.1771466939089177</v>
      </c>
      <c r="E93" s="16">
        <f t="shared" si="3"/>
        <v>1.2949822766824881</v>
      </c>
      <c r="F93" s="16">
        <f t="shared" si="3"/>
        <v>1.2139418073171517</v>
      </c>
      <c r="G93" s="16">
        <f t="shared" si="3"/>
        <v>1.0416160106505838</v>
      </c>
      <c r="H93" s="17">
        <f t="shared" si="4"/>
        <v>1.5720331253996194</v>
      </c>
    </row>
    <row r="94" spans="2:8" x14ac:dyDescent="0.3">
      <c r="B94" s="2" t="s">
        <v>60</v>
      </c>
      <c r="C94" s="16">
        <f t="shared" si="3"/>
        <v>0.81557098348277501</v>
      </c>
      <c r="D94" s="16">
        <f t="shared" si="3"/>
        <v>1.1771466939089177</v>
      </c>
      <c r="E94" s="16">
        <f t="shared" si="3"/>
        <v>1.2949822766824881</v>
      </c>
      <c r="F94" s="16">
        <f t="shared" si="3"/>
        <v>1.2139418073171517</v>
      </c>
      <c r="G94" s="16">
        <f t="shared" si="3"/>
        <v>1.0416160106505838</v>
      </c>
      <c r="H94" s="17">
        <f t="shared" si="4"/>
        <v>1.5720331253996194</v>
      </c>
    </row>
    <row r="95" spans="2:8" x14ac:dyDescent="0.3">
      <c r="B95" s="12" t="s">
        <v>61</v>
      </c>
      <c r="C95" s="16">
        <f t="shared" si="3"/>
        <v>0.81557098348277501</v>
      </c>
      <c r="D95" s="16">
        <f t="shared" si="3"/>
        <v>1.1771466939089177</v>
      </c>
      <c r="E95" s="16">
        <f t="shared" si="3"/>
        <v>1.2949822766824881</v>
      </c>
      <c r="F95" s="16">
        <f t="shared" si="3"/>
        <v>1.277161683956088</v>
      </c>
      <c r="G95" s="16">
        <f t="shared" si="3"/>
        <v>1.0667581171328453</v>
      </c>
      <c r="H95" s="17">
        <f t="shared" si="4"/>
        <v>1.6938229573776789</v>
      </c>
    </row>
    <row r="96" spans="2:8" x14ac:dyDescent="0.3">
      <c r="B96" s="2" t="s">
        <v>62</v>
      </c>
      <c r="C96" s="16">
        <f t="shared" si="3"/>
        <v>0.81557098348277501</v>
      </c>
      <c r="D96" s="16">
        <f t="shared" si="3"/>
        <v>1.1771466939089177</v>
      </c>
      <c r="E96" s="16">
        <f t="shared" si="3"/>
        <v>1.2949822766824881</v>
      </c>
      <c r="F96" s="16">
        <f t="shared" si="3"/>
        <v>1.277161683956088</v>
      </c>
      <c r="G96" s="16">
        <f t="shared" si="3"/>
        <v>1.0667581171328453</v>
      </c>
      <c r="H96" s="17">
        <f t="shared" si="4"/>
        <v>1.6938229573776789</v>
      </c>
    </row>
    <row r="97" spans="2:8" x14ac:dyDescent="0.3">
      <c r="B97" s="12" t="s">
        <v>63</v>
      </c>
      <c r="C97" s="16">
        <f t="shared" si="3"/>
        <v>0.81557098348277501</v>
      </c>
      <c r="D97" s="16">
        <f t="shared" si="3"/>
        <v>1.1771466939089177</v>
      </c>
      <c r="E97" s="16">
        <f t="shared" si="3"/>
        <v>1.3856743389806951</v>
      </c>
      <c r="F97" s="16">
        <f t="shared" si="3"/>
        <v>1.2139418073171517</v>
      </c>
      <c r="G97" s="16">
        <f t="shared" si="3"/>
        <v>1.0416160106505838</v>
      </c>
      <c r="H97" s="17">
        <f t="shared" si="4"/>
        <v>1.6821280114152244</v>
      </c>
    </row>
    <row r="98" spans="2:8" x14ac:dyDescent="0.3">
      <c r="B98" s="12" t="s">
        <v>64</v>
      </c>
      <c r="C98" s="16">
        <f t="shared" si="3"/>
        <v>0.81557098348277501</v>
      </c>
      <c r="D98" s="16">
        <f t="shared" si="3"/>
        <v>1.1771466939089177</v>
      </c>
      <c r="E98" s="16">
        <f t="shared" si="3"/>
        <v>1.3856743389806951</v>
      </c>
      <c r="F98" s="16">
        <f t="shared" si="3"/>
        <v>1.2139418073171517</v>
      </c>
      <c r="G98" s="16">
        <f t="shared" si="3"/>
        <v>1.0416160106505838</v>
      </c>
      <c r="H98" s="17">
        <f t="shared" si="4"/>
        <v>1.6821280114152244</v>
      </c>
    </row>
    <row r="99" spans="2:8" x14ac:dyDescent="0.3">
      <c r="B99" s="12" t="s">
        <v>65</v>
      </c>
      <c r="C99" s="16">
        <f t="shared" si="3"/>
        <v>0.81557098348277501</v>
      </c>
      <c r="D99" s="16">
        <f t="shared" si="3"/>
        <v>1.2949822766824881</v>
      </c>
      <c r="E99" s="16">
        <f t="shared" si="3"/>
        <v>1.3856743389806951</v>
      </c>
      <c r="F99" s="16">
        <f t="shared" si="3"/>
        <v>1.277161683956088</v>
      </c>
      <c r="G99" s="16">
        <f t="shared" si="3"/>
        <v>1.0667581171328453</v>
      </c>
      <c r="H99" s="17">
        <f t="shared" si="4"/>
        <v>1.9938780943441605</v>
      </c>
    </row>
    <row r="100" spans="2:8" x14ac:dyDescent="0.3">
      <c r="B100" s="2" t="s">
        <v>66</v>
      </c>
      <c r="C100" s="16">
        <f t="shared" si="3"/>
        <v>0.72388606962689439</v>
      </c>
      <c r="D100" s="16">
        <f t="shared" si="3"/>
        <v>1.2949822766824881</v>
      </c>
      <c r="E100" s="16">
        <f t="shared" si="3"/>
        <v>1.3856743389806951</v>
      </c>
      <c r="F100" s="16">
        <f t="shared" si="3"/>
        <v>1.277161683956088</v>
      </c>
      <c r="G100" s="16">
        <f t="shared" si="3"/>
        <v>1.0416160106505838</v>
      </c>
      <c r="H100" s="17">
        <f t="shared" si="4"/>
        <v>1.7280199253006214</v>
      </c>
    </row>
    <row r="101" spans="2:8" x14ac:dyDescent="0.3">
      <c r="B101" s="12" t="s">
        <v>67</v>
      </c>
      <c r="C101" s="16">
        <f t="shared" si="3"/>
        <v>0.72388606962689439</v>
      </c>
      <c r="D101" s="16">
        <f t="shared" si="3"/>
        <v>1.460372110590652</v>
      </c>
      <c r="E101" s="16">
        <f t="shared" si="3"/>
        <v>1.3856743389806951</v>
      </c>
      <c r="F101" s="16">
        <f t="shared" si="3"/>
        <v>1.277161683956088</v>
      </c>
      <c r="G101" s="16">
        <f t="shared" si="3"/>
        <v>1.0667581171328453</v>
      </c>
      <c r="H101" s="17">
        <f t="shared" si="4"/>
        <v>1.9957528633936934</v>
      </c>
    </row>
    <row r="102" spans="2:8" x14ac:dyDescent="0.3">
      <c r="B102" s="12" t="s">
        <v>68</v>
      </c>
      <c r="C102" s="16">
        <f t="shared" ref="C102:G111" si="5">C62^C$49</f>
        <v>0.72388606962689439</v>
      </c>
      <c r="D102" s="16">
        <f t="shared" si="5"/>
        <v>1.460372110590652</v>
      </c>
      <c r="E102" s="16">
        <f t="shared" si="5"/>
        <v>1.460372110590652</v>
      </c>
      <c r="F102" s="16">
        <f t="shared" si="5"/>
        <v>1.277161683956088</v>
      </c>
      <c r="G102" s="16">
        <f t="shared" si="5"/>
        <v>1.0667581171328453</v>
      </c>
      <c r="H102" s="17">
        <f t="shared" si="4"/>
        <v>2.1033382370893352</v>
      </c>
    </row>
    <row r="103" spans="2:8" x14ac:dyDescent="0.3">
      <c r="B103" s="12" t="s">
        <v>84</v>
      </c>
      <c r="C103" s="16">
        <f t="shared" si="5"/>
        <v>0.66515602909906102</v>
      </c>
      <c r="D103" s="16">
        <f t="shared" si="5"/>
        <v>1.460372110590652</v>
      </c>
      <c r="E103" s="16">
        <f t="shared" si="5"/>
        <v>1.3856743389806951</v>
      </c>
      <c r="F103" s="16">
        <f t="shared" si="5"/>
        <v>1.2139418073171517</v>
      </c>
      <c r="G103" s="16">
        <f t="shared" si="5"/>
        <v>1.0849639136436371</v>
      </c>
      <c r="H103" s="17">
        <f t="shared" si="4"/>
        <v>1.7728067592859793</v>
      </c>
    </row>
    <row r="104" spans="2:8" x14ac:dyDescent="0.3">
      <c r="B104" s="12" t="s">
        <v>85</v>
      </c>
      <c r="C104" s="16">
        <f t="shared" si="5"/>
        <v>0.62290323586779683</v>
      </c>
      <c r="D104" s="16">
        <f t="shared" si="5"/>
        <v>1.460372110590652</v>
      </c>
      <c r="E104" s="16">
        <f t="shared" si="5"/>
        <v>1.460372110590652</v>
      </c>
      <c r="F104" s="16">
        <f t="shared" si="5"/>
        <v>1.2139418073171517</v>
      </c>
      <c r="G104" s="16">
        <f t="shared" si="5"/>
        <v>1.0849639136436371</v>
      </c>
      <c r="H104" s="17">
        <f t="shared" si="4"/>
        <v>1.7496887921846542</v>
      </c>
    </row>
    <row r="105" spans="2:8" x14ac:dyDescent="0.3">
      <c r="B105" s="12" t="s">
        <v>86</v>
      </c>
      <c r="C105" s="16">
        <f t="shared" si="5"/>
        <v>0.66515602909906102</v>
      </c>
      <c r="D105" s="16">
        <f t="shared" si="5"/>
        <v>1.460372110590652</v>
      </c>
      <c r="E105" s="16">
        <f t="shared" si="5"/>
        <v>1.3856743389806951</v>
      </c>
      <c r="F105" s="16">
        <f t="shared" si="5"/>
        <v>1.277161683956088</v>
      </c>
      <c r="G105" s="16">
        <f t="shared" si="5"/>
        <v>1.0849639136436371</v>
      </c>
      <c r="H105" s="17">
        <f t="shared" si="4"/>
        <v>1.8651313039644635</v>
      </c>
    </row>
    <row r="106" spans="2:8" x14ac:dyDescent="0.3">
      <c r="B106" s="2" t="s">
        <v>87</v>
      </c>
      <c r="C106" s="16">
        <f t="shared" si="5"/>
        <v>0.62290323586779683</v>
      </c>
      <c r="D106" s="16">
        <f t="shared" si="5"/>
        <v>1.460372110590652</v>
      </c>
      <c r="E106" s="16">
        <f t="shared" si="5"/>
        <v>1.460372110590652</v>
      </c>
      <c r="F106" s="16">
        <f t="shared" si="5"/>
        <v>1.277161683956088</v>
      </c>
      <c r="G106" s="16">
        <f t="shared" si="5"/>
        <v>1.0849639136436371</v>
      </c>
      <c r="H106" s="17">
        <f t="shared" si="4"/>
        <v>1.8408093952742752</v>
      </c>
    </row>
    <row r="107" spans="2:8" x14ac:dyDescent="0.3">
      <c r="B107" s="12" t="s">
        <v>88</v>
      </c>
      <c r="C107" s="16">
        <f t="shared" si="5"/>
        <v>0.66515602909906102</v>
      </c>
      <c r="D107" s="16">
        <f t="shared" si="5"/>
        <v>1.460372110590652</v>
      </c>
      <c r="E107" s="16">
        <f t="shared" si="5"/>
        <v>1.460372110590652</v>
      </c>
      <c r="F107" s="16">
        <f t="shared" si="5"/>
        <v>1.277161683956088</v>
      </c>
      <c r="G107" s="16">
        <f t="shared" si="5"/>
        <v>1.0849639136436371</v>
      </c>
      <c r="H107" s="17">
        <f t="shared" si="4"/>
        <v>1.9656752400444255</v>
      </c>
    </row>
    <row r="108" spans="2:8" x14ac:dyDescent="0.3">
      <c r="B108" s="12" t="s">
        <v>89</v>
      </c>
      <c r="C108" s="16">
        <f t="shared" si="5"/>
        <v>0.62290323586779683</v>
      </c>
      <c r="D108" s="16">
        <f t="shared" si="5"/>
        <v>1.460372110590652</v>
      </c>
      <c r="E108" s="16">
        <f t="shared" si="5"/>
        <v>1.460372110590652</v>
      </c>
      <c r="F108" s="16">
        <f t="shared" si="5"/>
        <v>1.277161683956088</v>
      </c>
      <c r="G108" s="16">
        <f t="shared" si="5"/>
        <v>1.0849639136436371</v>
      </c>
      <c r="H108" s="17">
        <f t="shared" si="4"/>
        <v>1.8408093952742752</v>
      </c>
    </row>
    <row r="109" spans="2:8" x14ac:dyDescent="0.3">
      <c r="B109" s="12" t="s">
        <v>90</v>
      </c>
      <c r="C109" s="16">
        <f t="shared" si="5"/>
        <v>0.62290323586779683</v>
      </c>
      <c r="D109" s="16">
        <f t="shared" si="5"/>
        <v>1.460372110590652</v>
      </c>
      <c r="E109" s="16">
        <f t="shared" si="5"/>
        <v>1.460372110590652</v>
      </c>
      <c r="F109" s="16">
        <f t="shared" si="5"/>
        <v>1.277161683956088</v>
      </c>
      <c r="G109" s="16">
        <f t="shared" si="5"/>
        <v>1.0416160106505838</v>
      </c>
      <c r="H109" s="17">
        <f t="shared" si="4"/>
        <v>1.7672629610642434</v>
      </c>
    </row>
    <row r="110" spans="2:8" x14ac:dyDescent="0.3">
      <c r="B110" s="12" t="s">
        <v>91</v>
      </c>
      <c r="C110" s="16">
        <f t="shared" si="5"/>
        <v>0.62290323586779683</v>
      </c>
      <c r="D110" s="16">
        <f t="shared" si="5"/>
        <v>1.460372110590652</v>
      </c>
      <c r="E110" s="16">
        <f t="shared" si="5"/>
        <v>1.460372110590652</v>
      </c>
      <c r="F110" s="16">
        <f t="shared" si="5"/>
        <v>1.277161683956088</v>
      </c>
      <c r="G110" s="16">
        <f t="shared" si="5"/>
        <v>1</v>
      </c>
      <c r="H110" s="17">
        <f t="shared" si="4"/>
        <v>1.6966549505709183</v>
      </c>
    </row>
    <row r="111" spans="2:8" x14ac:dyDescent="0.3">
      <c r="B111" s="12" t="s">
        <v>92</v>
      </c>
      <c r="C111" s="16">
        <f t="shared" si="5"/>
        <v>0.72388606962689439</v>
      </c>
      <c r="D111" s="16">
        <f t="shared" si="5"/>
        <v>1.2949822766824881</v>
      </c>
      <c r="E111" s="16">
        <f t="shared" si="5"/>
        <v>1.1771466939089177</v>
      </c>
      <c r="F111" s="16">
        <f t="shared" si="5"/>
        <v>1.277161683956088</v>
      </c>
      <c r="G111" s="16">
        <f t="shared" si="5"/>
        <v>1.0992991258103795</v>
      </c>
      <c r="H111" s="17">
        <f t="shared" si="4"/>
        <v>1.5492674428983568</v>
      </c>
    </row>
    <row r="112" spans="2:8" x14ac:dyDescent="0.3">
      <c r="B112" s="12" t="s">
        <v>93</v>
      </c>
      <c r="C112" s="16">
        <f t="shared" ref="C112:G121" si="6">C72^C$49</f>
        <v>0.72388606962689439</v>
      </c>
      <c r="D112" s="16">
        <f t="shared" si="6"/>
        <v>1.2949822766824881</v>
      </c>
      <c r="E112" s="16">
        <f t="shared" si="6"/>
        <v>1.1771466939089177</v>
      </c>
      <c r="F112" s="16">
        <f t="shared" si="6"/>
        <v>1.277161683956088</v>
      </c>
      <c r="G112" s="16">
        <f t="shared" si="6"/>
        <v>1.0416160106505838</v>
      </c>
      <c r="H112" s="17">
        <f t="shared" si="4"/>
        <v>1.4679733071860692</v>
      </c>
    </row>
    <row r="113" spans="2:8" x14ac:dyDescent="0.3">
      <c r="B113" s="12" t="s">
        <v>94</v>
      </c>
      <c r="C113" s="16">
        <f t="shared" si="6"/>
        <v>0.81557098348277501</v>
      </c>
      <c r="D113" s="16">
        <f t="shared" si="6"/>
        <v>1.2949822766824881</v>
      </c>
      <c r="E113" s="16">
        <f t="shared" si="6"/>
        <v>1.1771466939089177</v>
      </c>
      <c r="F113" s="16">
        <f t="shared" si="6"/>
        <v>1.277161683956088</v>
      </c>
      <c r="G113" s="16">
        <f t="shared" si="6"/>
        <v>1.0849639136436371</v>
      </c>
      <c r="H113" s="17">
        <f t="shared" si="4"/>
        <v>1.7227305378235704</v>
      </c>
    </row>
    <row r="114" spans="2:8" x14ac:dyDescent="0.3">
      <c r="B114" s="12" t="s">
        <v>95</v>
      </c>
      <c r="C114" s="16">
        <f t="shared" si="6"/>
        <v>0.66515602909906102</v>
      </c>
      <c r="D114" s="16">
        <f t="shared" si="6"/>
        <v>1.2949822766824881</v>
      </c>
      <c r="E114" s="16">
        <f t="shared" si="6"/>
        <v>1.1771466939089177</v>
      </c>
      <c r="F114" s="16">
        <f t="shared" si="6"/>
        <v>1.277161683956088</v>
      </c>
      <c r="G114" s="16">
        <f t="shared" si="6"/>
        <v>1.0416160106505838</v>
      </c>
      <c r="H114" s="17">
        <f t="shared" si="4"/>
        <v>1.3488742729012237</v>
      </c>
    </row>
    <row r="115" spans="2:8" x14ac:dyDescent="0.3">
      <c r="B115" s="12" t="s">
        <v>96</v>
      </c>
      <c r="C115" s="16">
        <f t="shared" si="6"/>
        <v>0.72388606962689439</v>
      </c>
      <c r="D115" s="16">
        <f t="shared" si="6"/>
        <v>1.2949822766824881</v>
      </c>
      <c r="E115" s="16">
        <f t="shared" si="6"/>
        <v>1.1771466939089177</v>
      </c>
      <c r="F115" s="16">
        <f t="shared" si="6"/>
        <v>1.277161683956088</v>
      </c>
      <c r="G115" s="16">
        <f t="shared" si="6"/>
        <v>1.0849639136436371</v>
      </c>
      <c r="H115" s="17">
        <f t="shared" si="4"/>
        <v>1.5290644999726972</v>
      </c>
    </row>
    <row r="116" spans="2:8" x14ac:dyDescent="0.3">
      <c r="B116" s="12" t="s">
        <v>97</v>
      </c>
      <c r="C116" s="16">
        <f t="shared" si="6"/>
        <v>0.72388606962689439</v>
      </c>
      <c r="D116" s="16">
        <f t="shared" si="6"/>
        <v>1.460372110590652</v>
      </c>
      <c r="E116" s="16">
        <f t="shared" si="6"/>
        <v>1.1771466939089177</v>
      </c>
      <c r="F116" s="16">
        <f t="shared" si="6"/>
        <v>1.277161683956088</v>
      </c>
      <c r="G116" s="16">
        <f t="shared" si="6"/>
        <v>1.0667581171328453</v>
      </c>
      <c r="H116" s="17">
        <f t="shared" si="4"/>
        <v>1.6954155957966919</v>
      </c>
    </row>
    <row r="117" spans="2:8" x14ac:dyDescent="0.3">
      <c r="B117" s="12" t="s">
        <v>98</v>
      </c>
      <c r="C117" s="16">
        <f t="shared" si="6"/>
        <v>0.72388606962689439</v>
      </c>
      <c r="D117" s="16">
        <f t="shared" si="6"/>
        <v>1.460372110590652</v>
      </c>
      <c r="E117" s="16">
        <f t="shared" si="6"/>
        <v>1.1771466939089177</v>
      </c>
      <c r="F117" s="16">
        <f t="shared" si="6"/>
        <v>1.277161683956088</v>
      </c>
      <c r="G117" s="16">
        <f t="shared" si="6"/>
        <v>1.0667581171328453</v>
      </c>
      <c r="H117" s="17">
        <f t="shared" si="4"/>
        <v>1.6954155957966919</v>
      </c>
    </row>
    <row r="118" spans="2:8" x14ac:dyDescent="0.3">
      <c r="B118" s="12" t="s">
        <v>99</v>
      </c>
      <c r="C118" s="16">
        <f t="shared" si="6"/>
        <v>0.66515602909906102</v>
      </c>
      <c r="D118" s="16">
        <f t="shared" si="6"/>
        <v>1.460372110590652</v>
      </c>
      <c r="E118" s="16">
        <f t="shared" si="6"/>
        <v>1.1771466939089177</v>
      </c>
      <c r="F118" s="16">
        <f t="shared" si="6"/>
        <v>1.2139418073171517</v>
      </c>
      <c r="G118" s="16">
        <f t="shared" si="6"/>
        <v>1.0849639136436371</v>
      </c>
      <c r="H118" s="17">
        <f t="shared" si="4"/>
        <v>1.5060202508823008</v>
      </c>
    </row>
    <row r="119" spans="2:8" x14ac:dyDescent="0.3">
      <c r="B119" s="12" t="s">
        <v>100</v>
      </c>
      <c r="C119" s="16">
        <f t="shared" si="6"/>
        <v>0.66515602909906102</v>
      </c>
      <c r="D119" s="16">
        <f t="shared" si="6"/>
        <v>1.460372110590652</v>
      </c>
      <c r="E119" s="16">
        <f t="shared" si="6"/>
        <v>1.460372110590652</v>
      </c>
      <c r="F119" s="16">
        <f t="shared" si="6"/>
        <v>1.2139418073171517</v>
      </c>
      <c r="G119" s="16">
        <f t="shared" si="6"/>
        <v>1.0416160106505838</v>
      </c>
      <c r="H119" s="17">
        <f t="shared" si="4"/>
        <v>1.7937260199912652</v>
      </c>
    </row>
    <row r="120" spans="2:8" x14ac:dyDescent="0.3">
      <c r="B120" s="12" t="s">
        <v>101</v>
      </c>
      <c r="C120" s="16">
        <f t="shared" si="6"/>
        <v>0.66515602909906102</v>
      </c>
      <c r="D120" s="16">
        <f t="shared" si="6"/>
        <v>1.460372110590652</v>
      </c>
      <c r="E120" s="16">
        <f t="shared" si="6"/>
        <v>1.1771466939089177</v>
      </c>
      <c r="F120" s="16">
        <f t="shared" si="6"/>
        <v>1.277161683956088</v>
      </c>
      <c r="G120" s="16">
        <f t="shared" si="6"/>
        <v>1</v>
      </c>
      <c r="H120" s="17">
        <f t="shared" si="4"/>
        <v>1.460372110590652</v>
      </c>
    </row>
    <row r="121" spans="2:8" x14ac:dyDescent="0.3">
      <c r="B121" s="12" t="s">
        <v>102</v>
      </c>
      <c r="C121" s="16">
        <f t="shared" si="6"/>
        <v>0.66515602909906102</v>
      </c>
      <c r="D121" s="16">
        <f t="shared" si="6"/>
        <v>1.460372110590652</v>
      </c>
      <c r="E121" s="16">
        <f t="shared" si="6"/>
        <v>1.1771466939089177</v>
      </c>
      <c r="F121" s="16">
        <f t="shared" si="6"/>
        <v>1.277161683956088</v>
      </c>
      <c r="G121" s="16">
        <f t="shared" si="6"/>
        <v>1.0849639136436371</v>
      </c>
      <c r="H121" s="17">
        <f t="shared" si="4"/>
        <v>1.5844510404824521</v>
      </c>
    </row>
    <row r="122" spans="2:8" x14ac:dyDescent="0.3">
      <c r="B122" s="12" t="s">
        <v>103</v>
      </c>
      <c r="C122" s="16">
        <f t="shared" ref="C122:G126" si="7">C82^C$49</f>
        <v>0.62290323586779683</v>
      </c>
      <c r="D122" s="16">
        <f t="shared" si="7"/>
        <v>1.460372110590652</v>
      </c>
      <c r="E122" s="16">
        <f t="shared" si="7"/>
        <v>1.1771466939089177</v>
      </c>
      <c r="F122" s="16">
        <f t="shared" si="7"/>
        <v>1.277161683956088</v>
      </c>
      <c r="G122" s="16">
        <f t="shared" si="7"/>
        <v>1.0416160106505838</v>
      </c>
      <c r="H122" s="17">
        <f t="shared" si="4"/>
        <v>1.4245189543116266</v>
      </c>
    </row>
    <row r="123" spans="2:8" x14ac:dyDescent="0.3">
      <c r="B123" s="12" t="s">
        <v>104</v>
      </c>
      <c r="C123" s="16">
        <f t="shared" si="7"/>
        <v>0.62290323586779683</v>
      </c>
      <c r="D123" s="16">
        <f t="shared" si="7"/>
        <v>1.460372110590652</v>
      </c>
      <c r="E123" s="16">
        <f t="shared" si="7"/>
        <v>1.1771466939089177</v>
      </c>
      <c r="F123" s="16">
        <f t="shared" si="7"/>
        <v>1.277161683956088</v>
      </c>
      <c r="G123" s="16">
        <f t="shared" si="7"/>
        <v>1</v>
      </c>
      <c r="H123" s="17">
        <f t="shared" si="4"/>
        <v>1.3676047024487317</v>
      </c>
    </row>
    <row r="124" spans="2:8" x14ac:dyDescent="0.3">
      <c r="B124" s="12" t="s">
        <v>105</v>
      </c>
      <c r="C124" s="16">
        <f t="shared" si="7"/>
        <v>0.81557098348277501</v>
      </c>
      <c r="D124" s="16">
        <f t="shared" si="7"/>
        <v>1.1771466939089177</v>
      </c>
      <c r="E124" s="16">
        <f t="shared" si="7"/>
        <v>1</v>
      </c>
      <c r="F124" s="16">
        <f t="shared" si="7"/>
        <v>1.277161683956088</v>
      </c>
      <c r="G124" s="16">
        <f t="shared" si="7"/>
        <v>1.0667581171328453</v>
      </c>
      <c r="H124" s="17">
        <f t="shared" si="4"/>
        <v>1.30798929674694</v>
      </c>
    </row>
    <row r="125" spans="2:8" x14ac:dyDescent="0.3">
      <c r="B125" s="12" t="s">
        <v>106</v>
      </c>
      <c r="C125" s="16">
        <f t="shared" si="7"/>
        <v>0.81557098348277501</v>
      </c>
      <c r="D125" s="16">
        <f t="shared" si="7"/>
        <v>1.1771466939089177</v>
      </c>
      <c r="E125" s="16">
        <f t="shared" si="7"/>
        <v>1</v>
      </c>
      <c r="F125" s="16">
        <f t="shared" si="7"/>
        <v>1.2139418073171517</v>
      </c>
      <c r="G125" s="16">
        <f t="shared" si="7"/>
        <v>1.0667581171328453</v>
      </c>
      <c r="H125" s="17">
        <f t="shared" si="4"/>
        <v>1.2432434442646998</v>
      </c>
    </row>
    <row r="126" spans="2:8" x14ac:dyDescent="0.3">
      <c r="B126" s="12" t="s">
        <v>107</v>
      </c>
      <c r="C126" s="16">
        <f t="shared" si="7"/>
        <v>0.81557098348277501</v>
      </c>
      <c r="D126" s="16">
        <f t="shared" si="7"/>
        <v>1.1771466939089177</v>
      </c>
      <c r="E126" s="16">
        <f t="shared" si="7"/>
        <v>1</v>
      </c>
      <c r="F126" s="16">
        <f t="shared" si="7"/>
        <v>1.2139418073171517</v>
      </c>
      <c r="G126" s="16">
        <f t="shared" si="7"/>
        <v>1.0667581171328453</v>
      </c>
      <c r="H126" s="17">
        <f t="shared" si="4"/>
        <v>1.2432434442646998</v>
      </c>
    </row>
    <row r="128" spans="2:8" x14ac:dyDescent="0.3">
      <c r="B128" t="s">
        <v>19</v>
      </c>
    </row>
    <row r="129" spans="2:4" x14ac:dyDescent="0.3">
      <c r="B129" s="2" t="s">
        <v>58</v>
      </c>
      <c r="C129" s="16">
        <f t="shared" ref="C129:C163" si="8">H92/($H$92+$H$93+$H$94+$H$95+$H$96+$H$97+$H$98+$H$99+$H$100+$H$101+$H$102+$H$103+$H$104+$H$105+$H$106+$H$107+$H$108+$H$109+$H$110+$H$111+$H$112+$H$113+$H$114+$H$115+$H$116+$H$117+$H$118+$H$119+$H$120+$H$121+$H$122+$H$123+$H$124+$H$125+$H$126)</f>
        <v>2.7870841142938883E-2</v>
      </c>
      <c r="D129" s="2">
        <f>_xlfn.RANK.EQ(C129,$C$129:$C$163,0)</f>
        <v>21</v>
      </c>
    </row>
    <row r="130" spans="2:4" x14ac:dyDescent="0.3">
      <c r="B130" s="2" t="s">
        <v>59</v>
      </c>
      <c r="C130" s="16">
        <f t="shared" si="8"/>
        <v>2.7213961533108177E-2</v>
      </c>
      <c r="D130" s="2">
        <f t="shared" ref="D130:D163" si="9">_xlfn.RANK.EQ(C130,$C$129:$C$163,0)</f>
        <v>23</v>
      </c>
    </row>
    <row r="131" spans="2:4" x14ac:dyDescent="0.3">
      <c r="B131" s="2" t="s">
        <v>60</v>
      </c>
      <c r="C131" s="16">
        <f t="shared" si="8"/>
        <v>2.7213961533108177E-2</v>
      </c>
      <c r="D131" s="2">
        <f t="shared" si="9"/>
        <v>23</v>
      </c>
    </row>
    <row r="132" spans="2:4" x14ac:dyDescent="0.3">
      <c r="B132" s="12" t="s">
        <v>61</v>
      </c>
      <c r="C132" s="16">
        <f t="shared" si="8"/>
        <v>2.9322303748690999E-2</v>
      </c>
      <c r="D132" s="2">
        <f t="shared" si="9"/>
        <v>17</v>
      </c>
    </row>
    <row r="133" spans="2:4" x14ac:dyDescent="0.3">
      <c r="B133" s="2" t="s">
        <v>62</v>
      </c>
      <c r="C133" s="16">
        <f t="shared" si="8"/>
        <v>2.9322303748690999E-2</v>
      </c>
      <c r="D133" s="2">
        <f t="shared" si="9"/>
        <v>17</v>
      </c>
    </row>
    <row r="134" spans="2:4" x14ac:dyDescent="0.3">
      <c r="B134" s="12" t="s">
        <v>63</v>
      </c>
      <c r="C134" s="16">
        <f t="shared" si="8"/>
        <v>2.9119848848465465E-2</v>
      </c>
      <c r="D134" s="2">
        <f t="shared" si="9"/>
        <v>19</v>
      </c>
    </row>
    <row r="135" spans="2:4" x14ac:dyDescent="0.3">
      <c r="B135" s="12" t="s">
        <v>64</v>
      </c>
      <c r="C135" s="16">
        <f t="shared" si="8"/>
        <v>2.9119848848465465E-2</v>
      </c>
      <c r="D135" s="2">
        <f t="shared" si="9"/>
        <v>19</v>
      </c>
    </row>
    <row r="136" spans="2:4" x14ac:dyDescent="0.3">
      <c r="B136" s="12" t="s">
        <v>65</v>
      </c>
      <c r="C136" s="16">
        <f t="shared" si="8"/>
        <v>3.4516652915564675E-2</v>
      </c>
      <c r="D136" s="2">
        <f t="shared" si="9"/>
        <v>3</v>
      </c>
    </row>
    <row r="137" spans="2:4" x14ac:dyDescent="0.3">
      <c r="B137" s="2" t="s">
        <v>66</v>
      </c>
      <c r="C137" s="16">
        <f t="shared" si="8"/>
        <v>2.9914298252221146E-2</v>
      </c>
      <c r="D137" s="2">
        <f t="shared" si="9"/>
        <v>12</v>
      </c>
    </row>
    <row r="138" spans="2:4" x14ac:dyDescent="0.3">
      <c r="B138" s="12" t="s">
        <v>67</v>
      </c>
      <c r="C138" s="16">
        <f t="shared" si="8"/>
        <v>3.4549107634217299E-2</v>
      </c>
      <c r="D138" s="2">
        <f t="shared" si="9"/>
        <v>2</v>
      </c>
    </row>
    <row r="139" spans="2:4" x14ac:dyDescent="0.3">
      <c r="B139" s="19" t="s">
        <v>68</v>
      </c>
      <c r="C139" s="17">
        <f t="shared" si="8"/>
        <v>3.6411551989856433E-2</v>
      </c>
      <c r="D139" s="18">
        <f>_xlfn.RANK.EQ(C139,$C$129:$C$163,0)</f>
        <v>1</v>
      </c>
    </row>
    <row r="140" spans="2:4" x14ac:dyDescent="0.3">
      <c r="B140" s="12" t="s">
        <v>84</v>
      </c>
      <c r="C140" s="16">
        <f t="shared" si="8"/>
        <v>3.0689617269088171E-2</v>
      </c>
      <c r="D140" s="2">
        <f t="shared" si="9"/>
        <v>9</v>
      </c>
    </row>
    <row r="141" spans="2:4" x14ac:dyDescent="0.3">
      <c r="B141" s="12" t="s">
        <v>85</v>
      </c>
      <c r="C141" s="16">
        <f t="shared" si="8"/>
        <v>3.0289414845071697E-2</v>
      </c>
      <c r="D141" s="2">
        <f t="shared" si="9"/>
        <v>11</v>
      </c>
    </row>
    <row r="142" spans="2:4" x14ac:dyDescent="0.3">
      <c r="B142" s="12" t="s">
        <v>86</v>
      </c>
      <c r="C142" s="16">
        <f t="shared" si="8"/>
        <v>3.2287876597627004E-2</v>
      </c>
      <c r="D142" s="2">
        <f t="shared" si="9"/>
        <v>5</v>
      </c>
    </row>
    <row r="143" spans="2:4" x14ac:dyDescent="0.3">
      <c r="B143" s="2" t="s">
        <v>87</v>
      </c>
      <c r="C143" s="16">
        <f t="shared" si="8"/>
        <v>3.1866832360828053E-2</v>
      </c>
      <c r="D143" s="2">
        <f t="shared" si="9"/>
        <v>6</v>
      </c>
    </row>
    <row r="144" spans="2:4" x14ac:dyDescent="0.3">
      <c r="B144" s="12" t="s">
        <v>88</v>
      </c>
      <c r="C144" s="16">
        <f t="shared" si="8"/>
        <v>3.40284244045772E-2</v>
      </c>
      <c r="D144" s="2">
        <f t="shared" si="9"/>
        <v>4</v>
      </c>
    </row>
    <row r="145" spans="2:4" x14ac:dyDescent="0.3">
      <c r="B145" s="12" t="s">
        <v>89</v>
      </c>
      <c r="C145" s="16">
        <f t="shared" si="8"/>
        <v>3.1866832360828053E-2</v>
      </c>
      <c r="D145" s="2">
        <f t="shared" si="9"/>
        <v>6</v>
      </c>
    </row>
    <row r="146" spans="2:4" x14ac:dyDescent="0.3">
      <c r="B146" s="12" t="s">
        <v>90</v>
      </c>
      <c r="C146" s="16">
        <f t="shared" si="8"/>
        <v>3.0593646828570079E-2</v>
      </c>
      <c r="D146" s="2">
        <f t="shared" si="9"/>
        <v>10</v>
      </c>
    </row>
    <row r="147" spans="2:4" x14ac:dyDescent="0.3">
      <c r="B147" s="12" t="s">
        <v>91</v>
      </c>
      <c r="C147" s="16">
        <f t="shared" si="8"/>
        <v>2.9371329276574355E-2</v>
      </c>
      <c r="D147" s="2">
        <f t="shared" si="9"/>
        <v>14</v>
      </c>
    </row>
    <row r="148" spans="2:4" x14ac:dyDescent="0.3">
      <c r="B148" s="12" t="s">
        <v>92</v>
      </c>
      <c r="C148" s="16">
        <f t="shared" si="8"/>
        <v>2.6819857618976709E-2</v>
      </c>
      <c r="D148" s="2">
        <f t="shared" si="9"/>
        <v>25</v>
      </c>
    </row>
    <row r="149" spans="2:4" x14ac:dyDescent="0.3">
      <c r="B149" s="12" t="s">
        <v>93</v>
      </c>
      <c r="C149" s="16">
        <f t="shared" si="8"/>
        <v>2.5412549181007833E-2</v>
      </c>
      <c r="D149" s="2">
        <f t="shared" si="9"/>
        <v>28</v>
      </c>
    </row>
    <row r="150" spans="2:4" x14ac:dyDescent="0.3">
      <c r="B150" s="12" t="s">
        <v>94</v>
      </c>
      <c r="C150" s="16">
        <f t="shared" si="8"/>
        <v>2.9822731996390767E-2</v>
      </c>
      <c r="D150" s="2">
        <f t="shared" si="9"/>
        <v>13</v>
      </c>
    </row>
    <row r="151" spans="2:4" x14ac:dyDescent="0.3">
      <c r="B151" s="12" t="s">
        <v>95</v>
      </c>
      <c r="C151" s="16">
        <f t="shared" si="8"/>
        <v>2.3350788213449217E-2</v>
      </c>
      <c r="D151" s="2">
        <f t="shared" si="9"/>
        <v>32</v>
      </c>
    </row>
    <row r="152" spans="2:4" x14ac:dyDescent="0.3">
      <c r="B152" s="12" t="s">
        <v>96</v>
      </c>
      <c r="C152" s="16">
        <f t="shared" si="8"/>
        <v>2.6470118098383136E-2</v>
      </c>
      <c r="D152" s="2">
        <f t="shared" si="9"/>
        <v>26</v>
      </c>
    </row>
    <row r="153" spans="2:4" x14ac:dyDescent="0.3">
      <c r="B153" s="12" t="s">
        <v>97</v>
      </c>
      <c r="C153" s="16">
        <f t="shared" si="8"/>
        <v>2.9349874414964429E-2</v>
      </c>
      <c r="D153" s="2">
        <f t="shared" si="9"/>
        <v>15</v>
      </c>
    </row>
    <row r="154" spans="2:4" x14ac:dyDescent="0.3">
      <c r="B154" s="12" t="s">
        <v>98</v>
      </c>
      <c r="C154" s="16">
        <f t="shared" si="8"/>
        <v>2.9349874414964429E-2</v>
      </c>
      <c r="D154" s="2">
        <f t="shared" si="9"/>
        <v>15</v>
      </c>
    </row>
    <row r="155" spans="2:4" x14ac:dyDescent="0.3">
      <c r="B155" s="12" t="s">
        <v>99</v>
      </c>
      <c r="C155" s="16">
        <f t="shared" si="8"/>
        <v>2.6071191830117645E-2</v>
      </c>
      <c r="D155" s="2">
        <f t="shared" si="9"/>
        <v>27</v>
      </c>
    </row>
    <row r="156" spans="2:4" x14ac:dyDescent="0.3">
      <c r="B156" s="12" t="s">
        <v>100</v>
      </c>
      <c r="C156" s="16">
        <f t="shared" si="8"/>
        <v>3.10517571928191E-2</v>
      </c>
      <c r="D156" s="2">
        <f t="shared" si="9"/>
        <v>8</v>
      </c>
    </row>
    <row r="157" spans="2:4" x14ac:dyDescent="0.3">
      <c r="B157" s="12" t="s">
        <v>101</v>
      </c>
      <c r="C157" s="16">
        <f t="shared" si="8"/>
        <v>2.528096246797296E-2</v>
      </c>
      <c r="D157" s="2">
        <f t="shared" si="9"/>
        <v>29</v>
      </c>
    </row>
    <row r="158" spans="2:4" x14ac:dyDescent="0.3">
      <c r="B158" s="12" t="s">
        <v>102</v>
      </c>
      <c r="C158" s="16">
        <f t="shared" si="8"/>
        <v>2.7428931979929842E-2</v>
      </c>
      <c r="D158" s="2">
        <f t="shared" si="9"/>
        <v>22</v>
      </c>
    </row>
    <row r="159" spans="2:4" x14ac:dyDescent="0.3">
      <c r="B159" s="12" t="s">
        <v>103</v>
      </c>
      <c r="C159" s="16">
        <f t="shared" si="8"/>
        <v>2.4660297165153795E-2</v>
      </c>
      <c r="D159" s="2">
        <f t="shared" si="9"/>
        <v>30</v>
      </c>
    </row>
    <row r="160" spans="2:4" x14ac:dyDescent="0.3">
      <c r="B160" s="12" t="s">
        <v>104</v>
      </c>
      <c r="C160" s="16">
        <f t="shared" si="8"/>
        <v>2.3675036590260549E-2</v>
      </c>
      <c r="D160" s="2">
        <f t="shared" si="9"/>
        <v>31</v>
      </c>
    </row>
    <row r="161" spans="2:4" x14ac:dyDescent="0.3">
      <c r="B161" s="12" t="s">
        <v>105</v>
      </c>
      <c r="C161" s="16">
        <f t="shared" si="8"/>
        <v>2.2643015488837015E-2</v>
      </c>
      <c r="D161" s="2">
        <f t="shared" si="9"/>
        <v>33</v>
      </c>
    </row>
    <row r="162" spans="2:4" x14ac:dyDescent="0.3">
      <c r="B162" s="12" t="s">
        <v>106</v>
      </c>
      <c r="C162" s="16">
        <f t="shared" si="8"/>
        <v>2.1522179604140199E-2</v>
      </c>
      <c r="D162" s="2">
        <f t="shared" si="9"/>
        <v>34</v>
      </c>
    </row>
    <row r="163" spans="2:4" x14ac:dyDescent="0.3">
      <c r="B163" s="12" t="s">
        <v>107</v>
      </c>
      <c r="C163" s="16">
        <f t="shared" si="8"/>
        <v>2.1522179604140199E-2</v>
      </c>
      <c r="D163" s="2">
        <f t="shared" si="9"/>
        <v>34</v>
      </c>
    </row>
    <row r="164" spans="2:4" x14ac:dyDescent="0.3">
      <c r="B164" s="13"/>
      <c r="C164" s="22"/>
      <c r="D164" s="11"/>
    </row>
    <row r="165" spans="2:4" x14ac:dyDescent="0.3">
      <c r="B165" s="13"/>
      <c r="C165" s="22"/>
      <c r="D165" s="11"/>
    </row>
    <row r="166" spans="2:4" x14ac:dyDescent="0.3">
      <c r="B166" s="13"/>
      <c r="C166" s="22"/>
      <c r="D166" s="11"/>
    </row>
    <row r="167" spans="2:4" x14ac:dyDescent="0.3">
      <c r="B167" s="13"/>
      <c r="C167" s="22"/>
      <c r="D167" s="11"/>
    </row>
    <row r="168" spans="2:4" x14ac:dyDescent="0.3">
      <c r="B168" s="13"/>
      <c r="C168" s="22"/>
      <c r="D168" s="11"/>
    </row>
    <row r="169" spans="2:4" x14ac:dyDescent="0.3">
      <c r="B169" s="13"/>
      <c r="C169" s="22"/>
      <c r="D169" s="11"/>
    </row>
    <row r="170" spans="2:4" x14ac:dyDescent="0.3">
      <c r="B170" s="13"/>
      <c r="C170" s="22"/>
      <c r="D170" s="11"/>
    </row>
    <row r="171" spans="2:4" x14ac:dyDescent="0.3">
      <c r="B171" s="13"/>
      <c r="C171" s="22"/>
      <c r="D171" s="11"/>
    </row>
    <row r="172" spans="2:4" x14ac:dyDescent="0.3">
      <c r="B172" s="13"/>
      <c r="C172" s="22"/>
      <c r="D172" s="11"/>
    </row>
    <row r="173" spans="2:4" x14ac:dyDescent="0.3">
      <c r="B173" s="13"/>
      <c r="C173" s="22"/>
      <c r="D173" s="11"/>
    </row>
    <row r="174" spans="2:4" x14ac:dyDescent="0.3">
      <c r="B174" s="13"/>
      <c r="C174" s="22"/>
      <c r="D174" s="11"/>
    </row>
    <row r="175" spans="2:4" x14ac:dyDescent="0.3">
      <c r="B175" s="13"/>
      <c r="C175" s="22"/>
      <c r="D175" s="11"/>
    </row>
    <row r="176" spans="2:4" x14ac:dyDescent="0.3">
      <c r="B176" s="13"/>
      <c r="C176" s="22"/>
      <c r="D176" s="11"/>
    </row>
    <row r="177" spans="2:4" x14ac:dyDescent="0.3">
      <c r="B177" s="13"/>
      <c r="C177" s="22"/>
      <c r="D177" s="11"/>
    </row>
    <row r="178" spans="2:4" x14ac:dyDescent="0.3">
      <c r="B178" s="13"/>
      <c r="C178" s="22"/>
      <c r="D178" s="11"/>
    </row>
    <row r="179" spans="2:4" x14ac:dyDescent="0.3">
      <c r="B179" s="13"/>
      <c r="C179" s="22"/>
      <c r="D179" s="11"/>
    </row>
    <row r="180" spans="2:4" x14ac:dyDescent="0.3">
      <c r="B180" s="13"/>
      <c r="C180" s="22"/>
      <c r="D180" s="11"/>
    </row>
    <row r="181" spans="2:4" x14ac:dyDescent="0.3">
      <c r="B181" s="13"/>
      <c r="C181" s="22"/>
      <c r="D181" s="11"/>
    </row>
    <row r="183" spans="2:4" ht="18" x14ac:dyDescent="0.35">
      <c r="B183" s="24" t="s">
        <v>20</v>
      </c>
      <c r="C183" s="24"/>
      <c r="D183" s="24"/>
    </row>
    <row r="185" spans="2:4" x14ac:dyDescent="0.3">
      <c r="B185" t="s">
        <v>21</v>
      </c>
    </row>
    <row r="187" spans="2:4" x14ac:dyDescent="0.3">
      <c r="B187" s="3" t="s">
        <v>22</v>
      </c>
      <c r="C187" s="3" t="s">
        <v>1</v>
      </c>
      <c r="D187" s="3" t="s">
        <v>23</v>
      </c>
    </row>
    <row r="188" spans="2:4" x14ac:dyDescent="0.3">
      <c r="B188" s="2">
        <v>1</v>
      </c>
      <c r="C188" s="4" t="s">
        <v>3</v>
      </c>
      <c r="D188" s="2">
        <v>5</v>
      </c>
    </row>
    <row r="189" spans="2:4" x14ac:dyDescent="0.3">
      <c r="B189" s="2">
        <v>2</v>
      </c>
      <c r="C189" s="4" t="s">
        <v>49</v>
      </c>
      <c r="D189" s="2">
        <v>5</v>
      </c>
    </row>
    <row r="190" spans="2:4" x14ac:dyDescent="0.3">
      <c r="B190" s="2">
        <v>3</v>
      </c>
      <c r="C190" s="4" t="s">
        <v>50</v>
      </c>
      <c r="D190" s="2">
        <v>5</v>
      </c>
    </row>
    <row r="191" spans="2:4" x14ac:dyDescent="0.3">
      <c r="B191" s="2">
        <v>4</v>
      </c>
      <c r="C191" s="4" t="s">
        <v>51</v>
      </c>
      <c r="D191" s="2">
        <v>5</v>
      </c>
    </row>
    <row r="192" spans="2:4" x14ac:dyDescent="0.3">
      <c r="B192" s="2">
        <v>4</v>
      </c>
      <c r="C192" s="4" t="s">
        <v>52</v>
      </c>
      <c r="D192" s="2">
        <v>5</v>
      </c>
    </row>
    <row r="194" spans="2:7" x14ac:dyDescent="0.3">
      <c r="B194" t="s">
        <v>24</v>
      </c>
    </row>
    <row r="195" spans="2:7" x14ac:dyDescent="0.3">
      <c r="B195" s="25" t="s">
        <v>25</v>
      </c>
      <c r="C195" s="27" t="s">
        <v>26</v>
      </c>
      <c r="D195" s="28"/>
      <c r="E195" s="28"/>
      <c r="F195" s="28"/>
      <c r="G195" s="29"/>
    </row>
    <row r="196" spans="2:7" x14ac:dyDescent="0.3">
      <c r="B196" s="26"/>
      <c r="C196" s="3" t="s">
        <v>27</v>
      </c>
      <c r="D196" s="3" t="s">
        <v>28</v>
      </c>
      <c r="E196" s="3" t="s">
        <v>29</v>
      </c>
      <c r="F196" s="3" t="s">
        <v>30</v>
      </c>
      <c r="G196" s="3" t="s">
        <v>31</v>
      </c>
    </row>
    <row r="197" spans="2:7" x14ac:dyDescent="0.3">
      <c r="B197" s="2" t="s">
        <v>58</v>
      </c>
      <c r="C197" s="2">
        <f t="shared" ref="C197:C231" si="10">IF(C$87="benefit",F4,6-F4)</f>
        <v>4</v>
      </c>
      <c r="D197" s="2">
        <f t="shared" ref="D197:D231" si="11">IF(D$87="benefit",G4,6-G4)</f>
        <v>2</v>
      </c>
      <c r="E197" s="2">
        <f t="shared" ref="E197:E231" si="12">IF(E$87="benefit",H4,6-H4)</f>
        <v>3</v>
      </c>
      <c r="F197" s="2">
        <f t="shared" ref="F197:F231" si="13">IF(F$87="benefit",I4,6-I4)</f>
        <v>3</v>
      </c>
      <c r="G197" s="2">
        <f t="shared" ref="G197:G231" si="14">IF(G$87="benefit",J4,6-J4)</f>
        <v>3</v>
      </c>
    </row>
    <row r="198" spans="2:7" x14ac:dyDescent="0.3">
      <c r="B198" s="2" t="s">
        <v>59</v>
      </c>
      <c r="C198" s="2">
        <f t="shared" si="10"/>
        <v>4</v>
      </c>
      <c r="D198" s="2">
        <f t="shared" si="11"/>
        <v>2</v>
      </c>
      <c r="E198" s="2">
        <f t="shared" si="12"/>
        <v>3</v>
      </c>
      <c r="F198" s="2">
        <f t="shared" si="13"/>
        <v>3</v>
      </c>
      <c r="G198" s="2">
        <f t="shared" si="14"/>
        <v>2</v>
      </c>
    </row>
    <row r="199" spans="2:7" x14ac:dyDescent="0.3">
      <c r="B199" s="2" t="s">
        <v>60</v>
      </c>
      <c r="C199" s="2">
        <f t="shared" si="10"/>
        <v>4</v>
      </c>
      <c r="D199" s="2">
        <f t="shared" si="11"/>
        <v>2</v>
      </c>
      <c r="E199" s="2">
        <f t="shared" si="12"/>
        <v>3</v>
      </c>
      <c r="F199" s="2">
        <f t="shared" si="13"/>
        <v>3</v>
      </c>
      <c r="G199" s="2">
        <f t="shared" si="14"/>
        <v>2</v>
      </c>
    </row>
    <row r="200" spans="2:7" x14ac:dyDescent="0.3">
      <c r="B200" s="12" t="s">
        <v>61</v>
      </c>
      <c r="C200" s="2">
        <f t="shared" si="10"/>
        <v>4</v>
      </c>
      <c r="D200" s="2">
        <f t="shared" si="11"/>
        <v>2</v>
      </c>
      <c r="E200" s="2">
        <f t="shared" si="12"/>
        <v>3</v>
      </c>
      <c r="F200" s="2">
        <f t="shared" si="13"/>
        <v>4</v>
      </c>
      <c r="G200" s="2">
        <f t="shared" si="14"/>
        <v>3</v>
      </c>
    </row>
    <row r="201" spans="2:7" x14ac:dyDescent="0.3">
      <c r="B201" s="2" t="s">
        <v>62</v>
      </c>
      <c r="C201" s="2">
        <f t="shared" si="10"/>
        <v>4</v>
      </c>
      <c r="D201" s="2">
        <f t="shared" si="11"/>
        <v>2</v>
      </c>
      <c r="E201" s="2">
        <f t="shared" si="12"/>
        <v>3</v>
      </c>
      <c r="F201" s="2">
        <f t="shared" si="13"/>
        <v>4</v>
      </c>
      <c r="G201" s="2">
        <f t="shared" si="14"/>
        <v>3</v>
      </c>
    </row>
    <row r="202" spans="2:7" x14ac:dyDescent="0.3">
      <c r="B202" s="12" t="s">
        <v>63</v>
      </c>
      <c r="C202" s="2">
        <f t="shared" si="10"/>
        <v>4</v>
      </c>
      <c r="D202" s="2">
        <f t="shared" si="11"/>
        <v>2</v>
      </c>
      <c r="E202" s="2">
        <f t="shared" si="12"/>
        <v>4</v>
      </c>
      <c r="F202" s="2">
        <f t="shared" si="13"/>
        <v>3</v>
      </c>
      <c r="G202" s="2">
        <f t="shared" si="14"/>
        <v>2</v>
      </c>
    </row>
    <row r="203" spans="2:7" x14ac:dyDescent="0.3">
      <c r="B203" s="12" t="s">
        <v>64</v>
      </c>
      <c r="C203" s="2">
        <f t="shared" si="10"/>
        <v>4</v>
      </c>
      <c r="D203" s="2">
        <f t="shared" si="11"/>
        <v>2</v>
      </c>
      <c r="E203" s="2">
        <f t="shared" si="12"/>
        <v>4</v>
      </c>
      <c r="F203" s="2">
        <f t="shared" si="13"/>
        <v>3</v>
      </c>
      <c r="G203" s="2">
        <f t="shared" si="14"/>
        <v>2</v>
      </c>
    </row>
    <row r="204" spans="2:7" x14ac:dyDescent="0.3">
      <c r="B204" s="12" t="s">
        <v>65</v>
      </c>
      <c r="C204" s="2">
        <f t="shared" si="10"/>
        <v>4</v>
      </c>
      <c r="D204" s="2">
        <f t="shared" si="11"/>
        <v>3</v>
      </c>
      <c r="E204" s="2">
        <f t="shared" si="12"/>
        <v>4</v>
      </c>
      <c r="F204" s="2">
        <f t="shared" si="13"/>
        <v>4</v>
      </c>
      <c r="G204" s="2">
        <f t="shared" si="14"/>
        <v>3</v>
      </c>
    </row>
    <row r="205" spans="2:7" x14ac:dyDescent="0.3">
      <c r="B205" s="2" t="s">
        <v>66</v>
      </c>
      <c r="C205" s="2">
        <f t="shared" si="10"/>
        <v>3</v>
      </c>
      <c r="D205" s="2">
        <f t="shared" si="11"/>
        <v>3</v>
      </c>
      <c r="E205" s="2">
        <f t="shared" si="12"/>
        <v>4</v>
      </c>
      <c r="F205" s="2">
        <f t="shared" si="13"/>
        <v>4</v>
      </c>
      <c r="G205" s="2">
        <f t="shared" si="14"/>
        <v>2</v>
      </c>
    </row>
    <row r="206" spans="2:7" x14ac:dyDescent="0.3">
      <c r="B206" s="12" t="s">
        <v>67</v>
      </c>
      <c r="C206" s="2">
        <f t="shared" si="10"/>
        <v>3</v>
      </c>
      <c r="D206" s="2">
        <f t="shared" si="11"/>
        <v>5</v>
      </c>
      <c r="E206" s="2">
        <f t="shared" si="12"/>
        <v>4</v>
      </c>
      <c r="F206" s="2">
        <f t="shared" si="13"/>
        <v>4</v>
      </c>
      <c r="G206" s="2">
        <f t="shared" si="14"/>
        <v>3</v>
      </c>
    </row>
    <row r="207" spans="2:7" x14ac:dyDescent="0.3">
      <c r="B207" s="12" t="s">
        <v>68</v>
      </c>
      <c r="C207" s="2">
        <f t="shared" si="10"/>
        <v>3</v>
      </c>
      <c r="D207" s="2">
        <f t="shared" si="11"/>
        <v>5</v>
      </c>
      <c r="E207" s="2">
        <f t="shared" si="12"/>
        <v>5</v>
      </c>
      <c r="F207" s="2">
        <f t="shared" si="13"/>
        <v>4</v>
      </c>
      <c r="G207" s="2">
        <f t="shared" si="14"/>
        <v>3</v>
      </c>
    </row>
    <row r="208" spans="2:7" x14ac:dyDescent="0.3">
      <c r="B208" s="12" t="s">
        <v>84</v>
      </c>
      <c r="C208" s="2">
        <f t="shared" si="10"/>
        <v>2</v>
      </c>
      <c r="D208" s="2">
        <f t="shared" si="11"/>
        <v>5</v>
      </c>
      <c r="E208" s="2">
        <f t="shared" si="12"/>
        <v>4</v>
      </c>
      <c r="F208" s="2">
        <f t="shared" si="13"/>
        <v>3</v>
      </c>
      <c r="G208" s="2">
        <f t="shared" si="14"/>
        <v>4</v>
      </c>
    </row>
    <row r="209" spans="2:7" x14ac:dyDescent="0.3">
      <c r="B209" s="12" t="s">
        <v>85</v>
      </c>
      <c r="C209" s="2">
        <f t="shared" si="10"/>
        <v>1</v>
      </c>
      <c r="D209" s="2">
        <f t="shared" si="11"/>
        <v>5</v>
      </c>
      <c r="E209" s="2">
        <f t="shared" si="12"/>
        <v>5</v>
      </c>
      <c r="F209" s="2">
        <f t="shared" si="13"/>
        <v>3</v>
      </c>
      <c r="G209" s="2">
        <f t="shared" si="14"/>
        <v>4</v>
      </c>
    </row>
    <row r="210" spans="2:7" x14ac:dyDescent="0.3">
      <c r="B210" s="12" t="s">
        <v>86</v>
      </c>
      <c r="C210" s="2">
        <f t="shared" si="10"/>
        <v>2</v>
      </c>
      <c r="D210" s="2">
        <f t="shared" si="11"/>
        <v>5</v>
      </c>
      <c r="E210" s="2">
        <f t="shared" si="12"/>
        <v>4</v>
      </c>
      <c r="F210" s="2">
        <f t="shared" si="13"/>
        <v>4</v>
      </c>
      <c r="G210" s="2">
        <f t="shared" si="14"/>
        <v>4</v>
      </c>
    </row>
    <row r="211" spans="2:7" x14ac:dyDescent="0.3">
      <c r="B211" s="2" t="s">
        <v>87</v>
      </c>
      <c r="C211" s="2">
        <f t="shared" si="10"/>
        <v>1</v>
      </c>
      <c r="D211" s="2">
        <f t="shared" si="11"/>
        <v>5</v>
      </c>
      <c r="E211" s="2">
        <f t="shared" si="12"/>
        <v>5</v>
      </c>
      <c r="F211" s="2">
        <f t="shared" si="13"/>
        <v>4</v>
      </c>
      <c r="G211" s="2">
        <f t="shared" si="14"/>
        <v>4</v>
      </c>
    </row>
    <row r="212" spans="2:7" x14ac:dyDescent="0.3">
      <c r="B212" s="12" t="s">
        <v>88</v>
      </c>
      <c r="C212" s="2">
        <f t="shared" si="10"/>
        <v>2</v>
      </c>
      <c r="D212" s="2">
        <f t="shared" si="11"/>
        <v>5</v>
      </c>
      <c r="E212" s="2">
        <f t="shared" si="12"/>
        <v>5</v>
      </c>
      <c r="F212" s="2">
        <f t="shared" si="13"/>
        <v>4</v>
      </c>
      <c r="G212" s="2">
        <f t="shared" si="14"/>
        <v>4</v>
      </c>
    </row>
    <row r="213" spans="2:7" x14ac:dyDescent="0.3">
      <c r="B213" s="12" t="s">
        <v>89</v>
      </c>
      <c r="C213" s="2">
        <f t="shared" si="10"/>
        <v>1</v>
      </c>
      <c r="D213" s="2">
        <f t="shared" si="11"/>
        <v>5</v>
      </c>
      <c r="E213" s="2">
        <f t="shared" si="12"/>
        <v>5</v>
      </c>
      <c r="F213" s="2">
        <f t="shared" si="13"/>
        <v>4</v>
      </c>
      <c r="G213" s="2">
        <f t="shared" si="14"/>
        <v>4</v>
      </c>
    </row>
    <row r="214" spans="2:7" x14ac:dyDescent="0.3">
      <c r="B214" s="12" t="s">
        <v>90</v>
      </c>
      <c r="C214" s="2">
        <f t="shared" si="10"/>
        <v>1</v>
      </c>
      <c r="D214" s="2">
        <f t="shared" si="11"/>
        <v>5</v>
      </c>
      <c r="E214" s="2">
        <f t="shared" si="12"/>
        <v>5</v>
      </c>
      <c r="F214" s="2">
        <f t="shared" si="13"/>
        <v>4</v>
      </c>
      <c r="G214" s="2">
        <f t="shared" si="14"/>
        <v>2</v>
      </c>
    </row>
    <row r="215" spans="2:7" x14ac:dyDescent="0.3">
      <c r="B215" s="12" t="s">
        <v>91</v>
      </c>
      <c r="C215" s="2">
        <f t="shared" si="10"/>
        <v>1</v>
      </c>
      <c r="D215" s="2">
        <f t="shared" si="11"/>
        <v>5</v>
      </c>
      <c r="E215" s="2">
        <f t="shared" si="12"/>
        <v>5</v>
      </c>
      <c r="F215" s="2">
        <f t="shared" si="13"/>
        <v>4</v>
      </c>
      <c r="G215" s="2">
        <f t="shared" si="14"/>
        <v>1</v>
      </c>
    </row>
    <row r="216" spans="2:7" x14ac:dyDescent="0.3">
      <c r="B216" s="12" t="s">
        <v>92</v>
      </c>
      <c r="C216" s="2">
        <f t="shared" si="10"/>
        <v>3</v>
      </c>
      <c r="D216" s="2">
        <f t="shared" si="11"/>
        <v>3</v>
      </c>
      <c r="E216" s="2">
        <f t="shared" si="12"/>
        <v>2</v>
      </c>
      <c r="F216" s="2">
        <f t="shared" si="13"/>
        <v>4</v>
      </c>
      <c r="G216" s="2">
        <f t="shared" si="14"/>
        <v>5</v>
      </c>
    </row>
    <row r="217" spans="2:7" x14ac:dyDescent="0.3">
      <c r="B217" s="12" t="s">
        <v>93</v>
      </c>
      <c r="C217" s="2">
        <f t="shared" si="10"/>
        <v>3</v>
      </c>
      <c r="D217" s="2">
        <f t="shared" si="11"/>
        <v>3</v>
      </c>
      <c r="E217" s="2">
        <f t="shared" si="12"/>
        <v>2</v>
      </c>
      <c r="F217" s="2">
        <f t="shared" si="13"/>
        <v>4</v>
      </c>
      <c r="G217" s="2">
        <f t="shared" si="14"/>
        <v>2</v>
      </c>
    </row>
    <row r="218" spans="2:7" x14ac:dyDescent="0.3">
      <c r="B218" s="12" t="s">
        <v>94</v>
      </c>
      <c r="C218" s="2">
        <f t="shared" si="10"/>
        <v>4</v>
      </c>
      <c r="D218" s="2">
        <f t="shared" si="11"/>
        <v>3</v>
      </c>
      <c r="E218" s="2">
        <f t="shared" si="12"/>
        <v>2</v>
      </c>
      <c r="F218" s="2">
        <f t="shared" si="13"/>
        <v>4</v>
      </c>
      <c r="G218" s="2">
        <f t="shared" si="14"/>
        <v>4</v>
      </c>
    </row>
    <row r="219" spans="2:7" x14ac:dyDescent="0.3">
      <c r="B219" s="12" t="s">
        <v>95</v>
      </c>
      <c r="C219" s="2">
        <f t="shared" si="10"/>
        <v>2</v>
      </c>
      <c r="D219" s="2">
        <f t="shared" si="11"/>
        <v>3</v>
      </c>
      <c r="E219" s="2">
        <f t="shared" si="12"/>
        <v>2</v>
      </c>
      <c r="F219" s="2">
        <f t="shared" si="13"/>
        <v>4</v>
      </c>
      <c r="G219" s="2">
        <f t="shared" si="14"/>
        <v>2</v>
      </c>
    </row>
    <row r="220" spans="2:7" x14ac:dyDescent="0.3">
      <c r="B220" s="12" t="s">
        <v>96</v>
      </c>
      <c r="C220" s="2">
        <f t="shared" si="10"/>
        <v>3</v>
      </c>
      <c r="D220" s="2">
        <f t="shared" si="11"/>
        <v>3</v>
      </c>
      <c r="E220" s="2">
        <f t="shared" si="12"/>
        <v>2</v>
      </c>
      <c r="F220" s="2">
        <f t="shared" si="13"/>
        <v>4</v>
      </c>
      <c r="G220" s="2">
        <f t="shared" si="14"/>
        <v>4</v>
      </c>
    </row>
    <row r="221" spans="2:7" x14ac:dyDescent="0.3">
      <c r="B221" s="12" t="s">
        <v>97</v>
      </c>
      <c r="C221" s="2">
        <f t="shared" si="10"/>
        <v>3</v>
      </c>
      <c r="D221" s="2">
        <f t="shared" si="11"/>
        <v>5</v>
      </c>
      <c r="E221" s="2">
        <f t="shared" si="12"/>
        <v>2</v>
      </c>
      <c r="F221" s="2">
        <f t="shared" si="13"/>
        <v>4</v>
      </c>
      <c r="G221" s="2">
        <f t="shared" si="14"/>
        <v>3</v>
      </c>
    </row>
    <row r="222" spans="2:7" x14ac:dyDescent="0.3">
      <c r="B222" s="12" t="s">
        <v>98</v>
      </c>
      <c r="C222" s="2">
        <f t="shared" si="10"/>
        <v>3</v>
      </c>
      <c r="D222" s="2">
        <f t="shared" si="11"/>
        <v>5</v>
      </c>
      <c r="E222" s="2">
        <f t="shared" si="12"/>
        <v>2</v>
      </c>
      <c r="F222" s="2">
        <f t="shared" si="13"/>
        <v>4</v>
      </c>
      <c r="G222" s="2">
        <f t="shared" si="14"/>
        <v>3</v>
      </c>
    </row>
    <row r="223" spans="2:7" x14ac:dyDescent="0.3">
      <c r="B223" s="12" t="s">
        <v>99</v>
      </c>
      <c r="C223" s="2">
        <f t="shared" si="10"/>
        <v>2</v>
      </c>
      <c r="D223" s="2">
        <f t="shared" si="11"/>
        <v>5</v>
      </c>
      <c r="E223" s="2">
        <f t="shared" si="12"/>
        <v>2</v>
      </c>
      <c r="F223" s="2">
        <f t="shared" si="13"/>
        <v>3</v>
      </c>
      <c r="G223" s="2">
        <f t="shared" si="14"/>
        <v>4</v>
      </c>
    </row>
    <row r="224" spans="2:7" x14ac:dyDescent="0.3">
      <c r="B224" s="12" t="s">
        <v>100</v>
      </c>
      <c r="C224" s="2">
        <f t="shared" si="10"/>
        <v>2</v>
      </c>
      <c r="D224" s="2">
        <f t="shared" si="11"/>
        <v>5</v>
      </c>
      <c r="E224" s="2">
        <f t="shared" si="12"/>
        <v>5</v>
      </c>
      <c r="F224" s="2">
        <f t="shared" si="13"/>
        <v>3</v>
      </c>
      <c r="G224" s="2">
        <f t="shared" si="14"/>
        <v>2</v>
      </c>
    </row>
    <row r="225" spans="2:7" x14ac:dyDescent="0.3">
      <c r="B225" s="12" t="s">
        <v>101</v>
      </c>
      <c r="C225" s="2">
        <f t="shared" si="10"/>
        <v>2</v>
      </c>
      <c r="D225" s="2">
        <f t="shared" si="11"/>
        <v>5</v>
      </c>
      <c r="E225" s="2">
        <f t="shared" si="12"/>
        <v>2</v>
      </c>
      <c r="F225" s="2">
        <f t="shared" si="13"/>
        <v>4</v>
      </c>
      <c r="G225" s="2">
        <f t="shared" si="14"/>
        <v>1</v>
      </c>
    </row>
    <row r="226" spans="2:7" x14ac:dyDescent="0.3">
      <c r="B226" s="12" t="s">
        <v>102</v>
      </c>
      <c r="C226" s="2">
        <f t="shared" si="10"/>
        <v>2</v>
      </c>
      <c r="D226" s="2">
        <f t="shared" si="11"/>
        <v>5</v>
      </c>
      <c r="E226" s="2">
        <f t="shared" si="12"/>
        <v>2</v>
      </c>
      <c r="F226" s="2">
        <f t="shared" si="13"/>
        <v>4</v>
      </c>
      <c r="G226" s="2">
        <f t="shared" si="14"/>
        <v>4</v>
      </c>
    </row>
    <row r="227" spans="2:7" x14ac:dyDescent="0.3">
      <c r="B227" s="12" t="s">
        <v>103</v>
      </c>
      <c r="C227" s="2">
        <f t="shared" si="10"/>
        <v>1</v>
      </c>
      <c r="D227" s="2">
        <f t="shared" si="11"/>
        <v>5</v>
      </c>
      <c r="E227" s="2">
        <f t="shared" si="12"/>
        <v>2</v>
      </c>
      <c r="F227" s="2">
        <f t="shared" si="13"/>
        <v>4</v>
      </c>
      <c r="G227" s="2">
        <f t="shared" si="14"/>
        <v>2</v>
      </c>
    </row>
    <row r="228" spans="2:7" x14ac:dyDescent="0.3">
      <c r="B228" s="12" t="s">
        <v>104</v>
      </c>
      <c r="C228" s="2">
        <f t="shared" si="10"/>
        <v>1</v>
      </c>
      <c r="D228" s="2">
        <f t="shared" si="11"/>
        <v>5</v>
      </c>
      <c r="E228" s="2">
        <f t="shared" si="12"/>
        <v>2</v>
      </c>
      <c r="F228" s="2">
        <f t="shared" si="13"/>
        <v>4</v>
      </c>
      <c r="G228" s="2">
        <f t="shared" si="14"/>
        <v>1</v>
      </c>
    </row>
    <row r="229" spans="2:7" x14ac:dyDescent="0.3">
      <c r="B229" s="12" t="s">
        <v>105</v>
      </c>
      <c r="C229" s="2">
        <f t="shared" si="10"/>
        <v>4</v>
      </c>
      <c r="D229" s="2">
        <f t="shared" si="11"/>
        <v>2</v>
      </c>
      <c r="E229" s="2">
        <f t="shared" si="12"/>
        <v>1</v>
      </c>
      <c r="F229" s="2">
        <f t="shared" si="13"/>
        <v>4</v>
      </c>
      <c r="G229" s="2">
        <f t="shared" si="14"/>
        <v>3</v>
      </c>
    </row>
    <row r="230" spans="2:7" x14ac:dyDescent="0.3">
      <c r="B230" s="12" t="s">
        <v>106</v>
      </c>
      <c r="C230" s="2">
        <f t="shared" si="10"/>
        <v>4</v>
      </c>
      <c r="D230" s="2">
        <f t="shared" si="11"/>
        <v>2</v>
      </c>
      <c r="E230" s="2">
        <f t="shared" si="12"/>
        <v>1</v>
      </c>
      <c r="F230" s="2">
        <f t="shared" si="13"/>
        <v>3</v>
      </c>
      <c r="G230" s="2">
        <f t="shared" si="14"/>
        <v>3</v>
      </c>
    </row>
    <row r="231" spans="2:7" x14ac:dyDescent="0.3">
      <c r="B231" s="12" t="s">
        <v>107</v>
      </c>
      <c r="C231" s="2">
        <f t="shared" si="10"/>
        <v>4</v>
      </c>
      <c r="D231" s="2">
        <f t="shared" si="11"/>
        <v>2</v>
      </c>
      <c r="E231" s="2">
        <f t="shared" si="12"/>
        <v>1</v>
      </c>
      <c r="F231" s="2">
        <f t="shared" si="13"/>
        <v>3</v>
      </c>
      <c r="G231" s="2">
        <f t="shared" si="14"/>
        <v>3</v>
      </c>
    </row>
    <row r="232" spans="2:7" x14ac:dyDescent="0.3">
      <c r="B232" s="13"/>
      <c r="C232" s="11"/>
      <c r="D232" s="11"/>
      <c r="E232" s="11"/>
      <c r="F232" s="11"/>
      <c r="G232" s="11"/>
    </row>
    <row r="233" spans="2:7" x14ac:dyDescent="0.3">
      <c r="B233" s="15" t="s">
        <v>32</v>
      </c>
    </row>
    <row r="234" spans="2:7" x14ac:dyDescent="0.3">
      <c r="B234" s="5" t="s">
        <v>33</v>
      </c>
    </row>
    <row r="235" spans="2:7" x14ac:dyDescent="0.3">
      <c r="B235" s="30" t="s">
        <v>34</v>
      </c>
      <c r="C235" s="30"/>
    </row>
    <row r="237" spans="2:7" x14ac:dyDescent="0.3">
      <c r="B237" s="25" t="s">
        <v>25</v>
      </c>
      <c r="C237" s="27" t="s">
        <v>26</v>
      </c>
      <c r="D237" s="28"/>
      <c r="E237" s="28"/>
      <c r="F237" s="28"/>
      <c r="G237" s="29"/>
    </row>
    <row r="238" spans="2:7" x14ac:dyDescent="0.3">
      <c r="B238" s="26"/>
      <c r="C238" s="3" t="s">
        <v>27</v>
      </c>
      <c r="D238" s="3" t="s">
        <v>28</v>
      </c>
      <c r="E238" s="3" t="s">
        <v>29</v>
      </c>
      <c r="F238" s="3" t="s">
        <v>30</v>
      </c>
      <c r="G238" s="3" t="s">
        <v>31</v>
      </c>
    </row>
    <row r="239" spans="2:7" x14ac:dyDescent="0.3">
      <c r="B239" s="2" t="s">
        <v>58</v>
      </c>
      <c r="C239" s="2">
        <f>C197</f>
        <v>4</v>
      </c>
      <c r="D239" s="2">
        <f t="shared" ref="D239:G239" si="15">D197</f>
        <v>2</v>
      </c>
      <c r="E239" s="2">
        <f t="shared" si="15"/>
        <v>3</v>
      </c>
      <c r="F239" s="2">
        <f t="shared" si="15"/>
        <v>3</v>
      </c>
      <c r="G239" s="2">
        <f t="shared" si="15"/>
        <v>3</v>
      </c>
    </row>
    <row r="240" spans="2:7" x14ac:dyDescent="0.3">
      <c r="B240" s="2" t="s">
        <v>59</v>
      </c>
      <c r="C240" s="2">
        <f t="shared" ref="C240:G273" si="16">C198</f>
        <v>4</v>
      </c>
      <c r="D240" s="2">
        <f t="shared" si="16"/>
        <v>2</v>
      </c>
      <c r="E240" s="2">
        <f t="shared" si="16"/>
        <v>3</v>
      </c>
      <c r="F240" s="2">
        <f t="shared" si="16"/>
        <v>3</v>
      </c>
      <c r="G240" s="2">
        <f t="shared" si="16"/>
        <v>2</v>
      </c>
    </row>
    <row r="241" spans="2:7" x14ac:dyDescent="0.3">
      <c r="B241" s="2" t="s">
        <v>60</v>
      </c>
      <c r="C241" s="2">
        <f t="shared" si="16"/>
        <v>4</v>
      </c>
      <c r="D241" s="2">
        <f t="shared" si="16"/>
        <v>2</v>
      </c>
      <c r="E241" s="2">
        <f t="shared" si="16"/>
        <v>3</v>
      </c>
      <c r="F241" s="2">
        <f t="shared" si="16"/>
        <v>3</v>
      </c>
      <c r="G241" s="2">
        <f t="shared" si="16"/>
        <v>2</v>
      </c>
    </row>
    <row r="242" spans="2:7" x14ac:dyDescent="0.3">
      <c r="B242" s="12" t="s">
        <v>61</v>
      </c>
      <c r="C242" s="2">
        <f t="shared" si="16"/>
        <v>4</v>
      </c>
      <c r="D242" s="2">
        <f t="shared" si="16"/>
        <v>2</v>
      </c>
      <c r="E242" s="2">
        <f t="shared" si="16"/>
        <v>3</v>
      </c>
      <c r="F242" s="2">
        <f t="shared" si="16"/>
        <v>4</v>
      </c>
      <c r="G242" s="2">
        <f t="shared" si="16"/>
        <v>3</v>
      </c>
    </row>
    <row r="243" spans="2:7" x14ac:dyDescent="0.3">
      <c r="B243" s="2" t="s">
        <v>62</v>
      </c>
      <c r="C243" s="2">
        <f t="shared" si="16"/>
        <v>4</v>
      </c>
      <c r="D243" s="2">
        <f t="shared" si="16"/>
        <v>2</v>
      </c>
      <c r="E243" s="2">
        <f t="shared" si="16"/>
        <v>3</v>
      </c>
      <c r="F243" s="2">
        <f t="shared" si="16"/>
        <v>4</v>
      </c>
      <c r="G243" s="2">
        <f t="shared" si="16"/>
        <v>3</v>
      </c>
    </row>
    <row r="244" spans="2:7" x14ac:dyDescent="0.3">
      <c r="B244" s="12" t="s">
        <v>63</v>
      </c>
      <c r="C244" s="2">
        <f t="shared" si="16"/>
        <v>4</v>
      </c>
      <c r="D244" s="2">
        <f t="shared" si="16"/>
        <v>2</v>
      </c>
      <c r="E244" s="2">
        <f t="shared" si="16"/>
        <v>4</v>
      </c>
      <c r="F244" s="2">
        <f t="shared" si="16"/>
        <v>3</v>
      </c>
      <c r="G244" s="2">
        <f t="shared" si="16"/>
        <v>2</v>
      </c>
    </row>
    <row r="245" spans="2:7" x14ac:dyDescent="0.3">
      <c r="B245" s="12" t="s">
        <v>64</v>
      </c>
      <c r="C245" s="2">
        <f t="shared" si="16"/>
        <v>4</v>
      </c>
      <c r="D245" s="2">
        <f t="shared" si="16"/>
        <v>2</v>
      </c>
      <c r="E245" s="2">
        <f t="shared" si="16"/>
        <v>4</v>
      </c>
      <c r="F245" s="2">
        <f t="shared" si="16"/>
        <v>3</v>
      </c>
      <c r="G245" s="2">
        <f t="shared" si="16"/>
        <v>2</v>
      </c>
    </row>
    <row r="246" spans="2:7" x14ac:dyDescent="0.3">
      <c r="B246" s="12" t="s">
        <v>65</v>
      </c>
      <c r="C246" s="2">
        <f t="shared" si="16"/>
        <v>4</v>
      </c>
      <c r="D246" s="2">
        <f t="shared" si="16"/>
        <v>3</v>
      </c>
      <c r="E246" s="2">
        <f t="shared" si="16"/>
        <v>4</v>
      </c>
      <c r="F246" s="2">
        <f t="shared" si="16"/>
        <v>4</v>
      </c>
      <c r="G246" s="2">
        <f t="shared" si="16"/>
        <v>3</v>
      </c>
    </row>
    <row r="247" spans="2:7" x14ac:dyDescent="0.3">
      <c r="B247" s="2" t="s">
        <v>66</v>
      </c>
      <c r="C247" s="2">
        <f t="shared" si="16"/>
        <v>3</v>
      </c>
      <c r="D247" s="2">
        <f t="shared" si="16"/>
        <v>3</v>
      </c>
      <c r="E247" s="2">
        <f t="shared" si="16"/>
        <v>4</v>
      </c>
      <c r="F247" s="2">
        <f t="shared" si="16"/>
        <v>4</v>
      </c>
      <c r="G247" s="2">
        <f t="shared" si="16"/>
        <v>2</v>
      </c>
    </row>
    <row r="248" spans="2:7" x14ac:dyDescent="0.3">
      <c r="B248" s="12" t="s">
        <v>67</v>
      </c>
      <c r="C248" s="2">
        <f t="shared" si="16"/>
        <v>3</v>
      </c>
      <c r="D248" s="2">
        <f t="shared" si="16"/>
        <v>5</v>
      </c>
      <c r="E248" s="2">
        <f t="shared" si="16"/>
        <v>4</v>
      </c>
      <c r="F248" s="2">
        <f t="shared" si="16"/>
        <v>4</v>
      </c>
      <c r="G248" s="2">
        <f t="shared" si="16"/>
        <v>3</v>
      </c>
    </row>
    <row r="249" spans="2:7" x14ac:dyDescent="0.3">
      <c r="B249" s="12" t="s">
        <v>68</v>
      </c>
      <c r="C249" s="2">
        <f t="shared" si="16"/>
        <v>3</v>
      </c>
      <c r="D249" s="2">
        <f t="shared" si="16"/>
        <v>5</v>
      </c>
      <c r="E249" s="2">
        <f t="shared" si="16"/>
        <v>5</v>
      </c>
      <c r="F249" s="2">
        <f t="shared" si="16"/>
        <v>4</v>
      </c>
      <c r="G249" s="2">
        <f t="shared" si="16"/>
        <v>3</v>
      </c>
    </row>
    <row r="250" spans="2:7" x14ac:dyDescent="0.3">
      <c r="B250" s="12" t="s">
        <v>84</v>
      </c>
      <c r="C250" s="2">
        <f t="shared" si="16"/>
        <v>2</v>
      </c>
      <c r="D250" s="2">
        <f t="shared" si="16"/>
        <v>5</v>
      </c>
      <c r="E250" s="2">
        <f t="shared" si="16"/>
        <v>4</v>
      </c>
      <c r="F250" s="2">
        <f t="shared" si="16"/>
        <v>3</v>
      </c>
      <c r="G250" s="2">
        <f t="shared" si="16"/>
        <v>4</v>
      </c>
    </row>
    <row r="251" spans="2:7" x14ac:dyDescent="0.3">
      <c r="B251" s="12" t="s">
        <v>85</v>
      </c>
      <c r="C251" s="2">
        <f>C209</f>
        <v>1</v>
      </c>
      <c r="D251" s="2">
        <f t="shared" si="16"/>
        <v>5</v>
      </c>
      <c r="E251" s="2">
        <f t="shared" si="16"/>
        <v>5</v>
      </c>
      <c r="F251" s="2">
        <f t="shared" si="16"/>
        <v>3</v>
      </c>
      <c r="G251" s="2">
        <f t="shared" si="16"/>
        <v>4</v>
      </c>
    </row>
    <row r="252" spans="2:7" x14ac:dyDescent="0.3">
      <c r="B252" s="12" t="s">
        <v>86</v>
      </c>
      <c r="C252" s="2">
        <f t="shared" si="16"/>
        <v>2</v>
      </c>
      <c r="D252" s="2">
        <f t="shared" si="16"/>
        <v>5</v>
      </c>
      <c r="E252" s="2">
        <f t="shared" si="16"/>
        <v>4</v>
      </c>
      <c r="F252" s="2">
        <f t="shared" si="16"/>
        <v>4</v>
      </c>
      <c r="G252" s="2">
        <f t="shared" si="16"/>
        <v>4</v>
      </c>
    </row>
    <row r="253" spans="2:7" x14ac:dyDescent="0.3">
      <c r="B253" s="2" t="s">
        <v>87</v>
      </c>
      <c r="C253" s="2">
        <f t="shared" si="16"/>
        <v>1</v>
      </c>
      <c r="D253" s="2">
        <f t="shared" si="16"/>
        <v>5</v>
      </c>
      <c r="E253" s="2">
        <f t="shared" si="16"/>
        <v>5</v>
      </c>
      <c r="F253" s="2">
        <f t="shared" si="16"/>
        <v>4</v>
      </c>
      <c r="G253" s="2">
        <f t="shared" si="16"/>
        <v>4</v>
      </c>
    </row>
    <row r="254" spans="2:7" x14ac:dyDescent="0.3">
      <c r="B254" s="12" t="s">
        <v>88</v>
      </c>
      <c r="C254" s="2">
        <f t="shared" si="16"/>
        <v>2</v>
      </c>
      <c r="D254" s="2">
        <f t="shared" si="16"/>
        <v>5</v>
      </c>
      <c r="E254" s="2">
        <f t="shared" si="16"/>
        <v>5</v>
      </c>
      <c r="F254" s="2">
        <f t="shared" si="16"/>
        <v>4</v>
      </c>
      <c r="G254" s="2">
        <f t="shared" si="16"/>
        <v>4</v>
      </c>
    </row>
    <row r="255" spans="2:7" x14ac:dyDescent="0.3">
      <c r="B255" s="12" t="s">
        <v>89</v>
      </c>
      <c r="C255" s="2">
        <f t="shared" si="16"/>
        <v>1</v>
      </c>
      <c r="D255" s="2">
        <f t="shared" si="16"/>
        <v>5</v>
      </c>
      <c r="E255" s="2">
        <f t="shared" si="16"/>
        <v>5</v>
      </c>
      <c r="F255" s="2">
        <f t="shared" si="16"/>
        <v>4</v>
      </c>
      <c r="G255" s="2">
        <f t="shared" si="16"/>
        <v>4</v>
      </c>
    </row>
    <row r="256" spans="2:7" x14ac:dyDescent="0.3">
      <c r="B256" s="12" t="s">
        <v>90</v>
      </c>
      <c r="C256" s="2">
        <f t="shared" si="16"/>
        <v>1</v>
      </c>
      <c r="D256" s="2">
        <f t="shared" si="16"/>
        <v>5</v>
      </c>
      <c r="E256" s="2">
        <f t="shared" si="16"/>
        <v>5</v>
      </c>
      <c r="F256" s="2">
        <f t="shared" si="16"/>
        <v>4</v>
      </c>
      <c r="G256" s="2">
        <f t="shared" si="16"/>
        <v>2</v>
      </c>
    </row>
    <row r="257" spans="2:7" x14ac:dyDescent="0.3">
      <c r="B257" s="12" t="s">
        <v>91</v>
      </c>
      <c r="C257" s="2">
        <f t="shared" si="16"/>
        <v>1</v>
      </c>
      <c r="D257" s="2">
        <f t="shared" si="16"/>
        <v>5</v>
      </c>
      <c r="E257" s="2">
        <f t="shared" si="16"/>
        <v>5</v>
      </c>
      <c r="F257" s="2">
        <f t="shared" si="16"/>
        <v>4</v>
      </c>
      <c r="G257" s="2">
        <f t="shared" si="16"/>
        <v>1</v>
      </c>
    </row>
    <row r="258" spans="2:7" x14ac:dyDescent="0.3">
      <c r="B258" s="12" t="s">
        <v>92</v>
      </c>
      <c r="C258" s="2">
        <f t="shared" si="16"/>
        <v>3</v>
      </c>
      <c r="D258" s="2">
        <f t="shared" si="16"/>
        <v>3</v>
      </c>
      <c r="E258" s="2">
        <f t="shared" si="16"/>
        <v>2</v>
      </c>
      <c r="F258" s="2">
        <f t="shared" si="16"/>
        <v>4</v>
      </c>
      <c r="G258" s="2">
        <f t="shared" si="16"/>
        <v>5</v>
      </c>
    </row>
    <row r="259" spans="2:7" x14ac:dyDescent="0.3">
      <c r="B259" s="12" t="s">
        <v>93</v>
      </c>
      <c r="C259" s="2">
        <f t="shared" si="16"/>
        <v>3</v>
      </c>
      <c r="D259" s="2">
        <f t="shared" si="16"/>
        <v>3</v>
      </c>
      <c r="E259" s="2">
        <f t="shared" si="16"/>
        <v>2</v>
      </c>
      <c r="F259" s="2">
        <f t="shared" si="16"/>
        <v>4</v>
      </c>
      <c r="G259" s="2">
        <f t="shared" si="16"/>
        <v>2</v>
      </c>
    </row>
    <row r="260" spans="2:7" x14ac:dyDescent="0.3">
      <c r="B260" s="12" t="s">
        <v>94</v>
      </c>
      <c r="C260" s="2">
        <f t="shared" si="16"/>
        <v>4</v>
      </c>
      <c r="D260" s="2">
        <f t="shared" si="16"/>
        <v>3</v>
      </c>
      <c r="E260" s="2">
        <f t="shared" si="16"/>
        <v>2</v>
      </c>
      <c r="F260" s="2">
        <f t="shared" si="16"/>
        <v>4</v>
      </c>
      <c r="G260" s="2">
        <f t="shared" si="16"/>
        <v>4</v>
      </c>
    </row>
    <row r="261" spans="2:7" x14ac:dyDescent="0.3">
      <c r="B261" s="12" t="s">
        <v>95</v>
      </c>
      <c r="C261" s="2">
        <f t="shared" si="16"/>
        <v>2</v>
      </c>
      <c r="D261" s="2">
        <f t="shared" si="16"/>
        <v>3</v>
      </c>
      <c r="E261" s="2">
        <f t="shared" si="16"/>
        <v>2</v>
      </c>
      <c r="F261" s="2">
        <f t="shared" si="16"/>
        <v>4</v>
      </c>
      <c r="G261" s="2">
        <f t="shared" si="16"/>
        <v>2</v>
      </c>
    </row>
    <row r="262" spans="2:7" x14ac:dyDescent="0.3">
      <c r="B262" s="12" t="s">
        <v>96</v>
      </c>
      <c r="C262" s="2">
        <f t="shared" si="16"/>
        <v>3</v>
      </c>
      <c r="D262" s="2">
        <f t="shared" si="16"/>
        <v>3</v>
      </c>
      <c r="E262" s="2">
        <f t="shared" si="16"/>
        <v>2</v>
      </c>
      <c r="F262" s="2">
        <f t="shared" si="16"/>
        <v>4</v>
      </c>
      <c r="G262" s="2">
        <f t="shared" si="16"/>
        <v>4</v>
      </c>
    </row>
    <row r="263" spans="2:7" x14ac:dyDescent="0.3">
      <c r="B263" s="12" t="s">
        <v>97</v>
      </c>
      <c r="C263" s="2">
        <f t="shared" si="16"/>
        <v>3</v>
      </c>
      <c r="D263" s="2">
        <f t="shared" si="16"/>
        <v>5</v>
      </c>
      <c r="E263" s="2">
        <f t="shared" si="16"/>
        <v>2</v>
      </c>
      <c r="F263" s="2">
        <f t="shared" si="16"/>
        <v>4</v>
      </c>
      <c r="G263" s="2">
        <f t="shared" si="16"/>
        <v>3</v>
      </c>
    </row>
    <row r="264" spans="2:7" x14ac:dyDescent="0.3">
      <c r="B264" s="12" t="s">
        <v>98</v>
      </c>
      <c r="C264" s="2">
        <f t="shared" si="16"/>
        <v>3</v>
      </c>
      <c r="D264" s="2">
        <f t="shared" si="16"/>
        <v>5</v>
      </c>
      <c r="E264" s="2">
        <f t="shared" si="16"/>
        <v>2</v>
      </c>
      <c r="F264" s="2">
        <f t="shared" si="16"/>
        <v>4</v>
      </c>
      <c r="G264" s="2">
        <f t="shared" si="16"/>
        <v>3</v>
      </c>
    </row>
    <row r="265" spans="2:7" x14ac:dyDescent="0.3">
      <c r="B265" s="12" t="s">
        <v>99</v>
      </c>
      <c r="C265" s="2">
        <f t="shared" si="16"/>
        <v>2</v>
      </c>
      <c r="D265" s="2">
        <f t="shared" si="16"/>
        <v>5</v>
      </c>
      <c r="E265" s="2">
        <f t="shared" si="16"/>
        <v>2</v>
      </c>
      <c r="F265" s="2">
        <f t="shared" si="16"/>
        <v>3</v>
      </c>
      <c r="G265" s="2">
        <f t="shared" si="16"/>
        <v>4</v>
      </c>
    </row>
    <row r="266" spans="2:7" x14ac:dyDescent="0.3">
      <c r="B266" s="12" t="s">
        <v>100</v>
      </c>
      <c r="C266" s="2">
        <f t="shared" si="16"/>
        <v>2</v>
      </c>
      <c r="D266" s="2">
        <f t="shared" si="16"/>
        <v>5</v>
      </c>
      <c r="E266" s="2">
        <f t="shared" si="16"/>
        <v>5</v>
      </c>
      <c r="F266" s="2">
        <f t="shared" si="16"/>
        <v>3</v>
      </c>
      <c r="G266" s="2">
        <f t="shared" si="16"/>
        <v>2</v>
      </c>
    </row>
    <row r="267" spans="2:7" x14ac:dyDescent="0.3">
      <c r="B267" s="12" t="s">
        <v>101</v>
      </c>
      <c r="C267" s="2">
        <f t="shared" si="16"/>
        <v>2</v>
      </c>
      <c r="D267" s="2">
        <f t="shared" si="16"/>
        <v>5</v>
      </c>
      <c r="E267" s="2">
        <f t="shared" si="16"/>
        <v>2</v>
      </c>
      <c r="F267" s="2">
        <f t="shared" si="16"/>
        <v>4</v>
      </c>
      <c r="G267" s="2">
        <f t="shared" si="16"/>
        <v>1</v>
      </c>
    </row>
    <row r="268" spans="2:7" x14ac:dyDescent="0.3">
      <c r="B268" s="12" t="s">
        <v>102</v>
      </c>
      <c r="C268" s="2">
        <f t="shared" si="16"/>
        <v>2</v>
      </c>
      <c r="D268" s="2">
        <f t="shared" si="16"/>
        <v>5</v>
      </c>
      <c r="E268" s="2">
        <f t="shared" si="16"/>
        <v>2</v>
      </c>
      <c r="F268" s="2">
        <f t="shared" si="16"/>
        <v>4</v>
      </c>
      <c r="G268" s="2">
        <f t="shared" si="16"/>
        <v>4</v>
      </c>
    </row>
    <row r="269" spans="2:7" x14ac:dyDescent="0.3">
      <c r="B269" s="12" t="s">
        <v>103</v>
      </c>
      <c r="C269" s="2">
        <f t="shared" si="16"/>
        <v>1</v>
      </c>
      <c r="D269" s="2">
        <f t="shared" si="16"/>
        <v>5</v>
      </c>
      <c r="E269" s="2">
        <f t="shared" si="16"/>
        <v>2</v>
      </c>
      <c r="F269" s="2">
        <f t="shared" si="16"/>
        <v>4</v>
      </c>
      <c r="G269" s="2">
        <f t="shared" si="16"/>
        <v>2</v>
      </c>
    </row>
    <row r="270" spans="2:7" x14ac:dyDescent="0.3">
      <c r="B270" s="12" t="s">
        <v>104</v>
      </c>
      <c r="C270" s="2">
        <f t="shared" si="16"/>
        <v>1</v>
      </c>
      <c r="D270" s="2">
        <f t="shared" si="16"/>
        <v>5</v>
      </c>
      <c r="E270" s="2">
        <f t="shared" si="16"/>
        <v>2</v>
      </c>
      <c r="F270" s="2">
        <f t="shared" si="16"/>
        <v>4</v>
      </c>
      <c r="G270" s="2">
        <f t="shared" si="16"/>
        <v>1</v>
      </c>
    </row>
    <row r="271" spans="2:7" x14ac:dyDescent="0.3">
      <c r="B271" s="12" t="s">
        <v>105</v>
      </c>
      <c r="C271" s="2">
        <f t="shared" si="16"/>
        <v>4</v>
      </c>
      <c r="D271" s="2">
        <f t="shared" si="16"/>
        <v>2</v>
      </c>
      <c r="E271" s="2">
        <f t="shared" si="16"/>
        <v>1</v>
      </c>
      <c r="F271" s="2">
        <f t="shared" si="16"/>
        <v>4</v>
      </c>
      <c r="G271" s="2">
        <f t="shared" si="16"/>
        <v>3</v>
      </c>
    </row>
    <row r="272" spans="2:7" x14ac:dyDescent="0.3">
      <c r="B272" s="12" t="s">
        <v>106</v>
      </c>
      <c r="C272" s="2">
        <f t="shared" si="16"/>
        <v>4</v>
      </c>
      <c r="D272" s="2">
        <f t="shared" si="16"/>
        <v>2</v>
      </c>
      <c r="E272" s="2">
        <f t="shared" si="16"/>
        <v>1</v>
      </c>
      <c r="F272" s="2">
        <f t="shared" si="16"/>
        <v>3</v>
      </c>
      <c r="G272" s="2">
        <f t="shared" si="16"/>
        <v>3</v>
      </c>
    </row>
    <row r="273" spans="2:7" x14ac:dyDescent="0.3">
      <c r="B273" s="12" t="s">
        <v>107</v>
      </c>
      <c r="C273" s="2">
        <f t="shared" si="16"/>
        <v>4</v>
      </c>
      <c r="D273" s="2">
        <f t="shared" si="16"/>
        <v>2</v>
      </c>
      <c r="E273" s="2">
        <f t="shared" si="16"/>
        <v>1</v>
      </c>
      <c r="F273" s="2">
        <f t="shared" si="16"/>
        <v>3</v>
      </c>
      <c r="G273" s="2">
        <f t="shared" si="16"/>
        <v>3</v>
      </c>
    </row>
    <row r="274" spans="2:7" x14ac:dyDescent="0.3">
      <c r="B274" s="6" t="s">
        <v>35</v>
      </c>
      <c r="C274" s="7">
        <f>D188</f>
        <v>5</v>
      </c>
      <c r="D274" s="7">
        <v>5</v>
      </c>
      <c r="E274" s="7">
        <v>5</v>
      </c>
      <c r="F274" s="7">
        <v>5</v>
      </c>
      <c r="G274" s="7">
        <v>5</v>
      </c>
    </row>
    <row r="275" spans="2:7" x14ac:dyDescent="0.3">
      <c r="B275" s="2" t="s">
        <v>58</v>
      </c>
      <c r="C275" s="4">
        <f>C239-C$274</f>
        <v>-1</v>
      </c>
      <c r="D275" s="4">
        <f>D239-D$274</f>
        <v>-3</v>
      </c>
      <c r="E275" s="4">
        <f>E239-E$274</f>
        <v>-2</v>
      </c>
      <c r="F275" s="4">
        <f>F239-F$274</f>
        <v>-2</v>
      </c>
      <c r="G275" s="4">
        <f>G239-G$274</f>
        <v>-2</v>
      </c>
    </row>
    <row r="276" spans="2:7" x14ac:dyDescent="0.3">
      <c r="B276" s="2" t="s">
        <v>59</v>
      </c>
      <c r="C276" s="4">
        <f t="shared" ref="C276:G309" si="17">C240-C$274</f>
        <v>-1</v>
      </c>
      <c r="D276" s="4">
        <f t="shared" si="17"/>
        <v>-3</v>
      </c>
      <c r="E276" s="4">
        <f t="shared" si="17"/>
        <v>-2</v>
      </c>
      <c r="F276" s="4">
        <f t="shared" si="17"/>
        <v>-2</v>
      </c>
      <c r="G276" s="4">
        <f t="shared" si="17"/>
        <v>-3</v>
      </c>
    </row>
    <row r="277" spans="2:7" x14ac:dyDescent="0.3">
      <c r="B277" s="2" t="s">
        <v>60</v>
      </c>
      <c r="C277" s="4">
        <f t="shared" si="17"/>
        <v>-1</v>
      </c>
      <c r="D277" s="4">
        <f t="shared" si="17"/>
        <v>-3</v>
      </c>
      <c r="E277" s="4">
        <f t="shared" si="17"/>
        <v>-2</v>
      </c>
      <c r="F277" s="4">
        <f t="shared" si="17"/>
        <v>-2</v>
      </c>
      <c r="G277" s="4">
        <f t="shared" si="17"/>
        <v>-3</v>
      </c>
    </row>
    <row r="278" spans="2:7" x14ac:dyDescent="0.3">
      <c r="B278" s="12" t="s">
        <v>61</v>
      </c>
      <c r="C278" s="4">
        <f t="shared" si="17"/>
        <v>-1</v>
      </c>
      <c r="D278" s="4">
        <f t="shared" si="17"/>
        <v>-3</v>
      </c>
      <c r="E278" s="4">
        <f t="shared" si="17"/>
        <v>-2</v>
      </c>
      <c r="F278" s="4">
        <f t="shared" si="17"/>
        <v>-1</v>
      </c>
      <c r="G278" s="4">
        <f t="shared" si="17"/>
        <v>-2</v>
      </c>
    </row>
    <row r="279" spans="2:7" x14ac:dyDescent="0.3">
      <c r="B279" s="2" t="s">
        <v>62</v>
      </c>
      <c r="C279" s="4">
        <f t="shared" si="17"/>
        <v>-1</v>
      </c>
      <c r="D279" s="4">
        <f t="shared" si="17"/>
        <v>-3</v>
      </c>
      <c r="E279" s="4">
        <f t="shared" si="17"/>
        <v>-2</v>
      </c>
      <c r="F279" s="4">
        <f t="shared" si="17"/>
        <v>-1</v>
      </c>
      <c r="G279" s="4">
        <f t="shared" si="17"/>
        <v>-2</v>
      </c>
    </row>
    <row r="280" spans="2:7" x14ac:dyDescent="0.3">
      <c r="B280" s="12" t="s">
        <v>63</v>
      </c>
      <c r="C280" s="4">
        <f t="shared" si="17"/>
        <v>-1</v>
      </c>
      <c r="D280" s="4">
        <f t="shared" si="17"/>
        <v>-3</v>
      </c>
      <c r="E280" s="4">
        <f t="shared" si="17"/>
        <v>-1</v>
      </c>
      <c r="F280" s="4">
        <f t="shared" si="17"/>
        <v>-2</v>
      </c>
      <c r="G280" s="4">
        <f t="shared" si="17"/>
        <v>-3</v>
      </c>
    </row>
    <row r="281" spans="2:7" x14ac:dyDescent="0.3">
      <c r="B281" s="12" t="s">
        <v>64</v>
      </c>
      <c r="C281" s="4">
        <f t="shared" si="17"/>
        <v>-1</v>
      </c>
      <c r="D281" s="4">
        <f t="shared" si="17"/>
        <v>-3</v>
      </c>
      <c r="E281" s="4">
        <f t="shared" si="17"/>
        <v>-1</v>
      </c>
      <c r="F281" s="4">
        <f t="shared" si="17"/>
        <v>-2</v>
      </c>
      <c r="G281" s="4">
        <f t="shared" si="17"/>
        <v>-3</v>
      </c>
    </row>
    <row r="282" spans="2:7" x14ac:dyDescent="0.3">
      <c r="B282" s="12" t="s">
        <v>65</v>
      </c>
      <c r="C282" s="4">
        <f t="shared" si="17"/>
        <v>-1</v>
      </c>
      <c r="D282" s="4">
        <f t="shared" si="17"/>
        <v>-2</v>
      </c>
      <c r="E282" s="4">
        <f t="shared" si="17"/>
        <v>-1</v>
      </c>
      <c r="F282" s="4">
        <f t="shared" si="17"/>
        <v>-1</v>
      </c>
      <c r="G282" s="4">
        <f t="shared" si="17"/>
        <v>-2</v>
      </c>
    </row>
    <row r="283" spans="2:7" x14ac:dyDescent="0.3">
      <c r="B283" s="2" t="s">
        <v>66</v>
      </c>
      <c r="C283" s="4">
        <f t="shared" si="17"/>
        <v>-2</v>
      </c>
      <c r="D283" s="4">
        <f t="shared" si="17"/>
        <v>-2</v>
      </c>
      <c r="E283" s="4">
        <f t="shared" si="17"/>
        <v>-1</v>
      </c>
      <c r="F283" s="4">
        <f t="shared" si="17"/>
        <v>-1</v>
      </c>
      <c r="G283" s="4">
        <f t="shared" si="17"/>
        <v>-3</v>
      </c>
    </row>
    <row r="284" spans="2:7" x14ac:dyDescent="0.3">
      <c r="B284" s="12" t="s">
        <v>67</v>
      </c>
      <c r="C284" s="4">
        <f t="shared" si="17"/>
        <v>-2</v>
      </c>
      <c r="D284" s="4">
        <f t="shared" si="17"/>
        <v>0</v>
      </c>
      <c r="E284" s="4">
        <f t="shared" si="17"/>
        <v>-1</v>
      </c>
      <c r="F284" s="4">
        <f t="shared" si="17"/>
        <v>-1</v>
      </c>
      <c r="G284" s="4">
        <f t="shared" si="17"/>
        <v>-2</v>
      </c>
    </row>
    <row r="285" spans="2:7" x14ac:dyDescent="0.3">
      <c r="B285" s="12" t="s">
        <v>68</v>
      </c>
      <c r="C285" s="4">
        <f t="shared" si="17"/>
        <v>-2</v>
      </c>
      <c r="D285" s="4">
        <f t="shared" si="17"/>
        <v>0</v>
      </c>
      <c r="E285" s="4">
        <f t="shared" si="17"/>
        <v>0</v>
      </c>
      <c r="F285" s="4">
        <f t="shared" si="17"/>
        <v>-1</v>
      </c>
      <c r="G285" s="4">
        <f t="shared" si="17"/>
        <v>-2</v>
      </c>
    </row>
    <row r="286" spans="2:7" x14ac:dyDescent="0.3">
      <c r="B286" s="12" t="s">
        <v>84</v>
      </c>
      <c r="C286" s="4">
        <f t="shared" si="17"/>
        <v>-3</v>
      </c>
      <c r="D286" s="4">
        <f t="shared" si="17"/>
        <v>0</v>
      </c>
      <c r="E286" s="4">
        <f t="shared" si="17"/>
        <v>-1</v>
      </c>
      <c r="F286" s="4">
        <f t="shared" si="17"/>
        <v>-2</v>
      </c>
      <c r="G286" s="4">
        <f t="shared" si="17"/>
        <v>-1</v>
      </c>
    </row>
    <row r="287" spans="2:7" x14ac:dyDescent="0.3">
      <c r="B287" s="12" t="s">
        <v>85</v>
      </c>
      <c r="C287" s="4">
        <f t="shared" si="17"/>
        <v>-4</v>
      </c>
      <c r="D287" s="4">
        <f t="shared" si="17"/>
        <v>0</v>
      </c>
      <c r="E287" s="4">
        <f t="shared" si="17"/>
        <v>0</v>
      </c>
      <c r="F287" s="4">
        <f t="shared" si="17"/>
        <v>-2</v>
      </c>
      <c r="G287" s="4">
        <f t="shared" si="17"/>
        <v>-1</v>
      </c>
    </row>
    <row r="288" spans="2:7" x14ac:dyDescent="0.3">
      <c r="B288" s="12" t="s">
        <v>86</v>
      </c>
      <c r="C288" s="4">
        <f t="shared" si="17"/>
        <v>-3</v>
      </c>
      <c r="D288" s="4">
        <f t="shared" si="17"/>
        <v>0</v>
      </c>
      <c r="E288" s="4">
        <f t="shared" si="17"/>
        <v>-1</v>
      </c>
      <c r="F288" s="4">
        <f t="shared" si="17"/>
        <v>-1</v>
      </c>
      <c r="G288" s="4">
        <f t="shared" si="17"/>
        <v>-1</v>
      </c>
    </row>
    <row r="289" spans="2:7" x14ac:dyDescent="0.3">
      <c r="B289" s="2" t="s">
        <v>87</v>
      </c>
      <c r="C289" s="4">
        <f t="shared" si="17"/>
        <v>-4</v>
      </c>
      <c r="D289" s="4">
        <f t="shared" si="17"/>
        <v>0</v>
      </c>
      <c r="E289" s="4">
        <f t="shared" si="17"/>
        <v>0</v>
      </c>
      <c r="F289" s="4">
        <f t="shared" si="17"/>
        <v>-1</v>
      </c>
      <c r="G289" s="4">
        <f t="shared" si="17"/>
        <v>-1</v>
      </c>
    </row>
    <row r="290" spans="2:7" x14ac:dyDescent="0.3">
      <c r="B290" s="12" t="s">
        <v>88</v>
      </c>
      <c r="C290" s="4">
        <f t="shared" si="17"/>
        <v>-3</v>
      </c>
      <c r="D290" s="4">
        <f t="shared" si="17"/>
        <v>0</v>
      </c>
      <c r="E290" s="4">
        <f t="shared" si="17"/>
        <v>0</v>
      </c>
      <c r="F290" s="4">
        <f t="shared" si="17"/>
        <v>-1</v>
      </c>
      <c r="G290" s="4">
        <f t="shared" si="17"/>
        <v>-1</v>
      </c>
    </row>
    <row r="291" spans="2:7" x14ac:dyDescent="0.3">
      <c r="B291" s="12" t="s">
        <v>89</v>
      </c>
      <c r="C291" s="4">
        <f t="shared" si="17"/>
        <v>-4</v>
      </c>
      <c r="D291" s="4">
        <f t="shared" si="17"/>
        <v>0</v>
      </c>
      <c r="E291" s="4">
        <f t="shared" si="17"/>
        <v>0</v>
      </c>
      <c r="F291" s="4">
        <f t="shared" si="17"/>
        <v>-1</v>
      </c>
      <c r="G291" s="4">
        <f t="shared" si="17"/>
        <v>-1</v>
      </c>
    </row>
    <row r="292" spans="2:7" x14ac:dyDescent="0.3">
      <c r="B292" s="12" t="s">
        <v>90</v>
      </c>
      <c r="C292" s="4">
        <f t="shared" si="17"/>
        <v>-4</v>
      </c>
      <c r="D292" s="4">
        <f t="shared" si="17"/>
        <v>0</v>
      </c>
      <c r="E292" s="4">
        <f t="shared" si="17"/>
        <v>0</v>
      </c>
      <c r="F292" s="4">
        <f t="shared" si="17"/>
        <v>-1</v>
      </c>
      <c r="G292" s="4">
        <f t="shared" si="17"/>
        <v>-3</v>
      </c>
    </row>
    <row r="293" spans="2:7" x14ac:dyDescent="0.3">
      <c r="B293" s="12" t="s">
        <v>91</v>
      </c>
      <c r="C293" s="4">
        <f t="shared" si="17"/>
        <v>-4</v>
      </c>
      <c r="D293" s="4">
        <f t="shared" si="17"/>
        <v>0</v>
      </c>
      <c r="E293" s="4">
        <f t="shared" si="17"/>
        <v>0</v>
      </c>
      <c r="F293" s="4">
        <f t="shared" si="17"/>
        <v>-1</v>
      </c>
      <c r="G293" s="4">
        <f t="shared" si="17"/>
        <v>-4</v>
      </c>
    </row>
    <row r="294" spans="2:7" x14ac:dyDescent="0.3">
      <c r="B294" s="12" t="s">
        <v>92</v>
      </c>
      <c r="C294" s="4">
        <f t="shared" si="17"/>
        <v>-2</v>
      </c>
      <c r="D294" s="4">
        <f t="shared" si="17"/>
        <v>-2</v>
      </c>
      <c r="E294" s="4">
        <f t="shared" si="17"/>
        <v>-3</v>
      </c>
      <c r="F294" s="4">
        <f t="shared" si="17"/>
        <v>-1</v>
      </c>
      <c r="G294" s="4">
        <f t="shared" si="17"/>
        <v>0</v>
      </c>
    </row>
    <row r="295" spans="2:7" x14ac:dyDescent="0.3">
      <c r="B295" s="12" t="s">
        <v>93</v>
      </c>
      <c r="C295" s="4">
        <f t="shared" si="17"/>
        <v>-2</v>
      </c>
      <c r="D295" s="4">
        <f t="shared" si="17"/>
        <v>-2</v>
      </c>
      <c r="E295" s="4">
        <f t="shared" si="17"/>
        <v>-3</v>
      </c>
      <c r="F295" s="4">
        <f t="shared" si="17"/>
        <v>-1</v>
      </c>
      <c r="G295" s="4">
        <f t="shared" si="17"/>
        <v>-3</v>
      </c>
    </row>
    <row r="296" spans="2:7" x14ac:dyDescent="0.3">
      <c r="B296" s="12" t="s">
        <v>94</v>
      </c>
      <c r="C296" s="4">
        <f t="shared" si="17"/>
        <v>-1</v>
      </c>
      <c r="D296" s="4">
        <f t="shared" si="17"/>
        <v>-2</v>
      </c>
      <c r="E296" s="4">
        <f t="shared" si="17"/>
        <v>-3</v>
      </c>
      <c r="F296" s="4">
        <f t="shared" si="17"/>
        <v>-1</v>
      </c>
      <c r="G296" s="4">
        <f t="shared" si="17"/>
        <v>-1</v>
      </c>
    </row>
    <row r="297" spans="2:7" x14ac:dyDescent="0.3">
      <c r="B297" s="12" t="s">
        <v>95</v>
      </c>
      <c r="C297" s="4">
        <f t="shared" si="17"/>
        <v>-3</v>
      </c>
      <c r="D297" s="4">
        <f t="shared" si="17"/>
        <v>-2</v>
      </c>
      <c r="E297" s="4">
        <f t="shared" si="17"/>
        <v>-3</v>
      </c>
      <c r="F297" s="4">
        <f t="shared" si="17"/>
        <v>-1</v>
      </c>
      <c r="G297" s="4">
        <f t="shared" si="17"/>
        <v>-3</v>
      </c>
    </row>
    <row r="298" spans="2:7" x14ac:dyDescent="0.3">
      <c r="B298" s="12" t="s">
        <v>96</v>
      </c>
      <c r="C298" s="4">
        <f t="shared" si="17"/>
        <v>-2</v>
      </c>
      <c r="D298" s="4">
        <f t="shared" si="17"/>
        <v>-2</v>
      </c>
      <c r="E298" s="4">
        <f t="shared" si="17"/>
        <v>-3</v>
      </c>
      <c r="F298" s="4">
        <f t="shared" si="17"/>
        <v>-1</v>
      </c>
      <c r="G298" s="4">
        <f t="shared" si="17"/>
        <v>-1</v>
      </c>
    </row>
    <row r="299" spans="2:7" x14ac:dyDescent="0.3">
      <c r="B299" s="12" t="s">
        <v>97</v>
      </c>
      <c r="C299" s="4">
        <f t="shared" si="17"/>
        <v>-2</v>
      </c>
      <c r="D299" s="4">
        <f t="shared" si="17"/>
        <v>0</v>
      </c>
      <c r="E299" s="4">
        <f t="shared" si="17"/>
        <v>-3</v>
      </c>
      <c r="F299" s="4">
        <f t="shared" si="17"/>
        <v>-1</v>
      </c>
      <c r="G299" s="4">
        <f t="shared" si="17"/>
        <v>-2</v>
      </c>
    </row>
    <row r="300" spans="2:7" x14ac:dyDescent="0.3">
      <c r="B300" s="12" t="s">
        <v>98</v>
      </c>
      <c r="C300" s="4">
        <f t="shared" si="17"/>
        <v>-2</v>
      </c>
      <c r="D300" s="4">
        <f t="shared" si="17"/>
        <v>0</v>
      </c>
      <c r="E300" s="4">
        <f t="shared" si="17"/>
        <v>-3</v>
      </c>
      <c r="F300" s="4">
        <f t="shared" si="17"/>
        <v>-1</v>
      </c>
      <c r="G300" s="4">
        <f t="shared" si="17"/>
        <v>-2</v>
      </c>
    </row>
    <row r="301" spans="2:7" x14ac:dyDescent="0.3">
      <c r="B301" s="12" t="s">
        <v>99</v>
      </c>
      <c r="C301" s="4">
        <f t="shared" si="17"/>
        <v>-3</v>
      </c>
      <c r="D301" s="4">
        <f t="shared" si="17"/>
        <v>0</v>
      </c>
      <c r="E301" s="4">
        <f t="shared" si="17"/>
        <v>-3</v>
      </c>
      <c r="F301" s="4">
        <f t="shared" si="17"/>
        <v>-2</v>
      </c>
      <c r="G301" s="4">
        <f t="shared" si="17"/>
        <v>-1</v>
      </c>
    </row>
    <row r="302" spans="2:7" x14ac:dyDescent="0.3">
      <c r="B302" s="12" t="s">
        <v>100</v>
      </c>
      <c r="C302" s="4">
        <f t="shared" si="17"/>
        <v>-3</v>
      </c>
      <c r="D302" s="4">
        <f t="shared" si="17"/>
        <v>0</v>
      </c>
      <c r="E302" s="4">
        <f t="shared" si="17"/>
        <v>0</v>
      </c>
      <c r="F302" s="4">
        <f t="shared" si="17"/>
        <v>-2</v>
      </c>
      <c r="G302" s="4">
        <f t="shared" si="17"/>
        <v>-3</v>
      </c>
    </row>
    <row r="303" spans="2:7" x14ac:dyDescent="0.3">
      <c r="B303" s="12" t="s">
        <v>101</v>
      </c>
      <c r="C303" s="4">
        <f t="shared" si="17"/>
        <v>-3</v>
      </c>
      <c r="D303" s="4">
        <f t="shared" si="17"/>
        <v>0</v>
      </c>
      <c r="E303" s="4">
        <f t="shared" si="17"/>
        <v>-3</v>
      </c>
      <c r="F303" s="4">
        <f t="shared" si="17"/>
        <v>-1</v>
      </c>
      <c r="G303" s="4">
        <f t="shared" si="17"/>
        <v>-4</v>
      </c>
    </row>
    <row r="304" spans="2:7" x14ac:dyDescent="0.3">
      <c r="B304" s="12" t="s">
        <v>102</v>
      </c>
      <c r="C304" s="4">
        <f t="shared" si="17"/>
        <v>-3</v>
      </c>
      <c r="D304" s="4">
        <f t="shared" si="17"/>
        <v>0</v>
      </c>
      <c r="E304" s="4">
        <f t="shared" si="17"/>
        <v>-3</v>
      </c>
      <c r="F304" s="4">
        <f t="shared" si="17"/>
        <v>-1</v>
      </c>
      <c r="G304" s="4">
        <f t="shared" si="17"/>
        <v>-1</v>
      </c>
    </row>
    <row r="305" spans="2:7" x14ac:dyDescent="0.3">
      <c r="B305" s="12" t="s">
        <v>103</v>
      </c>
      <c r="C305" s="4">
        <f t="shared" si="17"/>
        <v>-4</v>
      </c>
      <c r="D305" s="4">
        <f t="shared" si="17"/>
        <v>0</v>
      </c>
      <c r="E305" s="4">
        <f t="shared" si="17"/>
        <v>-3</v>
      </c>
      <c r="F305" s="4">
        <f t="shared" si="17"/>
        <v>-1</v>
      </c>
      <c r="G305" s="4">
        <f t="shared" si="17"/>
        <v>-3</v>
      </c>
    </row>
    <row r="306" spans="2:7" x14ac:dyDescent="0.3">
      <c r="B306" s="12" t="s">
        <v>104</v>
      </c>
      <c r="C306" s="4">
        <f t="shared" si="17"/>
        <v>-4</v>
      </c>
      <c r="D306" s="4">
        <f t="shared" si="17"/>
        <v>0</v>
      </c>
      <c r="E306" s="4">
        <f t="shared" si="17"/>
        <v>-3</v>
      </c>
      <c r="F306" s="4">
        <f t="shared" si="17"/>
        <v>-1</v>
      </c>
      <c r="G306" s="4">
        <f t="shared" si="17"/>
        <v>-4</v>
      </c>
    </row>
    <row r="307" spans="2:7" x14ac:dyDescent="0.3">
      <c r="B307" s="12" t="s">
        <v>105</v>
      </c>
      <c r="C307" s="4">
        <f t="shared" si="17"/>
        <v>-1</v>
      </c>
      <c r="D307" s="4">
        <f t="shared" si="17"/>
        <v>-3</v>
      </c>
      <c r="E307" s="4">
        <f t="shared" si="17"/>
        <v>-4</v>
      </c>
      <c r="F307" s="4">
        <f t="shared" si="17"/>
        <v>-1</v>
      </c>
      <c r="G307" s="4">
        <f t="shared" si="17"/>
        <v>-2</v>
      </c>
    </row>
    <row r="308" spans="2:7" x14ac:dyDescent="0.3">
      <c r="B308" s="12" t="s">
        <v>106</v>
      </c>
      <c r="C308" s="4">
        <f t="shared" si="17"/>
        <v>-1</v>
      </c>
      <c r="D308" s="4">
        <f t="shared" si="17"/>
        <v>-3</v>
      </c>
      <c r="E308" s="4">
        <f t="shared" si="17"/>
        <v>-4</v>
      </c>
      <c r="F308" s="4">
        <f t="shared" si="17"/>
        <v>-2</v>
      </c>
      <c r="G308" s="4">
        <f t="shared" si="17"/>
        <v>-2</v>
      </c>
    </row>
    <row r="309" spans="2:7" x14ac:dyDescent="0.3">
      <c r="B309" s="12" t="s">
        <v>107</v>
      </c>
      <c r="C309" s="4">
        <f t="shared" si="17"/>
        <v>-1</v>
      </c>
      <c r="D309" s="4">
        <f t="shared" si="17"/>
        <v>-3</v>
      </c>
      <c r="E309" s="4">
        <f t="shared" si="17"/>
        <v>-4</v>
      </c>
      <c r="F309" s="4">
        <f t="shared" si="17"/>
        <v>-2</v>
      </c>
      <c r="G309" s="4">
        <f t="shared" si="17"/>
        <v>-2</v>
      </c>
    </row>
    <row r="311" spans="2:7" x14ac:dyDescent="0.3">
      <c r="B311" s="15" t="s">
        <v>36</v>
      </c>
    </row>
    <row r="313" spans="2:7" x14ac:dyDescent="0.3">
      <c r="B313" s="8" t="s">
        <v>37</v>
      </c>
      <c r="C313" s="9" t="s">
        <v>38</v>
      </c>
      <c r="D313" s="9" t="s">
        <v>39</v>
      </c>
      <c r="E313" s="27" t="s">
        <v>40</v>
      </c>
      <c r="F313" s="29"/>
    </row>
    <row r="314" spans="2:7" x14ac:dyDescent="0.3">
      <c r="B314" s="9">
        <v>1</v>
      </c>
      <c r="C314" s="9">
        <v>0</v>
      </c>
      <c r="D314" s="9">
        <v>5</v>
      </c>
      <c r="E314" s="27" t="s">
        <v>75</v>
      </c>
      <c r="F314" s="29"/>
    </row>
    <row r="315" spans="2:7" x14ac:dyDescent="0.3">
      <c r="B315" s="9">
        <v>2</v>
      </c>
      <c r="C315" s="9">
        <v>1</v>
      </c>
      <c r="D315" s="9">
        <v>4.5</v>
      </c>
      <c r="E315" s="27" t="s">
        <v>76</v>
      </c>
      <c r="F315" s="29"/>
    </row>
    <row r="316" spans="2:7" x14ac:dyDescent="0.3">
      <c r="B316" s="9">
        <v>3</v>
      </c>
      <c r="C316" s="9">
        <v>-1</v>
      </c>
      <c r="D316" s="9">
        <v>4</v>
      </c>
      <c r="E316" s="27" t="s">
        <v>77</v>
      </c>
      <c r="F316" s="29"/>
    </row>
    <row r="317" spans="2:7" x14ac:dyDescent="0.3">
      <c r="B317" s="9">
        <v>4</v>
      </c>
      <c r="C317" s="9">
        <v>2</v>
      </c>
      <c r="D317" s="9">
        <v>3.5</v>
      </c>
      <c r="E317" s="27" t="s">
        <v>78</v>
      </c>
      <c r="F317" s="29"/>
    </row>
    <row r="318" spans="2:7" x14ac:dyDescent="0.3">
      <c r="B318" s="9">
        <v>5</v>
      </c>
      <c r="C318" s="9">
        <v>-2</v>
      </c>
      <c r="D318" s="9">
        <v>3</v>
      </c>
      <c r="E318" s="27" t="s">
        <v>79</v>
      </c>
      <c r="F318" s="29"/>
    </row>
    <row r="319" spans="2:7" x14ac:dyDescent="0.3">
      <c r="B319" s="9">
        <v>6</v>
      </c>
      <c r="C319" s="9">
        <v>3</v>
      </c>
      <c r="D319" s="9">
        <v>2.5</v>
      </c>
      <c r="E319" s="27" t="s">
        <v>80</v>
      </c>
      <c r="F319" s="29"/>
    </row>
    <row r="320" spans="2:7" x14ac:dyDescent="0.3">
      <c r="B320" s="9">
        <v>7</v>
      </c>
      <c r="C320" s="9">
        <v>-3</v>
      </c>
      <c r="D320" s="9">
        <v>2</v>
      </c>
      <c r="E320" s="27" t="s">
        <v>81</v>
      </c>
      <c r="F320" s="29"/>
    </row>
    <row r="321" spans="2:7" x14ac:dyDescent="0.3">
      <c r="B321" s="9">
        <v>8</v>
      </c>
      <c r="C321" s="9">
        <v>4</v>
      </c>
      <c r="D321" s="9">
        <v>1.5</v>
      </c>
      <c r="E321" s="27" t="s">
        <v>82</v>
      </c>
      <c r="F321" s="29"/>
    </row>
    <row r="322" spans="2:7" x14ac:dyDescent="0.3">
      <c r="B322" s="9">
        <v>9</v>
      </c>
      <c r="C322" s="9">
        <v>-4</v>
      </c>
      <c r="D322" s="9">
        <v>1</v>
      </c>
      <c r="E322" s="27" t="s">
        <v>83</v>
      </c>
      <c r="F322" s="29"/>
    </row>
    <row r="324" spans="2:7" x14ac:dyDescent="0.3">
      <c r="B324" t="s">
        <v>41</v>
      </c>
    </row>
    <row r="326" spans="2:7" x14ac:dyDescent="0.3">
      <c r="B326" s="32" t="s">
        <v>25</v>
      </c>
      <c r="C326" s="31" t="s">
        <v>26</v>
      </c>
      <c r="D326" s="31"/>
      <c r="E326" s="31"/>
      <c r="F326" s="31"/>
      <c r="G326" s="31"/>
    </row>
    <row r="327" spans="2:7" x14ac:dyDescent="0.3">
      <c r="B327" s="32"/>
      <c r="C327" s="3" t="s">
        <v>27</v>
      </c>
      <c r="D327" s="3" t="s">
        <v>28</v>
      </c>
      <c r="E327" s="3" t="s">
        <v>29</v>
      </c>
      <c r="F327" s="3" t="s">
        <v>30</v>
      </c>
      <c r="G327" s="3" t="s">
        <v>31</v>
      </c>
    </row>
    <row r="328" spans="2:7" x14ac:dyDescent="0.3">
      <c r="B328" s="2" t="s">
        <v>58</v>
      </c>
      <c r="C328" s="2">
        <f>VLOOKUP(C275,$C$314:$D$322,2,FALSE)</f>
        <v>4</v>
      </c>
      <c r="D328" s="2">
        <f t="shared" ref="D328:F328" si="18">VLOOKUP(D275,$C$314:$D$322,2,FALSE)</f>
        <v>2</v>
      </c>
      <c r="E328" s="2">
        <f t="shared" si="18"/>
        <v>3</v>
      </c>
      <c r="F328" s="2">
        <f t="shared" si="18"/>
        <v>3</v>
      </c>
      <c r="G328" s="2">
        <f>VLOOKUP(G275,$C$314:$D$322,2,FALSE)</f>
        <v>3</v>
      </c>
    </row>
    <row r="329" spans="2:7" x14ac:dyDescent="0.3">
      <c r="B329" s="2" t="s">
        <v>59</v>
      </c>
      <c r="C329" s="2">
        <f t="shared" ref="C329:F362" si="19">VLOOKUP(C276,$C$314:$D$322,2,FALSE)</f>
        <v>4</v>
      </c>
      <c r="D329" s="2">
        <f t="shared" si="19"/>
        <v>2</v>
      </c>
      <c r="E329" s="2">
        <f t="shared" si="19"/>
        <v>3</v>
      </c>
      <c r="F329" s="2">
        <f t="shared" si="19"/>
        <v>3</v>
      </c>
      <c r="G329" s="2">
        <f t="shared" ref="G329" si="20">VLOOKUP(G276,$C$314:$D$322,2,FALSE)</f>
        <v>2</v>
      </c>
    </row>
    <row r="330" spans="2:7" x14ac:dyDescent="0.3">
      <c r="B330" s="2" t="s">
        <v>60</v>
      </c>
      <c r="C330" s="2">
        <f t="shared" si="19"/>
        <v>4</v>
      </c>
      <c r="D330" s="2">
        <f t="shared" si="19"/>
        <v>2</v>
      </c>
      <c r="E330" s="2">
        <f t="shared" si="19"/>
        <v>3</v>
      </c>
      <c r="F330" s="2">
        <f t="shared" si="19"/>
        <v>3</v>
      </c>
      <c r="G330" s="2">
        <f t="shared" ref="G330" si="21">VLOOKUP(G277,$C$314:$D$322,2,FALSE)</f>
        <v>2</v>
      </c>
    </row>
    <row r="331" spans="2:7" x14ac:dyDescent="0.3">
      <c r="B331" s="12" t="s">
        <v>61</v>
      </c>
      <c r="C331" s="2">
        <f t="shared" si="19"/>
        <v>4</v>
      </c>
      <c r="D331" s="2">
        <f t="shared" si="19"/>
        <v>2</v>
      </c>
      <c r="E331" s="2">
        <f t="shared" si="19"/>
        <v>3</v>
      </c>
      <c r="F331" s="2">
        <f t="shared" si="19"/>
        <v>4</v>
      </c>
      <c r="G331" s="2">
        <f t="shared" ref="G331" si="22">VLOOKUP(G278,$C$314:$D$322,2,FALSE)</f>
        <v>3</v>
      </c>
    </row>
    <row r="332" spans="2:7" x14ac:dyDescent="0.3">
      <c r="B332" s="2" t="s">
        <v>62</v>
      </c>
      <c r="C332" s="2">
        <f t="shared" si="19"/>
        <v>4</v>
      </c>
      <c r="D332" s="2">
        <f t="shared" si="19"/>
        <v>2</v>
      </c>
      <c r="E332" s="2">
        <f t="shared" si="19"/>
        <v>3</v>
      </c>
      <c r="F332" s="2">
        <f t="shared" si="19"/>
        <v>4</v>
      </c>
      <c r="G332" s="2">
        <f t="shared" ref="G332" si="23">VLOOKUP(G279,$C$314:$D$322,2,FALSE)</f>
        <v>3</v>
      </c>
    </row>
    <row r="333" spans="2:7" x14ac:dyDescent="0.3">
      <c r="B333" s="12" t="s">
        <v>63</v>
      </c>
      <c r="C333" s="2">
        <f t="shared" si="19"/>
        <v>4</v>
      </c>
      <c r="D333" s="2">
        <f t="shared" si="19"/>
        <v>2</v>
      </c>
      <c r="E333" s="2">
        <f t="shared" si="19"/>
        <v>4</v>
      </c>
      <c r="F333" s="2">
        <f t="shared" si="19"/>
        <v>3</v>
      </c>
      <c r="G333" s="2">
        <f t="shared" ref="G333" si="24">VLOOKUP(G280,$C$314:$D$322,2,FALSE)</f>
        <v>2</v>
      </c>
    </row>
    <row r="334" spans="2:7" x14ac:dyDescent="0.3">
      <c r="B334" s="12" t="s">
        <v>64</v>
      </c>
      <c r="C334" s="2">
        <f t="shared" si="19"/>
        <v>4</v>
      </c>
      <c r="D334" s="2">
        <f t="shared" si="19"/>
        <v>2</v>
      </c>
      <c r="E334" s="2">
        <f t="shared" si="19"/>
        <v>4</v>
      </c>
      <c r="F334" s="2">
        <f t="shared" si="19"/>
        <v>3</v>
      </c>
      <c r="G334" s="2">
        <f t="shared" ref="G334" si="25">VLOOKUP(G281,$C$314:$D$322,2,FALSE)</f>
        <v>2</v>
      </c>
    </row>
    <row r="335" spans="2:7" x14ac:dyDescent="0.3">
      <c r="B335" s="12" t="s">
        <v>65</v>
      </c>
      <c r="C335" s="2">
        <f t="shared" si="19"/>
        <v>4</v>
      </c>
      <c r="D335" s="2">
        <f t="shared" si="19"/>
        <v>3</v>
      </c>
      <c r="E335" s="2">
        <f t="shared" si="19"/>
        <v>4</v>
      </c>
      <c r="F335" s="2">
        <f t="shared" si="19"/>
        <v>4</v>
      </c>
      <c r="G335" s="2">
        <f t="shared" ref="G335" si="26">VLOOKUP(G282,$C$314:$D$322,2,FALSE)</f>
        <v>3</v>
      </c>
    </row>
    <row r="336" spans="2:7" x14ac:dyDescent="0.3">
      <c r="B336" s="2" t="s">
        <v>66</v>
      </c>
      <c r="C336" s="2">
        <f t="shared" si="19"/>
        <v>3</v>
      </c>
      <c r="D336" s="2">
        <f t="shared" si="19"/>
        <v>3</v>
      </c>
      <c r="E336" s="2">
        <f t="shared" si="19"/>
        <v>4</v>
      </c>
      <c r="F336" s="2">
        <f t="shared" si="19"/>
        <v>4</v>
      </c>
      <c r="G336" s="2">
        <f t="shared" ref="G336" si="27">VLOOKUP(G283,$C$314:$D$322,2,FALSE)</f>
        <v>2</v>
      </c>
    </row>
    <row r="337" spans="2:7" x14ac:dyDescent="0.3">
      <c r="B337" s="12" t="s">
        <v>67</v>
      </c>
      <c r="C337" s="2">
        <f t="shared" si="19"/>
        <v>3</v>
      </c>
      <c r="D337" s="2">
        <f t="shared" si="19"/>
        <v>5</v>
      </c>
      <c r="E337" s="2">
        <f t="shared" si="19"/>
        <v>4</v>
      </c>
      <c r="F337" s="2">
        <f t="shared" si="19"/>
        <v>4</v>
      </c>
      <c r="G337" s="2">
        <f t="shared" ref="G337" si="28">VLOOKUP(G284,$C$314:$D$322,2,FALSE)</f>
        <v>3</v>
      </c>
    </row>
    <row r="338" spans="2:7" x14ac:dyDescent="0.3">
      <c r="B338" s="12" t="s">
        <v>68</v>
      </c>
      <c r="C338" s="2">
        <f t="shared" si="19"/>
        <v>3</v>
      </c>
      <c r="D338" s="2">
        <f t="shared" si="19"/>
        <v>5</v>
      </c>
      <c r="E338" s="2">
        <f t="shared" si="19"/>
        <v>5</v>
      </c>
      <c r="F338" s="2">
        <f t="shared" si="19"/>
        <v>4</v>
      </c>
      <c r="G338" s="2">
        <f t="shared" ref="G338" si="29">VLOOKUP(G285,$C$314:$D$322,2,FALSE)</f>
        <v>3</v>
      </c>
    </row>
    <row r="339" spans="2:7" x14ac:dyDescent="0.3">
      <c r="B339" s="12" t="s">
        <v>84</v>
      </c>
      <c r="C339" s="2">
        <f t="shared" si="19"/>
        <v>2</v>
      </c>
      <c r="D339" s="2">
        <f t="shared" si="19"/>
        <v>5</v>
      </c>
      <c r="E339" s="2">
        <f t="shared" si="19"/>
        <v>4</v>
      </c>
      <c r="F339" s="2">
        <f t="shared" si="19"/>
        <v>3</v>
      </c>
      <c r="G339" s="2">
        <f t="shared" ref="G339" si="30">VLOOKUP(G286,$C$314:$D$322,2,FALSE)</f>
        <v>4</v>
      </c>
    </row>
    <row r="340" spans="2:7" x14ac:dyDescent="0.3">
      <c r="B340" s="12" t="s">
        <v>85</v>
      </c>
      <c r="C340" s="2">
        <f t="shared" si="19"/>
        <v>1</v>
      </c>
      <c r="D340" s="2">
        <f t="shared" si="19"/>
        <v>5</v>
      </c>
      <c r="E340" s="2">
        <f t="shared" si="19"/>
        <v>5</v>
      </c>
      <c r="F340" s="2">
        <f t="shared" si="19"/>
        <v>3</v>
      </c>
      <c r="G340" s="2">
        <f t="shared" ref="G340" si="31">VLOOKUP(G287,$C$314:$D$322,2,FALSE)</f>
        <v>4</v>
      </c>
    </row>
    <row r="341" spans="2:7" x14ac:dyDescent="0.3">
      <c r="B341" s="12" t="s">
        <v>86</v>
      </c>
      <c r="C341" s="2">
        <f t="shared" si="19"/>
        <v>2</v>
      </c>
      <c r="D341" s="2">
        <f t="shared" si="19"/>
        <v>5</v>
      </c>
      <c r="E341" s="2">
        <f t="shared" si="19"/>
        <v>4</v>
      </c>
      <c r="F341" s="2">
        <f t="shared" si="19"/>
        <v>4</v>
      </c>
      <c r="G341" s="2">
        <f t="shared" ref="G341" si="32">VLOOKUP(G288,$C$314:$D$322,2,FALSE)</f>
        <v>4</v>
      </c>
    </row>
    <row r="342" spans="2:7" x14ac:dyDescent="0.3">
      <c r="B342" s="2" t="s">
        <v>87</v>
      </c>
      <c r="C342" s="2">
        <f t="shared" si="19"/>
        <v>1</v>
      </c>
      <c r="D342" s="2">
        <f t="shared" si="19"/>
        <v>5</v>
      </c>
      <c r="E342" s="2">
        <f t="shared" si="19"/>
        <v>5</v>
      </c>
      <c r="F342" s="2">
        <f t="shared" si="19"/>
        <v>4</v>
      </c>
      <c r="G342" s="2">
        <f t="shared" ref="G342" si="33">VLOOKUP(G289,$C$314:$D$322,2,FALSE)</f>
        <v>4</v>
      </c>
    </row>
    <row r="343" spans="2:7" x14ac:dyDescent="0.3">
      <c r="B343" s="12" t="s">
        <v>88</v>
      </c>
      <c r="C343" s="2">
        <f t="shared" si="19"/>
        <v>2</v>
      </c>
      <c r="D343" s="2">
        <f t="shared" si="19"/>
        <v>5</v>
      </c>
      <c r="E343" s="2">
        <f t="shared" si="19"/>
        <v>5</v>
      </c>
      <c r="F343" s="2">
        <f t="shared" si="19"/>
        <v>4</v>
      </c>
      <c r="G343" s="2">
        <f t="shared" ref="G343" si="34">VLOOKUP(G290,$C$314:$D$322,2,FALSE)</f>
        <v>4</v>
      </c>
    </row>
    <row r="344" spans="2:7" x14ac:dyDescent="0.3">
      <c r="B344" s="12" t="s">
        <v>89</v>
      </c>
      <c r="C344" s="2">
        <f t="shared" si="19"/>
        <v>1</v>
      </c>
      <c r="D344" s="2">
        <f t="shared" si="19"/>
        <v>5</v>
      </c>
      <c r="E344" s="2">
        <f t="shared" si="19"/>
        <v>5</v>
      </c>
      <c r="F344" s="2">
        <f t="shared" si="19"/>
        <v>4</v>
      </c>
      <c r="G344" s="2">
        <f t="shared" ref="G344" si="35">VLOOKUP(G291,$C$314:$D$322,2,FALSE)</f>
        <v>4</v>
      </c>
    </row>
    <row r="345" spans="2:7" x14ac:dyDescent="0.3">
      <c r="B345" s="12" t="s">
        <v>90</v>
      </c>
      <c r="C345" s="2">
        <f t="shared" si="19"/>
        <v>1</v>
      </c>
      <c r="D345" s="2">
        <f t="shared" si="19"/>
        <v>5</v>
      </c>
      <c r="E345" s="2">
        <f t="shared" si="19"/>
        <v>5</v>
      </c>
      <c r="F345" s="2">
        <f t="shared" si="19"/>
        <v>4</v>
      </c>
      <c r="G345" s="2">
        <f t="shared" ref="G345" si="36">VLOOKUP(G292,$C$314:$D$322,2,FALSE)</f>
        <v>2</v>
      </c>
    </row>
    <row r="346" spans="2:7" x14ac:dyDescent="0.3">
      <c r="B346" s="12" t="s">
        <v>91</v>
      </c>
      <c r="C346" s="2">
        <f t="shared" si="19"/>
        <v>1</v>
      </c>
      <c r="D346" s="2">
        <f t="shared" si="19"/>
        <v>5</v>
      </c>
      <c r="E346" s="2">
        <f t="shared" si="19"/>
        <v>5</v>
      </c>
      <c r="F346" s="2">
        <f t="shared" si="19"/>
        <v>4</v>
      </c>
      <c r="G346" s="2">
        <f t="shared" ref="G346" si="37">VLOOKUP(G293,$C$314:$D$322,2,FALSE)</f>
        <v>1</v>
      </c>
    </row>
    <row r="347" spans="2:7" x14ac:dyDescent="0.3">
      <c r="B347" s="12" t="s">
        <v>92</v>
      </c>
      <c r="C347" s="2">
        <f t="shared" si="19"/>
        <v>3</v>
      </c>
      <c r="D347" s="2">
        <f t="shared" si="19"/>
        <v>3</v>
      </c>
      <c r="E347" s="2">
        <f t="shared" si="19"/>
        <v>2</v>
      </c>
      <c r="F347" s="2">
        <f t="shared" si="19"/>
        <v>4</v>
      </c>
      <c r="G347" s="2">
        <f t="shared" ref="G347" si="38">VLOOKUP(G294,$C$314:$D$322,2,FALSE)</f>
        <v>5</v>
      </c>
    </row>
    <row r="348" spans="2:7" x14ac:dyDescent="0.3">
      <c r="B348" s="12" t="s">
        <v>93</v>
      </c>
      <c r="C348" s="2">
        <f t="shared" si="19"/>
        <v>3</v>
      </c>
      <c r="D348" s="2">
        <f t="shared" si="19"/>
        <v>3</v>
      </c>
      <c r="E348" s="2">
        <f t="shared" si="19"/>
        <v>2</v>
      </c>
      <c r="F348" s="2">
        <f t="shared" si="19"/>
        <v>4</v>
      </c>
      <c r="G348" s="2">
        <f t="shared" ref="G348" si="39">VLOOKUP(G295,$C$314:$D$322,2,FALSE)</f>
        <v>2</v>
      </c>
    </row>
    <row r="349" spans="2:7" x14ac:dyDescent="0.3">
      <c r="B349" s="12" t="s">
        <v>94</v>
      </c>
      <c r="C349" s="2">
        <f t="shared" si="19"/>
        <v>4</v>
      </c>
      <c r="D349" s="2">
        <f t="shared" si="19"/>
        <v>3</v>
      </c>
      <c r="E349" s="2">
        <f t="shared" si="19"/>
        <v>2</v>
      </c>
      <c r="F349" s="2">
        <f t="shared" si="19"/>
        <v>4</v>
      </c>
      <c r="G349" s="2">
        <f t="shared" ref="G349" si="40">VLOOKUP(G296,$C$314:$D$322,2,FALSE)</f>
        <v>4</v>
      </c>
    </row>
    <row r="350" spans="2:7" x14ac:dyDescent="0.3">
      <c r="B350" s="12" t="s">
        <v>95</v>
      </c>
      <c r="C350" s="2">
        <f t="shared" si="19"/>
        <v>2</v>
      </c>
      <c r="D350" s="2">
        <f t="shared" si="19"/>
        <v>3</v>
      </c>
      <c r="E350" s="2">
        <f t="shared" si="19"/>
        <v>2</v>
      </c>
      <c r="F350" s="2">
        <f t="shared" si="19"/>
        <v>4</v>
      </c>
      <c r="G350" s="2">
        <f t="shared" ref="G350" si="41">VLOOKUP(G297,$C$314:$D$322,2,FALSE)</f>
        <v>2</v>
      </c>
    </row>
    <row r="351" spans="2:7" x14ac:dyDescent="0.3">
      <c r="B351" s="12" t="s">
        <v>96</v>
      </c>
      <c r="C351" s="2">
        <f t="shared" si="19"/>
        <v>3</v>
      </c>
      <c r="D351" s="2">
        <f t="shared" si="19"/>
        <v>3</v>
      </c>
      <c r="E351" s="2">
        <f t="shared" si="19"/>
        <v>2</v>
      </c>
      <c r="F351" s="2">
        <f t="shared" si="19"/>
        <v>4</v>
      </c>
      <c r="G351" s="2">
        <f t="shared" ref="G351" si="42">VLOOKUP(G298,$C$314:$D$322,2,FALSE)</f>
        <v>4</v>
      </c>
    </row>
    <row r="352" spans="2:7" x14ac:dyDescent="0.3">
      <c r="B352" s="12" t="s">
        <v>97</v>
      </c>
      <c r="C352" s="2">
        <f t="shared" si="19"/>
        <v>3</v>
      </c>
      <c r="D352" s="2">
        <f t="shared" si="19"/>
        <v>5</v>
      </c>
      <c r="E352" s="2">
        <f t="shared" si="19"/>
        <v>2</v>
      </c>
      <c r="F352" s="2">
        <f t="shared" si="19"/>
        <v>4</v>
      </c>
      <c r="G352" s="2">
        <f t="shared" ref="G352" si="43">VLOOKUP(G299,$C$314:$D$322,2,FALSE)</f>
        <v>3</v>
      </c>
    </row>
    <row r="353" spans="2:7" x14ac:dyDescent="0.3">
      <c r="B353" s="12" t="s">
        <v>98</v>
      </c>
      <c r="C353" s="2">
        <f t="shared" si="19"/>
        <v>3</v>
      </c>
      <c r="D353" s="2">
        <f t="shared" si="19"/>
        <v>5</v>
      </c>
      <c r="E353" s="2">
        <f t="shared" si="19"/>
        <v>2</v>
      </c>
      <c r="F353" s="2">
        <f t="shared" si="19"/>
        <v>4</v>
      </c>
      <c r="G353" s="2">
        <f t="shared" ref="G353" si="44">VLOOKUP(G300,$C$314:$D$322,2,FALSE)</f>
        <v>3</v>
      </c>
    </row>
    <row r="354" spans="2:7" x14ac:dyDescent="0.3">
      <c r="B354" s="12" t="s">
        <v>99</v>
      </c>
      <c r="C354" s="2">
        <f t="shared" si="19"/>
        <v>2</v>
      </c>
      <c r="D354" s="2">
        <f t="shared" si="19"/>
        <v>5</v>
      </c>
      <c r="E354" s="2">
        <f t="shared" si="19"/>
        <v>2</v>
      </c>
      <c r="F354" s="2">
        <f t="shared" si="19"/>
        <v>3</v>
      </c>
      <c r="G354" s="2">
        <f t="shared" ref="G354" si="45">VLOOKUP(G301,$C$314:$D$322,2,FALSE)</f>
        <v>4</v>
      </c>
    </row>
    <row r="355" spans="2:7" x14ac:dyDescent="0.3">
      <c r="B355" s="12" t="s">
        <v>100</v>
      </c>
      <c r="C355" s="2">
        <f t="shared" si="19"/>
        <v>2</v>
      </c>
      <c r="D355" s="2">
        <f t="shared" si="19"/>
        <v>5</v>
      </c>
      <c r="E355" s="2">
        <f t="shared" si="19"/>
        <v>5</v>
      </c>
      <c r="F355" s="2">
        <f t="shared" si="19"/>
        <v>3</v>
      </c>
      <c r="G355" s="2">
        <f t="shared" ref="G355" si="46">VLOOKUP(G302,$C$314:$D$322,2,FALSE)</f>
        <v>2</v>
      </c>
    </row>
    <row r="356" spans="2:7" x14ac:dyDescent="0.3">
      <c r="B356" s="12" t="s">
        <v>101</v>
      </c>
      <c r="C356" s="2">
        <f t="shared" si="19"/>
        <v>2</v>
      </c>
      <c r="D356" s="2">
        <f t="shared" si="19"/>
        <v>5</v>
      </c>
      <c r="E356" s="2">
        <f t="shared" si="19"/>
        <v>2</v>
      </c>
      <c r="F356" s="2">
        <f t="shared" si="19"/>
        <v>4</v>
      </c>
      <c r="G356" s="2">
        <f t="shared" ref="G356" si="47">VLOOKUP(G303,$C$314:$D$322,2,FALSE)</f>
        <v>1</v>
      </c>
    </row>
    <row r="357" spans="2:7" x14ac:dyDescent="0.3">
      <c r="B357" s="12" t="s">
        <v>102</v>
      </c>
      <c r="C357" s="2">
        <f t="shared" si="19"/>
        <v>2</v>
      </c>
      <c r="D357" s="2">
        <f t="shared" si="19"/>
        <v>5</v>
      </c>
      <c r="E357" s="2">
        <f t="shared" si="19"/>
        <v>2</v>
      </c>
      <c r="F357" s="2">
        <f t="shared" si="19"/>
        <v>4</v>
      </c>
      <c r="G357" s="2">
        <f t="shared" ref="G357" si="48">VLOOKUP(G304,$C$314:$D$322,2,FALSE)</f>
        <v>4</v>
      </c>
    </row>
    <row r="358" spans="2:7" x14ac:dyDescent="0.3">
      <c r="B358" s="12" t="s">
        <v>103</v>
      </c>
      <c r="C358" s="2">
        <f t="shared" si="19"/>
        <v>1</v>
      </c>
      <c r="D358" s="2">
        <f t="shared" si="19"/>
        <v>5</v>
      </c>
      <c r="E358" s="2">
        <f t="shared" si="19"/>
        <v>2</v>
      </c>
      <c r="F358" s="2">
        <f t="shared" si="19"/>
        <v>4</v>
      </c>
      <c r="G358" s="2">
        <f t="shared" ref="G358" si="49">VLOOKUP(G305,$C$314:$D$322,2,FALSE)</f>
        <v>2</v>
      </c>
    </row>
    <row r="359" spans="2:7" x14ac:dyDescent="0.3">
      <c r="B359" s="12" t="s">
        <v>104</v>
      </c>
      <c r="C359" s="2">
        <f t="shared" si="19"/>
        <v>1</v>
      </c>
      <c r="D359" s="2">
        <f t="shared" si="19"/>
        <v>5</v>
      </c>
      <c r="E359" s="2">
        <f t="shared" si="19"/>
        <v>2</v>
      </c>
      <c r="F359" s="2">
        <f t="shared" si="19"/>
        <v>4</v>
      </c>
      <c r="G359" s="2">
        <f t="shared" ref="G359" si="50">VLOOKUP(G306,$C$314:$D$322,2,FALSE)</f>
        <v>1</v>
      </c>
    </row>
    <row r="360" spans="2:7" x14ac:dyDescent="0.3">
      <c r="B360" s="12" t="s">
        <v>105</v>
      </c>
      <c r="C360" s="2">
        <f t="shared" si="19"/>
        <v>4</v>
      </c>
      <c r="D360" s="2">
        <f t="shared" si="19"/>
        <v>2</v>
      </c>
      <c r="E360" s="2">
        <f t="shared" si="19"/>
        <v>1</v>
      </c>
      <c r="F360" s="2">
        <f t="shared" si="19"/>
        <v>4</v>
      </c>
      <c r="G360" s="2">
        <f t="shared" ref="G360" si="51">VLOOKUP(G307,$C$314:$D$322,2,FALSE)</f>
        <v>3</v>
      </c>
    </row>
    <row r="361" spans="2:7" x14ac:dyDescent="0.3">
      <c r="B361" s="12" t="s">
        <v>106</v>
      </c>
      <c r="C361" s="2">
        <f t="shared" si="19"/>
        <v>4</v>
      </c>
      <c r="D361" s="2">
        <f t="shared" si="19"/>
        <v>2</v>
      </c>
      <c r="E361" s="2">
        <f t="shared" si="19"/>
        <v>1</v>
      </c>
      <c r="F361" s="2">
        <f t="shared" si="19"/>
        <v>3</v>
      </c>
      <c r="G361" s="2">
        <f t="shared" ref="G361" si="52">VLOOKUP(G308,$C$314:$D$322,2,FALSE)</f>
        <v>3</v>
      </c>
    </row>
    <row r="362" spans="2:7" x14ac:dyDescent="0.3">
      <c r="B362" s="12" t="s">
        <v>107</v>
      </c>
      <c r="C362" s="2">
        <f t="shared" si="19"/>
        <v>4</v>
      </c>
      <c r="D362" s="2">
        <f t="shared" si="19"/>
        <v>2</v>
      </c>
      <c r="E362" s="2">
        <f t="shared" si="19"/>
        <v>1</v>
      </c>
      <c r="F362" s="2">
        <f t="shared" si="19"/>
        <v>3</v>
      </c>
      <c r="G362" s="2">
        <f t="shared" ref="G362" si="53">VLOOKUP(G309,$C$314:$D$322,2,FALSE)</f>
        <v>3</v>
      </c>
    </row>
    <row r="363" spans="2:7" x14ac:dyDescent="0.3">
      <c r="B363" s="13"/>
    </row>
    <row r="364" spans="2:7" x14ac:dyDescent="0.3">
      <c r="B364" s="33" t="s">
        <v>42</v>
      </c>
      <c r="C364" s="33"/>
    </row>
    <row r="366" spans="2:7" x14ac:dyDescent="0.3">
      <c r="B366" s="25" t="s">
        <v>25</v>
      </c>
      <c r="C366" s="34" t="s">
        <v>43</v>
      </c>
      <c r="D366" s="35"/>
      <c r="E366" s="35"/>
      <c r="F366" s="36"/>
      <c r="G366" s="20" t="s">
        <v>44</v>
      </c>
    </row>
    <row r="367" spans="2:7" x14ac:dyDescent="0.3">
      <c r="B367" s="26"/>
      <c r="C367" s="4" t="s">
        <v>53</v>
      </c>
      <c r="D367" s="4" t="s">
        <v>54</v>
      </c>
      <c r="E367" s="4" t="s">
        <v>55</v>
      </c>
      <c r="F367" s="4" t="s">
        <v>56</v>
      </c>
      <c r="G367" s="4" t="s">
        <v>57</v>
      </c>
    </row>
    <row r="368" spans="2:7" x14ac:dyDescent="0.3">
      <c r="B368" s="2" t="s">
        <v>58</v>
      </c>
      <c r="C368" s="2">
        <f>C328</f>
        <v>4</v>
      </c>
      <c r="D368" s="2">
        <f t="shared" ref="D368:G368" si="54">D328</f>
        <v>2</v>
      </c>
      <c r="E368" s="2">
        <f t="shared" si="54"/>
        <v>3</v>
      </c>
      <c r="F368" s="2">
        <f t="shared" si="54"/>
        <v>3</v>
      </c>
      <c r="G368" s="2">
        <f t="shared" si="54"/>
        <v>3</v>
      </c>
    </row>
    <row r="369" spans="2:7" x14ac:dyDescent="0.3">
      <c r="B369" s="2" t="s">
        <v>59</v>
      </c>
      <c r="C369" s="2">
        <f t="shared" ref="C369:G402" si="55">C329</f>
        <v>4</v>
      </c>
      <c r="D369" s="2">
        <f t="shared" si="55"/>
        <v>2</v>
      </c>
      <c r="E369" s="2">
        <f t="shared" si="55"/>
        <v>3</v>
      </c>
      <c r="F369" s="2">
        <f t="shared" si="55"/>
        <v>3</v>
      </c>
      <c r="G369" s="2">
        <f t="shared" si="55"/>
        <v>2</v>
      </c>
    </row>
    <row r="370" spans="2:7" x14ac:dyDescent="0.3">
      <c r="B370" s="2" t="s">
        <v>60</v>
      </c>
      <c r="C370" s="2">
        <f t="shared" si="55"/>
        <v>4</v>
      </c>
      <c r="D370" s="2">
        <f t="shared" si="55"/>
        <v>2</v>
      </c>
      <c r="E370" s="2">
        <f t="shared" si="55"/>
        <v>3</v>
      </c>
      <c r="F370" s="2">
        <f t="shared" si="55"/>
        <v>3</v>
      </c>
      <c r="G370" s="2">
        <f t="shared" si="55"/>
        <v>2</v>
      </c>
    </row>
    <row r="371" spans="2:7" x14ac:dyDescent="0.3">
      <c r="B371" s="12" t="s">
        <v>61</v>
      </c>
      <c r="C371" s="2">
        <f t="shared" si="55"/>
        <v>4</v>
      </c>
      <c r="D371" s="2">
        <f t="shared" si="55"/>
        <v>2</v>
      </c>
      <c r="E371" s="2">
        <f t="shared" si="55"/>
        <v>3</v>
      </c>
      <c r="F371" s="2">
        <f t="shared" si="55"/>
        <v>4</v>
      </c>
      <c r="G371" s="2">
        <f t="shared" si="55"/>
        <v>3</v>
      </c>
    </row>
    <row r="372" spans="2:7" x14ac:dyDescent="0.3">
      <c r="B372" s="2" t="s">
        <v>62</v>
      </c>
      <c r="C372" s="2">
        <f t="shared" si="55"/>
        <v>4</v>
      </c>
      <c r="D372" s="2">
        <f t="shared" si="55"/>
        <v>2</v>
      </c>
      <c r="E372" s="2">
        <f t="shared" si="55"/>
        <v>3</v>
      </c>
      <c r="F372" s="2">
        <f t="shared" si="55"/>
        <v>4</v>
      </c>
      <c r="G372" s="2">
        <f t="shared" si="55"/>
        <v>3</v>
      </c>
    </row>
    <row r="373" spans="2:7" x14ac:dyDescent="0.3">
      <c r="B373" s="12" t="s">
        <v>63</v>
      </c>
      <c r="C373" s="2">
        <f t="shared" si="55"/>
        <v>4</v>
      </c>
      <c r="D373" s="2">
        <f t="shared" si="55"/>
        <v>2</v>
      </c>
      <c r="E373" s="2">
        <f t="shared" si="55"/>
        <v>4</v>
      </c>
      <c r="F373" s="2">
        <f t="shared" si="55"/>
        <v>3</v>
      </c>
      <c r="G373" s="2">
        <f t="shared" si="55"/>
        <v>2</v>
      </c>
    </row>
    <row r="374" spans="2:7" x14ac:dyDescent="0.3">
      <c r="B374" s="12" t="s">
        <v>64</v>
      </c>
      <c r="C374" s="2">
        <f t="shared" si="55"/>
        <v>4</v>
      </c>
      <c r="D374" s="2">
        <f t="shared" si="55"/>
        <v>2</v>
      </c>
      <c r="E374" s="2">
        <f t="shared" si="55"/>
        <v>4</v>
      </c>
      <c r="F374" s="2">
        <f t="shared" si="55"/>
        <v>3</v>
      </c>
      <c r="G374" s="2">
        <f t="shared" si="55"/>
        <v>2</v>
      </c>
    </row>
    <row r="375" spans="2:7" x14ac:dyDescent="0.3">
      <c r="B375" s="12" t="s">
        <v>65</v>
      </c>
      <c r="C375" s="2">
        <f t="shared" si="55"/>
        <v>4</v>
      </c>
      <c r="D375" s="2">
        <f t="shared" si="55"/>
        <v>3</v>
      </c>
      <c r="E375" s="2">
        <f t="shared" si="55"/>
        <v>4</v>
      </c>
      <c r="F375" s="2">
        <f t="shared" si="55"/>
        <v>4</v>
      </c>
      <c r="G375" s="2">
        <f t="shared" si="55"/>
        <v>3</v>
      </c>
    </row>
    <row r="376" spans="2:7" x14ac:dyDescent="0.3">
      <c r="B376" s="2" t="s">
        <v>66</v>
      </c>
      <c r="C376" s="2">
        <f t="shared" si="55"/>
        <v>3</v>
      </c>
      <c r="D376" s="2">
        <f t="shared" si="55"/>
        <v>3</v>
      </c>
      <c r="E376" s="2">
        <f t="shared" si="55"/>
        <v>4</v>
      </c>
      <c r="F376" s="2">
        <f t="shared" si="55"/>
        <v>4</v>
      </c>
      <c r="G376" s="2">
        <f t="shared" si="55"/>
        <v>2</v>
      </c>
    </row>
    <row r="377" spans="2:7" x14ac:dyDescent="0.3">
      <c r="B377" s="12" t="s">
        <v>67</v>
      </c>
      <c r="C377" s="2">
        <f t="shared" si="55"/>
        <v>3</v>
      </c>
      <c r="D377" s="2">
        <f t="shared" si="55"/>
        <v>5</v>
      </c>
      <c r="E377" s="2">
        <f t="shared" si="55"/>
        <v>4</v>
      </c>
      <c r="F377" s="2">
        <f t="shared" si="55"/>
        <v>4</v>
      </c>
      <c r="G377" s="2">
        <f t="shared" si="55"/>
        <v>3</v>
      </c>
    </row>
    <row r="378" spans="2:7" x14ac:dyDescent="0.3">
      <c r="B378" s="12" t="s">
        <v>68</v>
      </c>
      <c r="C378" s="2">
        <f t="shared" si="55"/>
        <v>3</v>
      </c>
      <c r="D378" s="2">
        <f t="shared" si="55"/>
        <v>5</v>
      </c>
      <c r="E378" s="2">
        <f t="shared" si="55"/>
        <v>5</v>
      </c>
      <c r="F378" s="2">
        <f t="shared" si="55"/>
        <v>4</v>
      </c>
      <c r="G378" s="2">
        <f t="shared" si="55"/>
        <v>3</v>
      </c>
    </row>
    <row r="379" spans="2:7" x14ac:dyDescent="0.3">
      <c r="B379" s="12" t="s">
        <v>84</v>
      </c>
      <c r="C379" s="2">
        <f t="shared" si="55"/>
        <v>2</v>
      </c>
      <c r="D379" s="2">
        <f t="shared" si="55"/>
        <v>5</v>
      </c>
      <c r="E379" s="2">
        <f t="shared" si="55"/>
        <v>4</v>
      </c>
      <c r="F379" s="2">
        <f t="shared" si="55"/>
        <v>3</v>
      </c>
      <c r="G379" s="2">
        <f t="shared" si="55"/>
        <v>4</v>
      </c>
    </row>
    <row r="380" spans="2:7" x14ac:dyDescent="0.3">
      <c r="B380" s="12" t="s">
        <v>85</v>
      </c>
      <c r="C380" s="2">
        <f t="shared" si="55"/>
        <v>1</v>
      </c>
      <c r="D380" s="2">
        <f t="shared" si="55"/>
        <v>5</v>
      </c>
      <c r="E380" s="2">
        <f t="shared" si="55"/>
        <v>5</v>
      </c>
      <c r="F380" s="2">
        <f t="shared" si="55"/>
        <v>3</v>
      </c>
      <c r="G380" s="2">
        <f t="shared" si="55"/>
        <v>4</v>
      </c>
    </row>
    <row r="381" spans="2:7" x14ac:dyDescent="0.3">
      <c r="B381" s="12" t="s">
        <v>86</v>
      </c>
      <c r="C381" s="2">
        <f t="shared" si="55"/>
        <v>2</v>
      </c>
      <c r="D381" s="2">
        <f t="shared" si="55"/>
        <v>5</v>
      </c>
      <c r="E381" s="2">
        <f t="shared" si="55"/>
        <v>4</v>
      </c>
      <c r="F381" s="2">
        <f t="shared" si="55"/>
        <v>4</v>
      </c>
      <c r="G381" s="2">
        <f t="shared" si="55"/>
        <v>4</v>
      </c>
    </row>
    <row r="382" spans="2:7" x14ac:dyDescent="0.3">
      <c r="B382" s="2" t="s">
        <v>87</v>
      </c>
      <c r="C382" s="2">
        <f t="shared" si="55"/>
        <v>1</v>
      </c>
      <c r="D382" s="2">
        <f t="shared" si="55"/>
        <v>5</v>
      </c>
      <c r="E382" s="2">
        <f t="shared" si="55"/>
        <v>5</v>
      </c>
      <c r="F382" s="2">
        <f t="shared" si="55"/>
        <v>4</v>
      </c>
      <c r="G382" s="2">
        <f t="shared" si="55"/>
        <v>4</v>
      </c>
    </row>
    <row r="383" spans="2:7" x14ac:dyDescent="0.3">
      <c r="B383" s="12" t="s">
        <v>88</v>
      </c>
      <c r="C383" s="2">
        <f t="shared" si="55"/>
        <v>2</v>
      </c>
      <c r="D383" s="2">
        <f t="shared" si="55"/>
        <v>5</v>
      </c>
      <c r="E383" s="2">
        <f t="shared" si="55"/>
        <v>5</v>
      </c>
      <c r="F383" s="2">
        <f t="shared" si="55"/>
        <v>4</v>
      </c>
      <c r="G383" s="2">
        <f t="shared" si="55"/>
        <v>4</v>
      </c>
    </row>
    <row r="384" spans="2:7" x14ac:dyDescent="0.3">
      <c r="B384" s="12" t="s">
        <v>89</v>
      </c>
      <c r="C384" s="2">
        <f t="shared" si="55"/>
        <v>1</v>
      </c>
      <c r="D384" s="2">
        <f t="shared" si="55"/>
        <v>5</v>
      </c>
      <c r="E384" s="2">
        <f t="shared" si="55"/>
        <v>5</v>
      </c>
      <c r="F384" s="2">
        <f t="shared" si="55"/>
        <v>4</v>
      </c>
      <c r="G384" s="2">
        <f t="shared" si="55"/>
        <v>4</v>
      </c>
    </row>
    <row r="385" spans="2:7" x14ac:dyDescent="0.3">
      <c r="B385" s="12" t="s">
        <v>90</v>
      </c>
      <c r="C385" s="2">
        <f t="shared" si="55"/>
        <v>1</v>
      </c>
      <c r="D385" s="2">
        <f t="shared" si="55"/>
        <v>5</v>
      </c>
      <c r="E385" s="2">
        <f t="shared" si="55"/>
        <v>5</v>
      </c>
      <c r="F385" s="2">
        <f t="shared" si="55"/>
        <v>4</v>
      </c>
      <c r="G385" s="2">
        <f t="shared" si="55"/>
        <v>2</v>
      </c>
    </row>
    <row r="386" spans="2:7" x14ac:dyDescent="0.3">
      <c r="B386" s="12" t="s">
        <v>91</v>
      </c>
      <c r="C386" s="2">
        <f t="shared" si="55"/>
        <v>1</v>
      </c>
      <c r="D386" s="2">
        <f t="shared" si="55"/>
        <v>5</v>
      </c>
      <c r="E386" s="2">
        <f t="shared" si="55"/>
        <v>5</v>
      </c>
      <c r="F386" s="2">
        <f t="shared" si="55"/>
        <v>4</v>
      </c>
      <c r="G386" s="2">
        <f t="shared" si="55"/>
        <v>1</v>
      </c>
    </row>
    <row r="387" spans="2:7" x14ac:dyDescent="0.3">
      <c r="B387" s="12" t="s">
        <v>92</v>
      </c>
      <c r="C387" s="2">
        <f t="shared" si="55"/>
        <v>3</v>
      </c>
      <c r="D387" s="2">
        <f t="shared" si="55"/>
        <v>3</v>
      </c>
      <c r="E387" s="2">
        <f t="shared" si="55"/>
        <v>2</v>
      </c>
      <c r="F387" s="2">
        <f t="shared" si="55"/>
        <v>4</v>
      </c>
      <c r="G387" s="2">
        <f t="shared" si="55"/>
        <v>5</v>
      </c>
    </row>
    <row r="388" spans="2:7" x14ac:dyDescent="0.3">
      <c r="B388" s="12" t="s">
        <v>93</v>
      </c>
      <c r="C388" s="2">
        <f t="shared" si="55"/>
        <v>3</v>
      </c>
      <c r="D388" s="2">
        <f t="shared" si="55"/>
        <v>3</v>
      </c>
      <c r="E388" s="2">
        <f t="shared" si="55"/>
        <v>2</v>
      </c>
      <c r="F388" s="2">
        <f t="shared" si="55"/>
        <v>4</v>
      </c>
      <c r="G388" s="2">
        <f t="shared" si="55"/>
        <v>2</v>
      </c>
    </row>
    <row r="389" spans="2:7" x14ac:dyDescent="0.3">
      <c r="B389" s="12" t="s">
        <v>94</v>
      </c>
      <c r="C389" s="2">
        <f t="shared" si="55"/>
        <v>4</v>
      </c>
      <c r="D389" s="2">
        <f t="shared" si="55"/>
        <v>3</v>
      </c>
      <c r="E389" s="2">
        <f t="shared" si="55"/>
        <v>2</v>
      </c>
      <c r="F389" s="2">
        <f t="shared" si="55"/>
        <v>4</v>
      </c>
      <c r="G389" s="2">
        <f t="shared" si="55"/>
        <v>4</v>
      </c>
    </row>
    <row r="390" spans="2:7" x14ac:dyDescent="0.3">
      <c r="B390" s="12" t="s">
        <v>95</v>
      </c>
      <c r="C390" s="2">
        <f t="shared" si="55"/>
        <v>2</v>
      </c>
      <c r="D390" s="2">
        <f t="shared" si="55"/>
        <v>3</v>
      </c>
      <c r="E390" s="2">
        <f t="shared" si="55"/>
        <v>2</v>
      </c>
      <c r="F390" s="2">
        <f t="shared" si="55"/>
        <v>4</v>
      </c>
      <c r="G390" s="2">
        <f t="shared" si="55"/>
        <v>2</v>
      </c>
    </row>
    <row r="391" spans="2:7" x14ac:dyDescent="0.3">
      <c r="B391" s="12" t="s">
        <v>96</v>
      </c>
      <c r="C391" s="2">
        <f t="shared" si="55"/>
        <v>3</v>
      </c>
      <c r="D391" s="2">
        <f t="shared" si="55"/>
        <v>3</v>
      </c>
      <c r="E391" s="2">
        <f t="shared" si="55"/>
        <v>2</v>
      </c>
      <c r="F391" s="2">
        <f t="shared" si="55"/>
        <v>4</v>
      </c>
      <c r="G391" s="2">
        <f t="shared" si="55"/>
        <v>4</v>
      </c>
    </row>
    <row r="392" spans="2:7" x14ac:dyDescent="0.3">
      <c r="B392" s="12" t="s">
        <v>97</v>
      </c>
      <c r="C392" s="2">
        <f t="shared" si="55"/>
        <v>3</v>
      </c>
      <c r="D392" s="2">
        <f t="shared" si="55"/>
        <v>5</v>
      </c>
      <c r="E392" s="2">
        <f t="shared" si="55"/>
        <v>2</v>
      </c>
      <c r="F392" s="2">
        <f t="shared" si="55"/>
        <v>4</v>
      </c>
      <c r="G392" s="2">
        <f t="shared" si="55"/>
        <v>3</v>
      </c>
    </row>
    <row r="393" spans="2:7" x14ac:dyDescent="0.3">
      <c r="B393" s="12" t="s">
        <v>98</v>
      </c>
      <c r="C393" s="2">
        <f t="shared" si="55"/>
        <v>3</v>
      </c>
      <c r="D393" s="2">
        <f t="shared" si="55"/>
        <v>5</v>
      </c>
      <c r="E393" s="2">
        <f t="shared" si="55"/>
        <v>2</v>
      </c>
      <c r="F393" s="2">
        <f t="shared" si="55"/>
        <v>4</v>
      </c>
      <c r="G393" s="2">
        <f t="shared" si="55"/>
        <v>3</v>
      </c>
    </row>
    <row r="394" spans="2:7" x14ac:dyDescent="0.3">
      <c r="B394" s="12" t="s">
        <v>99</v>
      </c>
      <c r="C394" s="2">
        <f t="shared" si="55"/>
        <v>2</v>
      </c>
      <c r="D394" s="2">
        <f t="shared" si="55"/>
        <v>5</v>
      </c>
      <c r="E394" s="2">
        <f t="shared" si="55"/>
        <v>2</v>
      </c>
      <c r="F394" s="2">
        <f t="shared" si="55"/>
        <v>3</v>
      </c>
      <c r="G394" s="2">
        <f t="shared" si="55"/>
        <v>4</v>
      </c>
    </row>
    <row r="395" spans="2:7" x14ac:dyDescent="0.3">
      <c r="B395" s="12" t="s">
        <v>100</v>
      </c>
      <c r="C395" s="2">
        <f t="shared" si="55"/>
        <v>2</v>
      </c>
      <c r="D395" s="2">
        <f t="shared" si="55"/>
        <v>5</v>
      </c>
      <c r="E395" s="2">
        <f t="shared" si="55"/>
        <v>5</v>
      </c>
      <c r="F395" s="2">
        <f t="shared" si="55"/>
        <v>3</v>
      </c>
      <c r="G395" s="2">
        <f t="shared" si="55"/>
        <v>2</v>
      </c>
    </row>
    <row r="396" spans="2:7" x14ac:dyDescent="0.3">
      <c r="B396" s="12" t="s">
        <v>101</v>
      </c>
      <c r="C396" s="2">
        <f t="shared" si="55"/>
        <v>2</v>
      </c>
      <c r="D396" s="2">
        <f t="shared" si="55"/>
        <v>5</v>
      </c>
      <c r="E396" s="2">
        <f t="shared" si="55"/>
        <v>2</v>
      </c>
      <c r="F396" s="2">
        <f t="shared" si="55"/>
        <v>4</v>
      </c>
      <c r="G396" s="2">
        <f t="shared" si="55"/>
        <v>1</v>
      </c>
    </row>
    <row r="397" spans="2:7" x14ac:dyDescent="0.3">
      <c r="B397" s="12" t="s">
        <v>102</v>
      </c>
      <c r="C397" s="2">
        <f t="shared" si="55"/>
        <v>2</v>
      </c>
      <c r="D397" s="2">
        <f t="shared" si="55"/>
        <v>5</v>
      </c>
      <c r="E397" s="2">
        <f t="shared" si="55"/>
        <v>2</v>
      </c>
      <c r="F397" s="2">
        <f t="shared" si="55"/>
        <v>4</v>
      </c>
      <c r="G397" s="2">
        <f t="shared" si="55"/>
        <v>4</v>
      </c>
    </row>
    <row r="398" spans="2:7" x14ac:dyDescent="0.3">
      <c r="B398" s="12" t="s">
        <v>103</v>
      </c>
      <c r="C398" s="2">
        <f t="shared" si="55"/>
        <v>1</v>
      </c>
      <c r="D398" s="2">
        <f t="shared" si="55"/>
        <v>5</v>
      </c>
      <c r="E398" s="2">
        <f t="shared" si="55"/>
        <v>2</v>
      </c>
      <c r="F398" s="2">
        <f t="shared" si="55"/>
        <v>4</v>
      </c>
      <c r="G398" s="2">
        <f t="shared" si="55"/>
        <v>2</v>
      </c>
    </row>
    <row r="399" spans="2:7" x14ac:dyDescent="0.3">
      <c r="B399" s="12" t="s">
        <v>104</v>
      </c>
      <c r="C399" s="2">
        <f t="shared" si="55"/>
        <v>1</v>
      </c>
      <c r="D399" s="2">
        <f t="shared" si="55"/>
        <v>5</v>
      </c>
      <c r="E399" s="2">
        <f t="shared" si="55"/>
        <v>2</v>
      </c>
      <c r="F399" s="2">
        <f t="shared" si="55"/>
        <v>4</v>
      </c>
      <c r="G399" s="2">
        <f t="shared" si="55"/>
        <v>1</v>
      </c>
    </row>
    <row r="400" spans="2:7" x14ac:dyDescent="0.3">
      <c r="B400" s="12" t="s">
        <v>105</v>
      </c>
      <c r="C400" s="2">
        <f t="shared" si="55"/>
        <v>4</v>
      </c>
      <c r="D400" s="2">
        <f t="shared" si="55"/>
        <v>2</v>
      </c>
      <c r="E400" s="2">
        <f t="shared" si="55"/>
        <v>1</v>
      </c>
      <c r="F400" s="2">
        <f t="shared" si="55"/>
        <v>4</v>
      </c>
      <c r="G400" s="2">
        <f t="shared" si="55"/>
        <v>3</v>
      </c>
    </row>
    <row r="401" spans="2:7" x14ac:dyDescent="0.3">
      <c r="B401" s="12" t="s">
        <v>106</v>
      </c>
      <c r="C401" s="2">
        <f t="shared" si="55"/>
        <v>4</v>
      </c>
      <c r="D401" s="2">
        <f t="shared" si="55"/>
        <v>2</v>
      </c>
      <c r="E401" s="2">
        <f t="shared" si="55"/>
        <v>1</v>
      </c>
      <c r="F401" s="2">
        <f t="shared" si="55"/>
        <v>3</v>
      </c>
      <c r="G401" s="2">
        <f t="shared" si="55"/>
        <v>3</v>
      </c>
    </row>
    <row r="402" spans="2:7" x14ac:dyDescent="0.3">
      <c r="B402" s="12" t="s">
        <v>107</v>
      </c>
      <c r="C402" s="2">
        <f t="shared" si="55"/>
        <v>4</v>
      </c>
      <c r="D402" s="2">
        <f t="shared" si="55"/>
        <v>2</v>
      </c>
      <c r="E402" s="2">
        <f t="shared" si="55"/>
        <v>1</v>
      </c>
      <c r="F402" s="2">
        <f t="shared" si="55"/>
        <v>3</v>
      </c>
      <c r="G402" s="2">
        <f t="shared" si="55"/>
        <v>3</v>
      </c>
    </row>
    <row r="404" spans="2:7" x14ac:dyDescent="0.3">
      <c r="B404" s="25" t="s">
        <v>25</v>
      </c>
      <c r="C404" s="31" t="s">
        <v>45</v>
      </c>
      <c r="D404" s="31" t="s">
        <v>46</v>
      </c>
    </row>
    <row r="405" spans="2:7" x14ac:dyDescent="0.3">
      <c r="B405" s="26"/>
      <c r="C405" s="31"/>
      <c r="D405" s="31"/>
    </row>
    <row r="406" spans="2:7" x14ac:dyDescent="0.3">
      <c r="B406" s="2" t="s">
        <v>58</v>
      </c>
      <c r="C406" s="10">
        <f>(C368+D368+E368+F368)/4</f>
        <v>3</v>
      </c>
      <c r="D406" s="2">
        <f>G368</f>
        <v>3</v>
      </c>
    </row>
    <row r="407" spans="2:7" x14ac:dyDescent="0.3">
      <c r="B407" s="2" t="s">
        <v>59</v>
      </c>
      <c r="C407" s="10">
        <f t="shared" ref="C407:C440" si="56">(C369+D369+E369+F369)/4</f>
        <v>3</v>
      </c>
      <c r="D407" s="2">
        <f t="shared" ref="D407:D440" si="57">G369</f>
        <v>2</v>
      </c>
    </row>
    <row r="408" spans="2:7" x14ac:dyDescent="0.3">
      <c r="B408" s="2" t="s">
        <v>60</v>
      </c>
      <c r="C408" s="10">
        <f t="shared" si="56"/>
        <v>3</v>
      </c>
      <c r="D408" s="2">
        <f t="shared" si="57"/>
        <v>2</v>
      </c>
    </row>
    <row r="409" spans="2:7" x14ac:dyDescent="0.3">
      <c r="B409" s="12" t="s">
        <v>61</v>
      </c>
      <c r="C409" s="10">
        <f t="shared" si="56"/>
        <v>3.25</v>
      </c>
      <c r="D409" s="2">
        <f t="shared" si="57"/>
        <v>3</v>
      </c>
    </row>
    <row r="410" spans="2:7" x14ac:dyDescent="0.3">
      <c r="B410" s="2" t="s">
        <v>62</v>
      </c>
      <c r="C410" s="10">
        <f t="shared" si="56"/>
        <v>3.25</v>
      </c>
      <c r="D410" s="2">
        <f t="shared" si="57"/>
        <v>3</v>
      </c>
    </row>
    <row r="411" spans="2:7" x14ac:dyDescent="0.3">
      <c r="B411" s="12" t="s">
        <v>63</v>
      </c>
      <c r="C411" s="10">
        <f t="shared" si="56"/>
        <v>3.25</v>
      </c>
      <c r="D411" s="2">
        <f t="shared" si="57"/>
        <v>2</v>
      </c>
    </row>
    <row r="412" spans="2:7" x14ac:dyDescent="0.3">
      <c r="B412" s="12" t="s">
        <v>64</v>
      </c>
      <c r="C412" s="10">
        <f t="shared" si="56"/>
        <v>3.25</v>
      </c>
      <c r="D412" s="2">
        <f t="shared" si="57"/>
        <v>2</v>
      </c>
    </row>
    <row r="413" spans="2:7" x14ac:dyDescent="0.3">
      <c r="B413" s="12" t="s">
        <v>65</v>
      </c>
      <c r="C413" s="10">
        <f t="shared" si="56"/>
        <v>3.75</v>
      </c>
      <c r="D413" s="2">
        <f t="shared" si="57"/>
        <v>3</v>
      </c>
    </row>
    <row r="414" spans="2:7" x14ac:dyDescent="0.3">
      <c r="B414" s="2" t="s">
        <v>66</v>
      </c>
      <c r="C414" s="10">
        <f t="shared" si="56"/>
        <v>3.5</v>
      </c>
      <c r="D414" s="2">
        <f t="shared" si="57"/>
        <v>2</v>
      </c>
    </row>
    <row r="415" spans="2:7" x14ac:dyDescent="0.3">
      <c r="B415" s="12" t="s">
        <v>67</v>
      </c>
      <c r="C415" s="10">
        <f t="shared" si="56"/>
        <v>4</v>
      </c>
      <c r="D415" s="2">
        <f t="shared" si="57"/>
        <v>3</v>
      </c>
    </row>
    <row r="416" spans="2:7" x14ac:dyDescent="0.3">
      <c r="B416" s="12" t="s">
        <v>68</v>
      </c>
      <c r="C416" s="10">
        <f t="shared" si="56"/>
        <v>4.25</v>
      </c>
      <c r="D416" s="2">
        <f t="shared" si="57"/>
        <v>3</v>
      </c>
    </row>
    <row r="417" spans="2:4" x14ac:dyDescent="0.3">
      <c r="B417" s="12" t="s">
        <v>84</v>
      </c>
      <c r="C417" s="10">
        <f t="shared" si="56"/>
        <v>3.5</v>
      </c>
      <c r="D417" s="2">
        <f t="shared" si="57"/>
        <v>4</v>
      </c>
    </row>
    <row r="418" spans="2:4" x14ac:dyDescent="0.3">
      <c r="B418" s="12" t="s">
        <v>85</v>
      </c>
      <c r="C418" s="10">
        <f t="shared" si="56"/>
        <v>3.5</v>
      </c>
      <c r="D418" s="2">
        <f t="shared" si="57"/>
        <v>4</v>
      </c>
    </row>
    <row r="419" spans="2:4" x14ac:dyDescent="0.3">
      <c r="B419" s="12" t="s">
        <v>86</v>
      </c>
      <c r="C419" s="10">
        <f t="shared" si="56"/>
        <v>3.75</v>
      </c>
      <c r="D419" s="2">
        <f t="shared" si="57"/>
        <v>4</v>
      </c>
    </row>
    <row r="420" spans="2:4" x14ac:dyDescent="0.3">
      <c r="B420" s="2" t="s">
        <v>87</v>
      </c>
      <c r="C420" s="10">
        <f t="shared" si="56"/>
        <v>3.75</v>
      </c>
      <c r="D420" s="2">
        <f t="shared" si="57"/>
        <v>4</v>
      </c>
    </row>
    <row r="421" spans="2:4" x14ac:dyDescent="0.3">
      <c r="B421" s="12" t="s">
        <v>88</v>
      </c>
      <c r="C421" s="10">
        <f t="shared" si="56"/>
        <v>4</v>
      </c>
      <c r="D421" s="2">
        <f t="shared" si="57"/>
        <v>4</v>
      </c>
    </row>
    <row r="422" spans="2:4" x14ac:dyDescent="0.3">
      <c r="B422" s="12" t="s">
        <v>89</v>
      </c>
      <c r="C422" s="10">
        <f t="shared" si="56"/>
        <v>3.75</v>
      </c>
      <c r="D422" s="2">
        <f t="shared" si="57"/>
        <v>4</v>
      </c>
    </row>
    <row r="423" spans="2:4" x14ac:dyDescent="0.3">
      <c r="B423" s="12" t="s">
        <v>90</v>
      </c>
      <c r="C423" s="10">
        <f t="shared" si="56"/>
        <v>3.75</v>
      </c>
      <c r="D423" s="2">
        <f t="shared" si="57"/>
        <v>2</v>
      </c>
    </row>
    <row r="424" spans="2:4" x14ac:dyDescent="0.3">
      <c r="B424" s="12" t="s">
        <v>91</v>
      </c>
      <c r="C424" s="10">
        <f t="shared" si="56"/>
        <v>3.75</v>
      </c>
      <c r="D424" s="2">
        <f t="shared" si="57"/>
        <v>1</v>
      </c>
    </row>
    <row r="425" spans="2:4" x14ac:dyDescent="0.3">
      <c r="B425" s="12" t="s">
        <v>92</v>
      </c>
      <c r="C425" s="10">
        <f t="shared" si="56"/>
        <v>3</v>
      </c>
      <c r="D425" s="2">
        <f t="shared" si="57"/>
        <v>5</v>
      </c>
    </row>
    <row r="426" spans="2:4" x14ac:dyDescent="0.3">
      <c r="B426" s="12" t="s">
        <v>93</v>
      </c>
      <c r="C426" s="10">
        <f t="shared" si="56"/>
        <v>3</v>
      </c>
      <c r="D426" s="2">
        <f t="shared" si="57"/>
        <v>2</v>
      </c>
    </row>
    <row r="427" spans="2:4" x14ac:dyDescent="0.3">
      <c r="B427" s="12" t="s">
        <v>94</v>
      </c>
      <c r="C427" s="10">
        <f t="shared" si="56"/>
        <v>3.25</v>
      </c>
      <c r="D427" s="2">
        <f t="shared" si="57"/>
        <v>4</v>
      </c>
    </row>
    <row r="428" spans="2:4" x14ac:dyDescent="0.3">
      <c r="B428" s="12" t="s">
        <v>95</v>
      </c>
      <c r="C428" s="10">
        <f t="shared" si="56"/>
        <v>2.75</v>
      </c>
      <c r="D428" s="2">
        <f t="shared" si="57"/>
        <v>2</v>
      </c>
    </row>
    <row r="429" spans="2:4" x14ac:dyDescent="0.3">
      <c r="B429" s="12" t="s">
        <v>96</v>
      </c>
      <c r="C429" s="10">
        <f t="shared" si="56"/>
        <v>3</v>
      </c>
      <c r="D429" s="2">
        <f t="shared" si="57"/>
        <v>4</v>
      </c>
    </row>
    <row r="430" spans="2:4" x14ac:dyDescent="0.3">
      <c r="B430" s="12" t="s">
        <v>97</v>
      </c>
      <c r="C430" s="10">
        <f t="shared" si="56"/>
        <v>3.5</v>
      </c>
      <c r="D430" s="2">
        <f t="shared" si="57"/>
        <v>3</v>
      </c>
    </row>
    <row r="431" spans="2:4" x14ac:dyDescent="0.3">
      <c r="B431" s="12" t="s">
        <v>98</v>
      </c>
      <c r="C431" s="10">
        <f t="shared" si="56"/>
        <v>3.5</v>
      </c>
      <c r="D431" s="2">
        <f t="shared" si="57"/>
        <v>3</v>
      </c>
    </row>
    <row r="432" spans="2:4" x14ac:dyDescent="0.3">
      <c r="B432" s="12" t="s">
        <v>99</v>
      </c>
      <c r="C432" s="10">
        <f t="shared" si="56"/>
        <v>3</v>
      </c>
      <c r="D432" s="2">
        <f t="shared" si="57"/>
        <v>4</v>
      </c>
    </row>
    <row r="433" spans="2:4" x14ac:dyDescent="0.3">
      <c r="B433" s="12" t="s">
        <v>100</v>
      </c>
      <c r="C433" s="10">
        <f t="shared" si="56"/>
        <v>3.75</v>
      </c>
      <c r="D433" s="2">
        <f t="shared" si="57"/>
        <v>2</v>
      </c>
    </row>
    <row r="434" spans="2:4" x14ac:dyDescent="0.3">
      <c r="B434" s="12" t="s">
        <v>101</v>
      </c>
      <c r="C434" s="10">
        <f t="shared" si="56"/>
        <v>3.25</v>
      </c>
      <c r="D434" s="2">
        <f t="shared" si="57"/>
        <v>1</v>
      </c>
    </row>
    <row r="435" spans="2:4" x14ac:dyDescent="0.3">
      <c r="B435" s="12" t="s">
        <v>102</v>
      </c>
      <c r="C435" s="10">
        <f t="shared" si="56"/>
        <v>3.25</v>
      </c>
      <c r="D435" s="2">
        <f t="shared" si="57"/>
        <v>4</v>
      </c>
    </row>
    <row r="436" spans="2:4" x14ac:dyDescent="0.3">
      <c r="B436" s="12" t="s">
        <v>103</v>
      </c>
      <c r="C436" s="10">
        <f t="shared" si="56"/>
        <v>3</v>
      </c>
      <c r="D436" s="2">
        <f t="shared" si="57"/>
        <v>2</v>
      </c>
    </row>
    <row r="437" spans="2:4" x14ac:dyDescent="0.3">
      <c r="B437" s="12" t="s">
        <v>104</v>
      </c>
      <c r="C437" s="10">
        <f t="shared" si="56"/>
        <v>3</v>
      </c>
      <c r="D437" s="2">
        <f t="shared" si="57"/>
        <v>1</v>
      </c>
    </row>
    <row r="438" spans="2:4" x14ac:dyDescent="0.3">
      <c r="B438" s="12" t="s">
        <v>105</v>
      </c>
      <c r="C438" s="10">
        <f t="shared" si="56"/>
        <v>2.75</v>
      </c>
      <c r="D438" s="2">
        <f t="shared" si="57"/>
        <v>3</v>
      </c>
    </row>
    <row r="439" spans="2:4" x14ac:dyDescent="0.3">
      <c r="B439" s="12" t="s">
        <v>106</v>
      </c>
      <c r="C439" s="10">
        <f t="shared" si="56"/>
        <v>2.5</v>
      </c>
      <c r="D439" s="2">
        <f t="shared" si="57"/>
        <v>3</v>
      </c>
    </row>
    <row r="440" spans="2:4" x14ac:dyDescent="0.3">
      <c r="B440" s="12" t="s">
        <v>107</v>
      </c>
      <c r="C440" s="10">
        <f t="shared" si="56"/>
        <v>2.5</v>
      </c>
      <c r="D440" s="2">
        <f t="shared" si="57"/>
        <v>3</v>
      </c>
    </row>
    <row r="442" spans="2:4" x14ac:dyDescent="0.3">
      <c r="B442" s="15" t="s">
        <v>74</v>
      </c>
    </row>
    <row r="444" spans="2:4" x14ac:dyDescent="0.3">
      <c r="B444" s="25" t="s">
        <v>25</v>
      </c>
      <c r="C444" s="31" t="s">
        <v>47</v>
      </c>
      <c r="D444" s="31" t="s">
        <v>48</v>
      </c>
    </row>
    <row r="445" spans="2:4" x14ac:dyDescent="0.3">
      <c r="B445" s="26"/>
      <c r="C445" s="31"/>
      <c r="D445" s="31"/>
    </row>
    <row r="446" spans="2:4" x14ac:dyDescent="0.3">
      <c r="B446" s="2" t="s">
        <v>58</v>
      </c>
      <c r="C446" s="1">
        <f>ROUND((80%*C406)+(20%*D406),3)</f>
        <v>3</v>
      </c>
      <c r="D446" s="1">
        <f>_xlfn.RANK.EQ(C446,$C$446:$C$480,0)</f>
        <v>23</v>
      </c>
    </row>
    <row r="447" spans="2:4" x14ac:dyDescent="0.3">
      <c r="B447" s="2" t="s">
        <v>59</v>
      </c>
      <c r="C447" s="1">
        <f t="shared" ref="C447:C480" si="58">ROUND((80%*C407)+(20%*D407),3)</f>
        <v>2.8</v>
      </c>
      <c r="D447" s="1">
        <f t="shared" ref="D447:D480" si="59">_xlfn.RANK.EQ(C447,$C$446:$C$480,0)</f>
        <v>26</v>
      </c>
    </row>
    <row r="448" spans="2:4" x14ac:dyDescent="0.3">
      <c r="B448" s="2" t="s">
        <v>60</v>
      </c>
      <c r="C448" s="1">
        <f t="shared" si="58"/>
        <v>2.8</v>
      </c>
      <c r="D448" s="1">
        <f t="shared" si="59"/>
        <v>26</v>
      </c>
    </row>
    <row r="449" spans="2:4" x14ac:dyDescent="0.3">
      <c r="B449" s="12" t="s">
        <v>61</v>
      </c>
      <c r="C449" s="1">
        <f t="shared" si="58"/>
        <v>3.2</v>
      </c>
      <c r="D449" s="1">
        <f t="shared" si="59"/>
        <v>17</v>
      </c>
    </row>
    <row r="450" spans="2:4" x14ac:dyDescent="0.3">
      <c r="B450" s="2" t="s">
        <v>62</v>
      </c>
      <c r="C450" s="1">
        <f t="shared" si="58"/>
        <v>3.2</v>
      </c>
      <c r="D450" s="1">
        <f t="shared" si="59"/>
        <v>17</v>
      </c>
    </row>
    <row r="451" spans="2:4" x14ac:dyDescent="0.3">
      <c r="B451" s="12" t="s">
        <v>63</v>
      </c>
      <c r="C451" s="1">
        <f t="shared" si="58"/>
        <v>3</v>
      </c>
      <c r="D451" s="1">
        <f t="shared" si="59"/>
        <v>23</v>
      </c>
    </row>
    <row r="452" spans="2:4" x14ac:dyDescent="0.3">
      <c r="B452" s="12" t="s">
        <v>64</v>
      </c>
      <c r="C452" s="1">
        <f t="shared" si="58"/>
        <v>3</v>
      </c>
      <c r="D452" s="1">
        <f t="shared" si="59"/>
        <v>23</v>
      </c>
    </row>
    <row r="453" spans="2:4" x14ac:dyDescent="0.3">
      <c r="B453" s="12" t="s">
        <v>65</v>
      </c>
      <c r="C453" s="1">
        <f t="shared" si="58"/>
        <v>3.6</v>
      </c>
      <c r="D453" s="1">
        <f t="shared" si="59"/>
        <v>7</v>
      </c>
    </row>
    <row r="454" spans="2:4" x14ac:dyDescent="0.3">
      <c r="B454" s="2" t="s">
        <v>66</v>
      </c>
      <c r="C454" s="1">
        <f t="shared" si="58"/>
        <v>3.2</v>
      </c>
      <c r="D454" s="1">
        <f t="shared" si="59"/>
        <v>17</v>
      </c>
    </row>
    <row r="455" spans="2:4" x14ac:dyDescent="0.3">
      <c r="B455" s="12" t="s">
        <v>67</v>
      </c>
      <c r="C455" s="1">
        <f t="shared" si="58"/>
        <v>3.8</v>
      </c>
      <c r="D455" s="1">
        <f>_xlfn.RANK.EQ(C455,$C$446:$C$480,0)</f>
        <v>3</v>
      </c>
    </row>
    <row r="456" spans="2:4" x14ac:dyDescent="0.3">
      <c r="B456" s="19" t="s">
        <v>68</v>
      </c>
      <c r="C456" s="21">
        <f t="shared" si="58"/>
        <v>4</v>
      </c>
      <c r="D456" s="21">
        <f t="shared" si="59"/>
        <v>1</v>
      </c>
    </row>
    <row r="457" spans="2:4" x14ac:dyDescent="0.3">
      <c r="B457" s="12" t="s">
        <v>84</v>
      </c>
      <c r="C457" s="1">
        <f t="shared" si="58"/>
        <v>3.6</v>
      </c>
      <c r="D457" s="1">
        <f t="shared" si="59"/>
        <v>7</v>
      </c>
    </row>
    <row r="458" spans="2:4" x14ac:dyDescent="0.3">
      <c r="B458" s="12" t="s">
        <v>85</v>
      </c>
      <c r="C458" s="1">
        <f t="shared" si="58"/>
        <v>3.6</v>
      </c>
      <c r="D458" s="1">
        <f t="shared" si="59"/>
        <v>7</v>
      </c>
    </row>
    <row r="459" spans="2:4" x14ac:dyDescent="0.3">
      <c r="B459" s="12" t="s">
        <v>86</v>
      </c>
      <c r="C459" s="1">
        <f t="shared" si="58"/>
        <v>3.8</v>
      </c>
      <c r="D459" s="1">
        <f t="shared" si="59"/>
        <v>3</v>
      </c>
    </row>
    <row r="460" spans="2:4" x14ac:dyDescent="0.3">
      <c r="B460" s="2" t="s">
        <v>87</v>
      </c>
      <c r="C460" s="1">
        <f t="shared" si="58"/>
        <v>3.8</v>
      </c>
      <c r="D460" s="1">
        <f t="shared" si="59"/>
        <v>3</v>
      </c>
    </row>
    <row r="461" spans="2:4" x14ac:dyDescent="0.3">
      <c r="B461" s="19" t="s">
        <v>88</v>
      </c>
      <c r="C461" s="21">
        <f t="shared" si="58"/>
        <v>4</v>
      </c>
      <c r="D461" s="21">
        <f t="shared" si="59"/>
        <v>1</v>
      </c>
    </row>
    <row r="462" spans="2:4" x14ac:dyDescent="0.3">
      <c r="B462" s="12" t="s">
        <v>89</v>
      </c>
      <c r="C462" s="1">
        <f t="shared" si="58"/>
        <v>3.8</v>
      </c>
      <c r="D462" s="1">
        <f t="shared" si="59"/>
        <v>3</v>
      </c>
    </row>
    <row r="463" spans="2:4" x14ac:dyDescent="0.3">
      <c r="B463" s="12" t="s">
        <v>90</v>
      </c>
      <c r="C463" s="1">
        <f t="shared" si="58"/>
        <v>3.4</v>
      </c>
      <c r="D463" s="1">
        <f t="shared" si="59"/>
        <v>10</v>
      </c>
    </row>
    <row r="464" spans="2:4" x14ac:dyDescent="0.3">
      <c r="B464" s="12" t="s">
        <v>91</v>
      </c>
      <c r="C464" s="1">
        <f t="shared" si="58"/>
        <v>3.2</v>
      </c>
      <c r="D464" s="1">
        <f t="shared" si="59"/>
        <v>17</v>
      </c>
    </row>
    <row r="465" spans="2:4" x14ac:dyDescent="0.3">
      <c r="B465" s="12" t="s">
        <v>92</v>
      </c>
      <c r="C465" s="1">
        <f t="shared" si="58"/>
        <v>3.4</v>
      </c>
      <c r="D465" s="1">
        <f t="shared" si="59"/>
        <v>10</v>
      </c>
    </row>
    <row r="466" spans="2:4" x14ac:dyDescent="0.3">
      <c r="B466" s="12" t="s">
        <v>93</v>
      </c>
      <c r="C466" s="1">
        <f t="shared" si="58"/>
        <v>2.8</v>
      </c>
      <c r="D466" s="1">
        <f t="shared" si="59"/>
        <v>26</v>
      </c>
    </row>
    <row r="467" spans="2:4" x14ac:dyDescent="0.3">
      <c r="B467" s="12" t="s">
        <v>94</v>
      </c>
      <c r="C467" s="1">
        <f t="shared" si="58"/>
        <v>3.4</v>
      </c>
      <c r="D467" s="1">
        <f t="shared" si="59"/>
        <v>10</v>
      </c>
    </row>
    <row r="468" spans="2:4" x14ac:dyDescent="0.3">
      <c r="B468" s="12" t="s">
        <v>95</v>
      </c>
      <c r="C468" s="1">
        <f t="shared" si="58"/>
        <v>2.6</v>
      </c>
      <c r="D468" s="1">
        <f t="shared" si="59"/>
        <v>32</v>
      </c>
    </row>
    <row r="469" spans="2:4" x14ac:dyDescent="0.3">
      <c r="B469" s="12" t="s">
        <v>96</v>
      </c>
      <c r="C469" s="1">
        <f t="shared" si="58"/>
        <v>3.2</v>
      </c>
      <c r="D469" s="1">
        <f t="shared" si="59"/>
        <v>17</v>
      </c>
    </row>
    <row r="470" spans="2:4" x14ac:dyDescent="0.3">
      <c r="B470" s="12" t="s">
        <v>97</v>
      </c>
      <c r="C470" s="1">
        <f t="shared" si="58"/>
        <v>3.4</v>
      </c>
      <c r="D470" s="1">
        <f t="shared" si="59"/>
        <v>10</v>
      </c>
    </row>
    <row r="471" spans="2:4" x14ac:dyDescent="0.3">
      <c r="B471" s="12" t="s">
        <v>98</v>
      </c>
      <c r="C471" s="1">
        <f t="shared" si="58"/>
        <v>3.4</v>
      </c>
      <c r="D471" s="1">
        <f t="shared" si="59"/>
        <v>10</v>
      </c>
    </row>
    <row r="472" spans="2:4" x14ac:dyDescent="0.3">
      <c r="B472" s="12" t="s">
        <v>99</v>
      </c>
      <c r="C472" s="1">
        <f t="shared" si="58"/>
        <v>3.2</v>
      </c>
      <c r="D472" s="1">
        <f t="shared" si="59"/>
        <v>17</v>
      </c>
    </row>
    <row r="473" spans="2:4" x14ac:dyDescent="0.3">
      <c r="B473" s="12" t="s">
        <v>100</v>
      </c>
      <c r="C473" s="1">
        <f t="shared" si="58"/>
        <v>3.4</v>
      </c>
      <c r="D473" s="1">
        <f t="shared" si="59"/>
        <v>10</v>
      </c>
    </row>
    <row r="474" spans="2:4" x14ac:dyDescent="0.3">
      <c r="B474" s="12" t="s">
        <v>101</v>
      </c>
      <c r="C474" s="1">
        <f t="shared" si="58"/>
        <v>2.8</v>
      </c>
      <c r="D474" s="1">
        <f t="shared" si="59"/>
        <v>26</v>
      </c>
    </row>
    <row r="475" spans="2:4" x14ac:dyDescent="0.3">
      <c r="B475" s="12" t="s">
        <v>102</v>
      </c>
      <c r="C475" s="1">
        <f t="shared" si="58"/>
        <v>3.4</v>
      </c>
      <c r="D475" s="1">
        <f t="shared" si="59"/>
        <v>10</v>
      </c>
    </row>
    <row r="476" spans="2:4" x14ac:dyDescent="0.3">
      <c r="B476" s="12" t="s">
        <v>103</v>
      </c>
      <c r="C476" s="1">
        <f t="shared" si="58"/>
        <v>2.8</v>
      </c>
      <c r="D476" s="1">
        <f t="shared" si="59"/>
        <v>26</v>
      </c>
    </row>
    <row r="477" spans="2:4" x14ac:dyDescent="0.3">
      <c r="B477" s="12" t="s">
        <v>104</v>
      </c>
      <c r="C477" s="1">
        <f t="shared" si="58"/>
        <v>2.6</v>
      </c>
      <c r="D477" s="1">
        <f t="shared" si="59"/>
        <v>32</v>
      </c>
    </row>
    <row r="478" spans="2:4" x14ac:dyDescent="0.3">
      <c r="B478" s="12" t="s">
        <v>105</v>
      </c>
      <c r="C478" s="1">
        <f t="shared" si="58"/>
        <v>2.8</v>
      </c>
      <c r="D478" s="1">
        <f t="shared" si="59"/>
        <v>26</v>
      </c>
    </row>
    <row r="479" spans="2:4" x14ac:dyDescent="0.3">
      <c r="B479" s="12" t="s">
        <v>106</v>
      </c>
      <c r="C479" s="1">
        <f t="shared" si="58"/>
        <v>2.6</v>
      </c>
      <c r="D479" s="1">
        <f t="shared" si="59"/>
        <v>32</v>
      </c>
    </row>
    <row r="480" spans="2:4" x14ac:dyDescent="0.3">
      <c r="B480" s="12" t="s">
        <v>107</v>
      </c>
      <c r="C480" s="1">
        <f t="shared" si="58"/>
        <v>2.6</v>
      </c>
      <c r="D480" s="1">
        <f t="shared" si="59"/>
        <v>32</v>
      </c>
    </row>
  </sheetData>
  <mergeCells count="28">
    <mergeCell ref="E321:F321"/>
    <mergeCell ref="E322:F322"/>
    <mergeCell ref="B404:B405"/>
    <mergeCell ref="C404:C405"/>
    <mergeCell ref="B444:B445"/>
    <mergeCell ref="C444:C445"/>
    <mergeCell ref="B326:B327"/>
    <mergeCell ref="C326:G326"/>
    <mergeCell ref="B364:C364"/>
    <mergeCell ref="B366:B367"/>
    <mergeCell ref="D404:D405"/>
    <mergeCell ref="D444:D445"/>
    <mergeCell ref="C366:F366"/>
    <mergeCell ref="E316:F316"/>
    <mergeCell ref="E317:F317"/>
    <mergeCell ref="E318:F318"/>
    <mergeCell ref="E319:F319"/>
    <mergeCell ref="E320:F320"/>
    <mergeCell ref="B237:B238"/>
    <mergeCell ref="C237:G237"/>
    <mergeCell ref="E313:F313"/>
    <mergeCell ref="E314:F314"/>
    <mergeCell ref="E315:F315"/>
    <mergeCell ref="B45:C45"/>
    <mergeCell ref="B183:D183"/>
    <mergeCell ref="B195:B196"/>
    <mergeCell ref="C195:G195"/>
    <mergeCell ref="B235:C235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Syahrul Ramadhan</dc:creator>
  <cp:lastModifiedBy>Syahrul Ramadhan</cp:lastModifiedBy>
  <dcterms:created xsi:type="dcterms:W3CDTF">2025-06-26T07:57:26Z</dcterms:created>
  <dcterms:modified xsi:type="dcterms:W3CDTF">2025-07-26T06:35:27Z</dcterms:modified>
</cp:coreProperties>
</file>