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9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Manual Backups\Desktop\IFT3913\Repos\IFT3913_TP1\"/>
    </mc:Choice>
  </mc:AlternateContent>
  <xr:revisionPtr revIDLastSave="0" documentId="8_{5E9E059A-35BD-4FB3-BDA0-C73E6072D834}" xr6:coauthVersionLast="47" xr6:coauthVersionMax="47" xr10:uidLastSave="{00000000-0000-0000-0000-000000000000}"/>
  <bookViews>
    <workbookView xWindow="25800" yWindow="0" windowWidth="25800" windowHeight="21000" xr2:uid="{A51C91EB-D9B3-4DEA-9008-9C9CE39D01AA}"/>
  </bookViews>
  <sheets>
    <sheet name="jfreechart-test-stats" sheetId="3" r:id="rId1"/>
    <sheet name="jfreechart-test-stats &gt; 20" sheetId="6" r:id="rId2"/>
    <sheet name="jfreechart-test-stats &lt; 20" sheetId="7" r:id="rId3"/>
    <sheet name="Sheet5" sheetId="8" r:id="rId4"/>
  </sheets>
  <definedNames>
    <definedName name="_xlchart.v1.0" hidden="1">'jfreechart-test-stats'!$C$2:$C$352</definedName>
    <definedName name="_xlchart.v1.1" hidden="1">'jfreechart-test-stats'!$B$2:$B$352</definedName>
    <definedName name="_xlchart.v1.2" hidden="1">'jfreechart-test-stats'!$D$2:$D$352</definedName>
    <definedName name="_xlchart.v1.3" hidden="1">'jfreechart-test-stats &gt; 20'!$B$2:$B$142</definedName>
    <definedName name="_xlchart.v1.4" hidden="1">'jfreechart-test-stats &gt; 20'!$C$2:$C$142</definedName>
    <definedName name="_xlchart.v1.5" hidden="1">'jfreechart-test-stats &gt; 20'!$D$2:$D$142</definedName>
    <definedName name="_xlchart.v1.6" hidden="1">'jfreechart-test-stats &lt; 20'!$B$2:$B$211</definedName>
    <definedName name="_xlchart.v1.7" hidden="1">'jfreechart-test-stats &lt; 20'!$C$2:$C$211</definedName>
    <definedName name="_xlchart.v1.8" hidden="1">'jfreechart-test-stats &lt; 20'!$D$2:$D$211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3" l="1"/>
  <c r="M7" i="3"/>
  <c r="L4" i="6"/>
  <c r="L3" i="6"/>
  <c r="L2" i="6"/>
  <c r="L4" i="7"/>
  <c r="L3" i="7"/>
  <c r="L2" i="7"/>
  <c r="L8" i="7"/>
  <c r="L7" i="7"/>
  <c r="H2" i="7"/>
  <c r="H3" i="7" s="1"/>
  <c r="I2" i="7"/>
  <c r="I3" i="7" s="1"/>
  <c r="H8" i="7"/>
  <c r="I8" i="7"/>
  <c r="G8" i="7"/>
  <c r="G7" i="7"/>
  <c r="G4" i="7"/>
  <c r="G3" i="7"/>
  <c r="G2" i="7"/>
  <c r="I4" i="6"/>
  <c r="G4" i="6"/>
  <c r="H4" i="6"/>
  <c r="H2" i="6"/>
  <c r="H3" i="6" s="1" a="1"/>
  <c r="H3" i="6" s="1"/>
  <c r="I2" i="6"/>
  <c r="I3" i="6" s="1" a="1"/>
  <c r="I3" i="6" s="1"/>
  <c r="H8" i="6"/>
  <c r="I8" i="6"/>
  <c r="G8" i="6"/>
  <c r="G3" i="6" a="1"/>
  <c r="G3" i="6" s="1"/>
  <c r="G2" i="6"/>
  <c r="H12" i="3"/>
  <c r="H26" i="3" s="1"/>
  <c r="I12" i="3"/>
  <c r="I26" i="3" s="1"/>
  <c r="G12" i="3"/>
  <c r="G26" i="3" s="1"/>
  <c r="M4" i="3"/>
  <c r="M3" i="3"/>
  <c r="M2" i="3"/>
  <c r="H8" i="3"/>
  <c r="I8" i="3"/>
  <c r="G8" i="3"/>
  <c r="H2" i="3"/>
  <c r="H3" i="3" s="1" a="1"/>
  <c r="H3" i="3" s="1"/>
  <c r="I2" i="3"/>
  <c r="G2" i="3"/>
  <c r="I4" i="7" l="1"/>
  <c r="H4" i="7"/>
  <c r="H14" i="3"/>
  <c r="H22" i="3" s="1"/>
  <c r="G3" i="3" a="1"/>
  <c r="G3" i="3" s="1"/>
  <c r="I4" i="3" a="1"/>
  <c r="I4" i="3" s="1"/>
  <c r="I3" i="3" a="1"/>
  <c r="I3" i="3" s="1"/>
  <c r="G4" i="3" a="1"/>
  <c r="G4" i="3" s="1"/>
  <c r="H4" i="3" a="1"/>
  <c r="H4" i="3" s="1"/>
  <c r="I5" i="7" l="1"/>
  <c r="I7" i="7" s="1"/>
  <c r="I6" i="7"/>
  <c r="H5" i="7"/>
  <c r="H7" i="7" s="1"/>
  <c r="G5" i="7"/>
  <c r="G6" i="7" s="1"/>
  <c r="H5" i="6"/>
  <c r="H7" i="6" s="1"/>
  <c r="I5" i="6"/>
  <c r="I7" i="6" s="1"/>
  <c r="G5" i="6"/>
  <c r="G5" i="3"/>
  <c r="G7" i="3" s="1"/>
  <c r="I5" i="3"/>
  <c r="I6" i="3" s="1"/>
  <c r="I11" i="3" s="1" a="1"/>
  <c r="I11" i="3" s="1"/>
  <c r="I14" i="3"/>
  <c r="I22" i="3" s="1"/>
  <c r="I15" i="3"/>
  <c r="I23" i="3" s="1"/>
  <c r="H15" i="3"/>
  <c r="H5" i="3"/>
  <c r="H7" i="3" s="1"/>
  <c r="G15" i="3"/>
  <c r="G23" i="3" s="1"/>
  <c r="G14" i="3"/>
  <c r="G22" i="3" s="1"/>
  <c r="H6" i="7" l="1"/>
  <c r="G6" i="6"/>
  <c r="G7" i="6"/>
  <c r="I6" i="6"/>
  <c r="H6" i="6"/>
  <c r="G13" i="3"/>
  <c r="G21" i="3" s="1"/>
  <c r="G10" i="3" a="1"/>
  <c r="G10" i="3" s="1"/>
  <c r="H13" i="3"/>
  <c r="H21" i="3" s="1"/>
  <c r="H10" i="3" a="1"/>
  <c r="H10" i="3" s="1"/>
  <c r="I7" i="3"/>
  <c r="G6" i="3"/>
  <c r="H18" i="3"/>
  <c r="H23" i="3"/>
  <c r="I18" i="3"/>
  <c r="G18" i="3"/>
  <c r="I9" i="3" a="1"/>
  <c r="I9" i="3" s="1"/>
  <c r="I25" i="3" s="1"/>
  <c r="M8" i="3" s="1"/>
  <c r="I16" i="3"/>
  <c r="H6" i="3"/>
  <c r="H9" i="3" l="1"/>
  <c r="H25" i="3" s="1"/>
  <c r="H11" i="3" a="1"/>
  <c r="H11" i="3" s="1"/>
  <c r="I24" i="3"/>
  <c r="M9" i="3" s="1"/>
  <c r="M10" i="3" s="1"/>
  <c r="G9" i="3" a="1"/>
  <c r="G9" i="3" s="1"/>
  <c r="G25" i="3" s="1"/>
  <c r="G11" i="3" a="1"/>
  <c r="G11" i="3" s="1"/>
  <c r="G16" i="3"/>
  <c r="G24" i="3" s="1"/>
  <c r="I13" i="3"/>
  <c r="I21" i="3" s="1"/>
  <c r="I10" i="3" a="1"/>
  <c r="I10" i="3" s="1"/>
  <c r="H16" i="3"/>
  <c r="I17" i="3" l="1"/>
  <c r="H17" i="3"/>
  <c r="H24" i="3"/>
  <c r="G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<sst xmlns="http://schemas.openxmlformats.org/spreadsheetml/2006/main" count="980" uniqueCount="385">
  <si>
    <t>class</t>
  </si>
  <si>
    <t>TLOC</t>
  </si>
  <si>
    <t xml:space="preserve"> WMC</t>
  </si>
  <si>
    <t xml:space="preserve"> TASSERT</t>
  </si>
  <si>
    <t>./src/test/java/org/jfree/chart/annotations/CategoryLineAnnotationTest.java</t>
  </si>
  <si>
    <t>./src/test/java/org/jfree/chart/annotations/CategoryPointerAnnotationTest.java</t>
  </si>
  <si>
    <t>./src/test/java/org/jfree/chart/annotations/CategoryTextAnnotationTest.java</t>
  </si>
  <si>
    <t>./src/test/java/org/jfree/chart/annotations/TextAnnotationTest.java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</si>
  <si>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</si>
  <si>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</si>
  <si>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</si>
  <si>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</si>
  <si>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</si>
  <si>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</si>
  <si>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</si>
  <si>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</si>
  <si>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</si>
  <si>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</si>
  <si>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</si>
  <si>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</si>
  <si>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</si>
  <si>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</si>
  <si>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</si>
  <si>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</si>
  <si>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</si>
  <si>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</si>
  <si>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</si>
  <si>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</si>
  <si>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</si>
  <si>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</si>
  <si>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</si>
  <si>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</si>
  <si>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</si>
  <si>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</si>
  <si>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</si>
  <si>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</si>
  <si>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</si>
  <si>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</si>
  <si>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</si>
  <si>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</si>
  <si>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</si>
  <si>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</si>
  <si>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</si>
  <si>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</si>
  <si>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</si>
  <si>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</si>
  <si>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</si>
  <si>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</si>
  <si>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</si>
  <si>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</si>
  <si>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</si>
  <si>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</si>
  <si>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</si>
  <si>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</si>
  <si>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</si>
  <si>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</si>
  <si>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</si>
  <si>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</si>
  <si>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</si>
  <si>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</si>
  <si>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</si>
  <si>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</si>
  <si>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</si>
  <si>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</si>
  <si>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</si>
  <si>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</si>
  <si>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</si>
  <si>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</si>
  <si>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</si>
  <si>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</si>
  <si>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</si>
  <si>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</si>
  <si>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</si>
  <si>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</si>
  <si>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</si>
  <si>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</si>
  <si>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</si>
  <si>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</si>
  <si>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</si>
  <si>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</si>
  <si>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</si>
  <si>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</si>
  <si>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</si>
  <si>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</si>
  <si>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</si>
  <si>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</si>
  <si>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</si>
  <si>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</si>
  <si>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</si>
  <si>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</si>
  <si>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</si>
  <si>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</si>
  <si>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</si>
  <si>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</si>
  <si>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</si>
  <si>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</si>
  <si>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</si>
  <si>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</si>
  <si>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</si>
  <si>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</si>
  <si>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</si>
  <si>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</si>
  <si>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</si>
  <si>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</si>
  <si>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</si>
  <si>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</si>
  <si>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</si>
  <si>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</si>
  <si>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</si>
  <si>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</si>
  <si>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</si>
  <si>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</si>
  <si>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</si>
  <si>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</si>
  <si>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</si>
  <si>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</si>
  <si>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</si>
  <si>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</si>
  <si>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</si>
  <si>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</si>
  <si>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</si>
  <si>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</si>
  <si>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</si>
  <si>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</si>
  <si>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</si>
  <si>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</si>
  <si>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</si>
  <si>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</si>
  <si>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</si>
  <si>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</si>
  <si>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</si>
  <si>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</si>
  <si>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</si>
  <si>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</si>
  <si>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</si>
  <si>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</si>
  <si>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</si>
  <si>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</si>
  <si>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</si>
  <si>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</si>
  <si>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</si>
  <si>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</si>
  <si>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</si>
  <si>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</si>
  <si>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</si>
  <si>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</si>
  <si>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</si>
  <si>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</si>
  <si>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</si>
  <si>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</si>
  <si>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</si>
  <si>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</si>
  <si>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</si>
  <si>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</si>
  <si>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</si>
  <si>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</si>
  <si>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</si>
  <si>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</si>
  <si>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</si>
  <si>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</si>
  <si>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</si>
  <si>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</si>
  <si>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</si>
  <si>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</si>
  <si>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</si>
  <si>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</si>
  <si>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</si>
  <si>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</si>
  <si>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</si>
  <si>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</si>
  <si>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</si>
  <si>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</si>
  <si>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</si>
  <si>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</si>
  <si>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</si>
  <si>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</si>
  <si>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</si>
  <si>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</si>
  <si>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</si>
  <si>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</si>
  <si>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</si>
  <si>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</si>
  <si>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</si>
  <si>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</si>
  <si>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</si>
  <si>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</si>
  <si>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</si>
  <si>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</si>
  <si>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</si>
  <si>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</si>
  <si>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</si>
  <si>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</si>
  <si>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</si>
  <si>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</si>
  <si>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</si>
  <si>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</si>
  <si>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</si>
  <si>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</si>
  <si>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</si>
  <si>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</si>
  <si>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</si>
  <si>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</si>
  <si>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</si>
  <si>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</si>
  <si>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</si>
  <si>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</si>
  <si>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</si>
  <si>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</si>
  <si>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</si>
  <si>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</si>
  <si>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</si>
  <si>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</si>
  <si>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</si>
  <si>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</si>
  <si>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</si>
  <si>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</si>
  <si>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</si>
  <si>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</si>
  <si>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</si>
  <si>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</si>
  <si>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</si>
  <si>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</si>
  <si>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</si>
  <si>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</si>
  <si>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</si>
  <si>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</si>
  <si>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</si>
  <si>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</si>
  <si>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</si>
  <si>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</si>
  <si>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</si>
  <si>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</si>
  <si>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</si>
  <si>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</si>
  <si>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</si>
  <si>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</si>
  <si>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</si>
  <si>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</si>
  <si>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</si>
  <si>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</si>
  <si>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</si>
  <si>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</si>
  <si>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</si>
  <si>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</si>
  <si>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</si>
  <si>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</si>
  <si>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</si>
  <si>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</si>
  <si>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</si>
  <si>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</si>
  <si>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</si>
  <si>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</si>
  <si>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</si>
  <si>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</si>
  <si>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</si>
  <si>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</si>
  <si>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</si>
  <si>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</si>
  <si>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</si>
  <si>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</si>
  <si>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</si>
  <si>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</si>
  <si>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</si>
  <si>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</si>
  <si>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</si>
  <si>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</si>
  <si>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</si>
  <si>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</si>
  <si>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</si>
  <si>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</si>
  <si>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</si>
  <si>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</si>
  <si>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</si>
  <si>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</si>
  <si>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</si>
  <si>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</si>
  <si>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</si>
  <si>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</si>
  <si>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</si>
  <si>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</si>
  <si>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</si>
  <si>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</si>
  <si>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</si>
  <si>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</si>
  <si>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</si>
  <si>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</si>
  <si>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</si>
  <si>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</si>
  <si>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</si>
  <si>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</si>
  <si>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</si>
  <si>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</si>
  <si>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</si>
  <si>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</si>
  <si>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</si>
  <si>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</si>
  <si>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</si>
  <si>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</si>
  <si>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</si>
  <si>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</si>
  <si>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</si>
  <si>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</si>
  <si>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</si>
  <si>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</si>
  <si>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</si>
  <si>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</si>
  <si>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</si>
  <si>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</si>
  <si>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</si>
  <si>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</si>
  <si>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</si>
  <si>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</si>
  <si>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</si>
  <si>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</si>
  <si>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</si>
  <si>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</si>
  <si>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</si>
  <si>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</si>
  <si>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</si>
  <si>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</si>
  <si>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</si>
  <si>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</si>
  <si>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</si>
  <si>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</si>
  <si>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</si>
  <si>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</si>
  <si>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</si>
  <si>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</si>
  <si>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</si>
  <si>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</si>
  <si>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</si>
  <si>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</si>
  <si>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</si>
  <si>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</si>
  <si>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</si>
  <si>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</si>
  <si>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</si>
  <si>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</si>
  <si>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</si>
  <si>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</si>
  <si>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</si>
  <si>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</si>
  <si>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</si>
  <si>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</si>
  <si>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</si>
  <si>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</si>
  <si>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</si>
  <si>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</si>
  <si>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</si>
  <si>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</si>
  <si>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</si>
  <si>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</si>
  <si>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</si>
  <si>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</si>
  <si>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</si>
  <si>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>s = u +1,5d =</t>
  </si>
  <si>
    <t>i = l -1,5d =</t>
  </si>
  <si>
    <t>d = u - l =</t>
  </si>
  <si>
    <t>u =</t>
  </si>
  <si>
    <t>l =</t>
  </si>
  <si>
    <t>m (median) =</t>
  </si>
  <si>
    <t>min</t>
  </si>
  <si>
    <t>X (points extrêmes)</t>
  </si>
  <si>
    <t xml:space="preserve">Pearson (r) </t>
  </si>
  <si>
    <t>TASSERT v TLOC</t>
  </si>
  <si>
    <t>TASSERT v WMC</t>
  </si>
  <si>
    <t>WMC v TLOC</t>
  </si>
  <si>
    <t>count</t>
  </si>
  <si>
    <t>r1</t>
  </si>
  <si>
    <t>r2</t>
  </si>
  <si>
    <t>r3</t>
  </si>
  <si>
    <t>r4</t>
  </si>
  <si>
    <t>sumrs</t>
  </si>
  <si>
    <t>rs_in_d</t>
  </si>
  <si>
    <t>X min</t>
  </si>
  <si>
    <t>X max</t>
  </si>
  <si>
    <t>total</t>
  </si>
  <si>
    <t>i à l</t>
  </si>
  <si>
    <t>l à m</t>
  </si>
  <si>
    <t>m à u</t>
  </si>
  <si>
    <t>u à s</t>
  </si>
  <si>
    <t>tassert &gt; 20</t>
  </si>
  <si>
    <t>m à u (&gt;20)</t>
  </si>
  <si>
    <t>Column1</t>
  </si>
  <si>
    <t>tassert &lt;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</si>
</sst>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aseline="0"/>
              <a:t>WMC en fonction de TASSERT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427449840356144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'jfreechart-test-stats'!$D$2:$D$352</c:f>
              <c:numCache>
                <c:formatCode>General</c:formatCode>
                <c:ptCount val="351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203</c:v>
                </c:pt>
                <c:pt idx="26">
                  <c:v>10</c:v>
                </c:pt>
                <c:pt idx="27">
                  <c:v>19</c:v>
                </c:pt>
                <c:pt idx="28">
                  <c:v>4</c:v>
                </c:pt>
                <c:pt idx="29">
                  <c:v>24</c:v>
                </c:pt>
                <c:pt idx="30">
                  <c:v>13</c:v>
                </c:pt>
                <c:pt idx="31">
                  <c:v>35</c:v>
                </c:pt>
                <c:pt idx="32">
                  <c:v>14</c:v>
                </c:pt>
                <c:pt idx="33">
                  <c:v>9</c:v>
                </c:pt>
                <c:pt idx="34">
                  <c:v>18</c:v>
                </c:pt>
                <c:pt idx="35">
                  <c:v>61</c:v>
                </c:pt>
                <c:pt idx="36">
                  <c:v>9</c:v>
                </c:pt>
                <c:pt idx="37">
                  <c:v>26</c:v>
                </c:pt>
                <c:pt idx="38">
                  <c:v>47</c:v>
                </c:pt>
                <c:pt idx="39">
                  <c:v>14</c:v>
                </c:pt>
                <c:pt idx="40">
                  <c:v>2</c:v>
                </c:pt>
                <c:pt idx="41">
                  <c:v>14</c:v>
                </c:pt>
                <c:pt idx="42">
                  <c:v>16</c:v>
                </c:pt>
                <c:pt idx="43">
                  <c:v>6</c:v>
                </c:pt>
                <c:pt idx="44">
                  <c:v>39</c:v>
                </c:pt>
                <c:pt idx="45">
                  <c:v>5</c:v>
                </c:pt>
                <c:pt idx="46">
                  <c:v>26</c:v>
                </c:pt>
                <c:pt idx="47">
                  <c:v>8</c:v>
                </c:pt>
                <c:pt idx="48">
                  <c:v>10</c:v>
                </c:pt>
                <c:pt idx="49">
                  <c:v>154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12</c:v>
                </c:pt>
                <c:pt idx="54">
                  <c:v>38</c:v>
                </c:pt>
                <c:pt idx="55">
                  <c:v>20</c:v>
                </c:pt>
                <c:pt idx="56">
                  <c:v>10</c:v>
                </c:pt>
                <c:pt idx="57">
                  <c:v>18</c:v>
                </c:pt>
                <c:pt idx="58">
                  <c:v>16</c:v>
                </c:pt>
                <c:pt idx="59">
                  <c:v>11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19</c:v>
                </c:pt>
                <c:pt idx="64">
                  <c:v>9</c:v>
                </c:pt>
                <c:pt idx="65">
                  <c:v>11</c:v>
                </c:pt>
                <c:pt idx="66">
                  <c:v>15</c:v>
                </c:pt>
                <c:pt idx="67">
                  <c:v>4</c:v>
                </c:pt>
                <c:pt idx="68">
                  <c:v>2</c:v>
                </c:pt>
                <c:pt idx="69">
                  <c:v>17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34</c:v>
                </c:pt>
                <c:pt idx="77">
                  <c:v>3</c:v>
                </c:pt>
                <c:pt idx="78">
                  <c:v>13</c:v>
                </c:pt>
                <c:pt idx="79">
                  <c:v>50</c:v>
                </c:pt>
                <c:pt idx="80">
                  <c:v>12</c:v>
                </c:pt>
                <c:pt idx="81">
                  <c:v>15</c:v>
                </c:pt>
                <c:pt idx="82">
                  <c:v>27</c:v>
                </c:pt>
                <c:pt idx="83">
                  <c:v>5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19</c:v>
                </c:pt>
                <c:pt idx="91">
                  <c:v>12</c:v>
                </c:pt>
                <c:pt idx="92">
                  <c:v>16</c:v>
                </c:pt>
                <c:pt idx="93">
                  <c:v>3</c:v>
                </c:pt>
                <c:pt idx="94">
                  <c:v>19</c:v>
                </c:pt>
                <c:pt idx="95">
                  <c:v>19</c:v>
                </c:pt>
                <c:pt idx="96">
                  <c:v>32</c:v>
                </c:pt>
                <c:pt idx="97">
                  <c:v>13</c:v>
                </c:pt>
                <c:pt idx="98">
                  <c:v>21</c:v>
                </c:pt>
                <c:pt idx="99">
                  <c:v>23</c:v>
                </c:pt>
                <c:pt idx="100">
                  <c:v>9</c:v>
                </c:pt>
                <c:pt idx="101">
                  <c:v>41</c:v>
                </c:pt>
                <c:pt idx="102">
                  <c:v>22</c:v>
                </c:pt>
                <c:pt idx="103">
                  <c:v>28</c:v>
                </c:pt>
                <c:pt idx="104">
                  <c:v>9</c:v>
                </c:pt>
                <c:pt idx="105">
                  <c:v>46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220</c:v>
                </c:pt>
                <c:pt idx="111">
                  <c:v>9</c:v>
                </c:pt>
                <c:pt idx="112">
                  <c:v>10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17</c:v>
                </c:pt>
                <c:pt idx="117">
                  <c:v>6</c:v>
                </c:pt>
                <c:pt idx="118">
                  <c:v>6</c:v>
                </c:pt>
                <c:pt idx="119">
                  <c:v>15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39</c:v>
                </c:pt>
                <c:pt idx="127">
                  <c:v>27</c:v>
                </c:pt>
                <c:pt idx="128">
                  <c:v>11</c:v>
                </c:pt>
                <c:pt idx="129">
                  <c:v>25</c:v>
                </c:pt>
                <c:pt idx="130">
                  <c:v>19</c:v>
                </c:pt>
                <c:pt idx="131">
                  <c:v>22</c:v>
                </c:pt>
                <c:pt idx="132">
                  <c:v>37</c:v>
                </c:pt>
                <c:pt idx="133">
                  <c:v>24</c:v>
                </c:pt>
                <c:pt idx="134">
                  <c:v>22</c:v>
                </c:pt>
                <c:pt idx="135">
                  <c:v>37</c:v>
                </c:pt>
                <c:pt idx="136">
                  <c:v>19</c:v>
                </c:pt>
                <c:pt idx="137">
                  <c:v>17</c:v>
                </c:pt>
                <c:pt idx="138">
                  <c:v>61</c:v>
                </c:pt>
                <c:pt idx="139">
                  <c:v>38</c:v>
                </c:pt>
                <c:pt idx="140">
                  <c:v>42</c:v>
                </c:pt>
                <c:pt idx="141">
                  <c:v>18</c:v>
                </c:pt>
                <c:pt idx="142">
                  <c:v>55</c:v>
                </c:pt>
                <c:pt idx="143">
                  <c:v>6</c:v>
                </c:pt>
                <c:pt idx="144">
                  <c:v>49</c:v>
                </c:pt>
                <c:pt idx="145">
                  <c:v>32</c:v>
                </c:pt>
                <c:pt idx="146">
                  <c:v>18</c:v>
                </c:pt>
                <c:pt idx="147">
                  <c:v>142</c:v>
                </c:pt>
                <c:pt idx="148">
                  <c:v>6</c:v>
                </c:pt>
                <c:pt idx="149">
                  <c:v>18</c:v>
                </c:pt>
                <c:pt idx="150">
                  <c:v>30</c:v>
                </c:pt>
                <c:pt idx="151">
                  <c:v>89</c:v>
                </c:pt>
                <c:pt idx="152">
                  <c:v>28</c:v>
                </c:pt>
                <c:pt idx="153">
                  <c:v>69</c:v>
                </c:pt>
                <c:pt idx="154">
                  <c:v>37</c:v>
                </c:pt>
                <c:pt idx="155">
                  <c:v>42</c:v>
                </c:pt>
                <c:pt idx="156">
                  <c:v>241</c:v>
                </c:pt>
                <c:pt idx="157">
                  <c:v>185</c:v>
                </c:pt>
                <c:pt idx="158">
                  <c:v>5</c:v>
                </c:pt>
                <c:pt idx="159">
                  <c:v>65</c:v>
                </c:pt>
                <c:pt idx="160">
                  <c:v>13</c:v>
                </c:pt>
                <c:pt idx="161">
                  <c:v>50</c:v>
                </c:pt>
                <c:pt idx="162">
                  <c:v>38</c:v>
                </c:pt>
                <c:pt idx="163">
                  <c:v>11</c:v>
                </c:pt>
                <c:pt idx="164">
                  <c:v>8</c:v>
                </c:pt>
                <c:pt idx="165">
                  <c:v>16</c:v>
                </c:pt>
                <c:pt idx="166">
                  <c:v>12</c:v>
                </c:pt>
                <c:pt idx="167">
                  <c:v>16</c:v>
                </c:pt>
                <c:pt idx="168">
                  <c:v>14</c:v>
                </c:pt>
                <c:pt idx="169">
                  <c:v>12</c:v>
                </c:pt>
                <c:pt idx="170">
                  <c:v>17</c:v>
                </c:pt>
                <c:pt idx="171">
                  <c:v>37</c:v>
                </c:pt>
                <c:pt idx="172">
                  <c:v>14</c:v>
                </c:pt>
                <c:pt idx="173">
                  <c:v>28</c:v>
                </c:pt>
                <c:pt idx="174">
                  <c:v>17</c:v>
                </c:pt>
                <c:pt idx="175">
                  <c:v>18</c:v>
                </c:pt>
                <c:pt idx="176">
                  <c:v>6</c:v>
                </c:pt>
                <c:pt idx="177">
                  <c:v>20</c:v>
                </c:pt>
                <c:pt idx="178">
                  <c:v>22</c:v>
                </c:pt>
                <c:pt idx="179">
                  <c:v>31</c:v>
                </c:pt>
                <c:pt idx="180">
                  <c:v>11</c:v>
                </c:pt>
                <c:pt idx="181">
                  <c:v>20</c:v>
                </c:pt>
                <c:pt idx="182">
                  <c:v>49</c:v>
                </c:pt>
                <c:pt idx="183">
                  <c:v>13</c:v>
                </c:pt>
                <c:pt idx="184">
                  <c:v>120</c:v>
                </c:pt>
                <c:pt idx="185">
                  <c:v>20</c:v>
                </c:pt>
                <c:pt idx="186">
                  <c:v>38</c:v>
                </c:pt>
                <c:pt idx="187">
                  <c:v>18</c:v>
                </c:pt>
                <c:pt idx="188">
                  <c:v>11</c:v>
                </c:pt>
                <c:pt idx="189">
                  <c:v>11</c:v>
                </c:pt>
                <c:pt idx="190">
                  <c:v>12</c:v>
                </c:pt>
                <c:pt idx="191">
                  <c:v>22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6</c:v>
                </c:pt>
                <c:pt idx="196">
                  <c:v>36</c:v>
                </c:pt>
                <c:pt idx="197">
                  <c:v>11</c:v>
                </c:pt>
                <c:pt idx="198">
                  <c:v>8</c:v>
                </c:pt>
                <c:pt idx="199">
                  <c:v>16</c:v>
                </c:pt>
                <c:pt idx="200">
                  <c:v>32</c:v>
                </c:pt>
                <c:pt idx="201">
                  <c:v>55</c:v>
                </c:pt>
                <c:pt idx="202">
                  <c:v>27</c:v>
                </c:pt>
                <c:pt idx="203">
                  <c:v>18</c:v>
                </c:pt>
                <c:pt idx="204">
                  <c:v>13</c:v>
                </c:pt>
                <c:pt idx="205">
                  <c:v>23</c:v>
                </c:pt>
                <c:pt idx="206">
                  <c:v>19</c:v>
                </c:pt>
                <c:pt idx="207">
                  <c:v>24</c:v>
                </c:pt>
                <c:pt idx="208">
                  <c:v>54</c:v>
                </c:pt>
                <c:pt idx="209">
                  <c:v>33</c:v>
                </c:pt>
                <c:pt idx="210">
                  <c:v>17</c:v>
                </c:pt>
                <c:pt idx="211">
                  <c:v>20</c:v>
                </c:pt>
                <c:pt idx="212">
                  <c:v>12</c:v>
                </c:pt>
                <c:pt idx="213">
                  <c:v>43</c:v>
                </c:pt>
                <c:pt idx="214">
                  <c:v>4</c:v>
                </c:pt>
                <c:pt idx="215">
                  <c:v>5</c:v>
                </c:pt>
                <c:pt idx="216">
                  <c:v>5</c:v>
                </c:pt>
                <c:pt idx="217">
                  <c:v>61</c:v>
                </c:pt>
                <c:pt idx="218">
                  <c:v>23</c:v>
                </c:pt>
                <c:pt idx="219">
                  <c:v>6</c:v>
                </c:pt>
                <c:pt idx="220">
                  <c:v>33</c:v>
                </c:pt>
                <c:pt idx="221">
                  <c:v>6</c:v>
                </c:pt>
                <c:pt idx="222">
                  <c:v>15</c:v>
                </c:pt>
                <c:pt idx="223">
                  <c:v>30</c:v>
                </c:pt>
                <c:pt idx="224">
                  <c:v>4</c:v>
                </c:pt>
                <c:pt idx="225">
                  <c:v>19</c:v>
                </c:pt>
                <c:pt idx="226">
                  <c:v>15</c:v>
                </c:pt>
                <c:pt idx="227">
                  <c:v>16</c:v>
                </c:pt>
                <c:pt idx="228">
                  <c:v>9</c:v>
                </c:pt>
                <c:pt idx="229">
                  <c:v>25</c:v>
                </c:pt>
                <c:pt idx="230">
                  <c:v>11</c:v>
                </c:pt>
                <c:pt idx="231">
                  <c:v>17</c:v>
                </c:pt>
                <c:pt idx="232">
                  <c:v>9</c:v>
                </c:pt>
                <c:pt idx="233">
                  <c:v>17</c:v>
                </c:pt>
                <c:pt idx="234">
                  <c:v>13</c:v>
                </c:pt>
                <c:pt idx="235">
                  <c:v>15</c:v>
                </c:pt>
                <c:pt idx="236">
                  <c:v>2</c:v>
                </c:pt>
                <c:pt idx="237">
                  <c:v>14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17</c:v>
                </c:pt>
                <c:pt idx="245">
                  <c:v>51</c:v>
                </c:pt>
                <c:pt idx="246">
                  <c:v>46</c:v>
                </c:pt>
                <c:pt idx="247">
                  <c:v>42</c:v>
                </c:pt>
                <c:pt idx="248">
                  <c:v>13</c:v>
                </c:pt>
                <c:pt idx="249">
                  <c:v>34</c:v>
                </c:pt>
                <c:pt idx="250">
                  <c:v>51</c:v>
                </c:pt>
                <c:pt idx="251">
                  <c:v>48</c:v>
                </c:pt>
                <c:pt idx="252">
                  <c:v>107</c:v>
                </c:pt>
                <c:pt idx="253">
                  <c:v>16</c:v>
                </c:pt>
                <c:pt idx="254">
                  <c:v>15</c:v>
                </c:pt>
                <c:pt idx="255">
                  <c:v>14</c:v>
                </c:pt>
                <c:pt idx="256">
                  <c:v>10</c:v>
                </c:pt>
                <c:pt idx="257">
                  <c:v>10</c:v>
                </c:pt>
                <c:pt idx="258">
                  <c:v>7</c:v>
                </c:pt>
                <c:pt idx="259">
                  <c:v>7</c:v>
                </c:pt>
                <c:pt idx="260">
                  <c:v>10</c:v>
                </c:pt>
                <c:pt idx="261">
                  <c:v>7</c:v>
                </c:pt>
                <c:pt idx="262">
                  <c:v>17</c:v>
                </c:pt>
                <c:pt idx="263">
                  <c:v>132</c:v>
                </c:pt>
                <c:pt idx="264">
                  <c:v>13</c:v>
                </c:pt>
                <c:pt idx="265">
                  <c:v>19</c:v>
                </c:pt>
                <c:pt idx="266">
                  <c:v>15</c:v>
                </c:pt>
                <c:pt idx="267">
                  <c:v>265</c:v>
                </c:pt>
                <c:pt idx="268">
                  <c:v>38</c:v>
                </c:pt>
                <c:pt idx="269">
                  <c:v>11</c:v>
                </c:pt>
                <c:pt idx="270">
                  <c:v>4</c:v>
                </c:pt>
                <c:pt idx="271">
                  <c:v>4</c:v>
                </c:pt>
                <c:pt idx="272">
                  <c:v>20</c:v>
                </c:pt>
                <c:pt idx="273">
                  <c:v>51</c:v>
                </c:pt>
                <c:pt idx="274">
                  <c:v>55</c:v>
                </c:pt>
                <c:pt idx="275">
                  <c:v>16</c:v>
                </c:pt>
                <c:pt idx="276">
                  <c:v>37</c:v>
                </c:pt>
                <c:pt idx="277">
                  <c:v>82</c:v>
                </c:pt>
                <c:pt idx="278">
                  <c:v>15</c:v>
                </c:pt>
                <c:pt idx="279">
                  <c:v>19</c:v>
                </c:pt>
                <c:pt idx="280">
                  <c:v>3</c:v>
                </c:pt>
                <c:pt idx="281">
                  <c:v>46</c:v>
                </c:pt>
                <c:pt idx="282">
                  <c:v>29</c:v>
                </c:pt>
                <c:pt idx="283">
                  <c:v>32</c:v>
                </c:pt>
                <c:pt idx="284">
                  <c:v>46</c:v>
                </c:pt>
                <c:pt idx="285">
                  <c:v>5</c:v>
                </c:pt>
                <c:pt idx="286">
                  <c:v>51</c:v>
                </c:pt>
                <c:pt idx="287">
                  <c:v>8</c:v>
                </c:pt>
                <c:pt idx="288">
                  <c:v>16</c:v>
                </c:pt>
                <c:pt idx="289">
                  <c:v>39</c:v>
                </c:pt>
                <c:pt idx="290">
                  <c:v>12</c:v>
                </c:pt>
                <c:pt idx="291">
                  <c:v>47</c:v>
                </c:pt>
                <c:pt idx="292">
                  <c:v>10</c:v>
                </c:pt>
                <c:pt idx="293">
                  <c:v>61</c:v>
                </c:pt>
                <c:pt idx="294">
                  <c:v>5</c:v>
                </c:pt>
                <c:pt idx="295">
                  <c:v>64</c:v>
                </c:pt>
                <c:pt idx="296">
                  <c:v>79</c:v>
                </c:pt>
                <c:pt idx="297">
                  <c:v>64</c:v>
                </c:pt>
                <c:pt idx="298">
                  <c:v>58</c:v>
                </c:pt>
                <c:pt idx="299">
                  <c:v>8</c:v>
                </c:pt>
                <c:pt idx="300">
                  <c:v>23</c:v>
                </c:pt>
                <c:pt idx="301">
                  <c:v>23</c:v>
                </c:pt>
                <c:pt idx="302">
                  <c:v>36</c:v>
                </c:pt>
                <c:pt idx="303">
                  <c:v>13</c:v>
                </c:pt>
                <c:pt idx="304">
                  <c:v>60</c:v>
                </c:pt>
                <c:pt idx="305">
                  <c:v>69</c:v>
                </c:pt>
                <c:pt idx="306">
                  <c:v>21</c:v>
                </c:pt>
                <c:pt idx="307">
                  <c:v>4</c:v>
                </c:pt>
                <c:pt idx="308">
                  <c:v>26</c:v>
                </c:pt>
                <c:pt idx="309">
                  <c:v>39</c:v>
                </c:pt>
                <c:pt idx="310">
                  <c:v>7</c:v>
                </c:pt>
                <c:pt idx="311">
                  <c:v>81</c:v>
                </c:pt>
                <c:pt idx="312">
                  <c:v>6</c:v>
                </c:pt>
                <c:pt idx="313">
                  <c:v>214</c:v>
                </c:pt>
                <c:pt idx="314">
                  <c:v>25</c:v>
                </c:pt>
                <c:pt idx="315">
                  <c:v>71</c:v>
                </c:pt>
                <c:pt idx="316">
                  <c:v>47</c:v>
                </c:pt>
                <c:pt idx="317">
                  <c:v>38</c:v>
                </c:pt>
                <c:pt idx="318">
                  <c:v>21</c:v>
                </c:pt>
                <c:pt idx="319">
                  <c:v>71</c:v>
                </c:pt>
                <c:pt idx="320">
                  <c:v>17</c:v>
                </c:pt>
                <c:pt idx="321">
                  <c:v>31</c:v>
                </c:pt>
                <c:pt idx="322">
                  <c:v>21</c:v>
                </c:pt>
                <c:pt idx="323">
                  <c:v>28</c:v>
                </c:pt>
                <c:pt idx="324">
                  <c:v>28</c:v>
                </c:pt>
                <c:pt idx="325">
                  <c:v>12</c:v>
                </c:pt>
                <c:pt idx="326">
                  <c:v>10</c:v>
                </c:pt>
                <c:pt idx="327">
                  <c:v>32</c:v>
                </c:pt>
                <c:pt idx="328">
                  <c:v>4</c:v>
                </c:pt>
                <c:pt idx="329">
                  <c:v>34</c:v>
                </c:pt>
                <c:pt idx="330">
                  <c:v>16</c:v>
                </c:pt>
                <c:pt idx="331">
                  <c:v>21</c:v>
                </c:pt>
                <c:pt idx="332">
                  <c:v>48</c:v>
                </c:pt>
                <c:pt idx="333">
                  <c:v>10</c:v>
                </c:pt>
                <c:pt idx="334">
                  <c:v>18</c:v>
                </c:pt>
                <c:pt idx="335">
                  <c:v>17</c:v>
                </c:pt>
                <c:pt idx="336">
                  <c:v>51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24</c:v>
                </c:pt>
                <c:pt idx="341">
                  <c:v>17</c:v>
                </c:pt>
                <c:pt idx="342">
                  <c:v>53</c:v>
                </c:pt>
                <c:pt idx="343">
                  <c:v>13</c:v>
                </c:pt>
                <c:pt idx="344">
                  <c:v>94</c:v>
                </c:pt>
                <c:pt idx="345">
                  <c:v>187</c:v>
                </c:pt>
                <c:pt idx="346">
                  <c:v>18</c:v>
                </c:pt>
                <c:pt idx="347">
                  <c:v>13</c:v>
                </c:pt>
                <c:pt idx="348">
                  <c:v>47</c:v>
                </c:pt>
                <c:pt idx="349">
                  <c:v>9</c:v>
                </c:pt>
                <c:pt idx="350">
                  <c:v>9</c:v>
                </c:pt>
              </c:numCache>
            </c:numRef>
          </c:xVal>
          <c:yVal>
            <c:numRef>
              <c:f>'jfreechart-test-stats'!$C$2:$C$352</c:f>
              <c:numCache>
                <c:formatCode>General</c:formatCode>
                <c:ptCount val="35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7</c:v>
                </c:pt>
                <c:pt idx="14">
                  <c:v>11</c:v>
                </c:pt>
                <c:pt idx="15">
                  <c:v>9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34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20</c:v>
                </c:pt>
                <c:pt idx="31">
                  <c:v>16</c:v>
                </c:pt>
                <c:pt idx="32">
                  <c:v>11</c:v>
                </c:pt>
                <c:pt idx="33">
                  <c:v>8</c:v>
                </c:pt>
                <c:pt idx="34">
                  <c:v>8</c:v>
                </c:pt>
                <c:pt idx="35">
                  <c:v>19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10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12</c:v>
                </c:pt>
                <c:pt idx="55">
                  <c:v>8</c:v>
                </c:pt>
                <c:pt idx="56">
                  <c:v>8</c:v>
                </c:pt>
                <c:pt idx="57">
                  <c:v>7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13</c:v>
                </c:pt>
                <c:pt idx="68">
                  <c:v>8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7</c:v>
                </c:pt>
                <c:pt idx="74">
                  <c:v>9</c:v>
                </c:pt>
                <c:pt idx="75">
                  <c:v>8</c:v>
                </c:pt>
                <c:pt idx="76">
                  <c:v>11</c:v>
                </c:pt>
                <c:pt idx="77">
                  <c:v>7</c:v>
                </c:pt>
                <c:pt idx="78">
                  <c:v>11</c:v>
                </c:pt>
                <c:pt idx="79">
                  <c:v>28</c:v>
                </c:pt>
                <c:pt idx="80">
                  <c:v>11</c:v>
                </c:pt>
                <c:pt idx="81">
                  <c:v>12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8</c:v>
                </c:pt>
                <c:pt idx="99">
                  <c:v>15</c:v>
                </c:pt>
                <c:pt idx="100">
                  <c:v>8</c:v>
                </c:pt>
                <c:pt idx="101">
                  <c:v>16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17</c:v>
                </c:pt>
                <c:pt idx="106">
                  <c:v>11</c:v>
                </c:pt>
                <c:pt idx="107">
                  <c:v>7</c:v>
                </c:pt>
                <c:pt idx="108">
                  <c:v>10</c:v>
                </c:pt>
                <c:pt idx="109">
                  <c:v>11</c:v>
                </c:pt>
                <c:pt idx="110">
                  <c:v>32</c:v>
                </c:pt>
                <c:pt idx="111">
                  <c:v>11</c:v>
                </c:pt>
                <c:pt idx="112">
                  <c:v>10</c:v>
                </c:pt>
                <c:pt idx="113">
                  <c:v>9</c:v>
                </c:pt>
                <c:pt idx="114">
                  <c:v>10</c:v>
                </c:pt>
                <c:pt idx="115">
                  <c:v>8</c:v>
                </c:pt>
                <c:pt idx="116">
                  <c:v>10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9</c:v>
                </c:pt>
                <c:pt idx="127">
                  <c:v>9</c:v>
                </c:pt>
                <c:pt idx="128">
                  <c:v>8</c:v>
                </c:pt>
                <c:pt idx="129">
                  <c:v>9</c:v>
                </c:pt>
                <c:pt idx="130">
                  <c:v>19</c:v>
                </c:pt>
                <c:pt idx="131">
                  <c:v>8</c:v>
                </c:pt>
                <c:pt idx="132">
                  <c:v>18</c:v>
                </c:pt>
                <c:pt idx="133">
                  <c:v>11</c:v>
                </c:pt>
                <c:pt idx="134">
                  <c:v>9</c:v>
                </c:pt>
                <c:pt idx="135">
                  <c:v>8</c:v>
                </c:pt>
                <c:pt idx="136">
                  <c:v>9</c:v>
                </c:pt>
                <c:pt idx="137">
                  <c:v>8</c:v>
                </c:pt>
                <c:pt idx="138">
                  <c:v>10</c:v>
                </c:pt>
                <c:pt idx="139">
                  <c:v>11</c:v>
                </c:pt>
                <c:pt idx="140">
                  <c:v>9</c:v>
                </c:pt>
                <c:pt idx="141">
                  <c:v>17</c:v>
                </c:pt>
                <c:pt idx="142">
                  <c:v>42</c:v>
                </c:pt>
                <c:pt idx="143">
                  <c:v>8</c:v>
                </c:pt>
                <c:pt idx="144">
                  <c:v>14</c:v>
                </c:pt>
                <c:pt idx="145">
                  <c:v>10</c:v>
                </c:pt>
                <c:pt idx="146">
                  <c:v>8</c:v>
                </c:pt>
                <c:pt idx="147">
                  <c:v>15</c:v>
                </c:pt>
                <c:pt idx="148">
                  <c:v>9</c:v>
                </c:pt>
                <c:pt idx="149">
                  <c:v>8</c:v>
                </c:pt>
                <c:pt idx="150">
                  <c:v>10</c:v>
                </c:pt>
                <c:pt idx="151">
                  <c:v>14</c:v>
                </c:pt>
                <c:pt idx="152">
                  <c:v>9</c:v>
                </c:pt>
                <c:pt idx="153">
                  <c:v>11</c:v>
                </c:pt>
                <c:pt idx="154">
                  <c:v>12</c:v>
                </c:pt>
                <c:pt idx="155">
                  <c:v>13</c:v>
                </c:pt>
                <c:pt idx="156">
                  <c:v>37</c:v>
                </c:pt>
                <c:pt idx="157">
                  <c:v>64</c:v>
                </c:pt>
                <c:pt idx="158">
                  <c:v>9</c:v>
                </c:pt>
                <c:pt idx="159">
                  <c:v>8</c:v>
                </c:pt>
                <c:pt idx="160">
                  <c:v>9</c:v>
                </c:pt>
                <c:pt idx="161">
                  <c:v>22</c:v>
                </c:pt>
                <c:pt idx="162">
                  <c:v>15</c:v>
                </c:pt>
                <c:pt idx="163">
                  <c:v>9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9</c:v>
                </c:pt>
                <c:pt idx="168">
                  <c:v>9</c:v>
                </c:pt>
                <c:pt idx="169">
                  <c:v>8</c:v>
                </c:pt>
                <c:pt idx="170">
                  <c:v>9</c:v>
                </c:pt>
                <c:pt idx="171">
                  <c:v>22</c:v>
                </c:pt>
                <c:pt idx="172">
                  <c:v>8</c:v>
                </c:pt>
                <c:pt idx="173">
                  <c:v>13</c:v>
                </c:pt>
                <c:pt idx="174">
                  <c:v>9</c:v>
                </c:pt>
                <c:pt idx="175">
                  <c:v>9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20</c:v>
                </c:pt>
                <c:pt idx="180">
                  <c:v>8</c:v>
                </c:pt>
                <c:pt idx="181">
                  <c:v>11</c:v>
                </c:pt>
                <c:pt idx="182">
                  <c:v>12</c:v>
                </c:pt>
                <c:pt idx="183">
                  <c:v>9</c:v>
                </c:pt>
                <c:pt idx="184">
                  <c:v>18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9</c:v>
                </c:pt>
                <c:pt idx="189">
                  <c:v>9</c:v>
                </c:pt>
                <c:pt idx="190">
                  <c:v>8</c:v>
                </c:pt>
                <c:pt idx="191">
                  <c:v>10</c:v>
                </c:pt>
                <c:pt idx="192">
                  <c:v>9</c:v>
                </c:pt>
                <c:pt idx="193">
                  <c:v>10</c:v>
                </c:pt>
                <c:pt idx="194">
                  <c:v>9</c:v>
                </c:pt>
                <c:pt idx="195">
                  <c:v>8</c:v>
                </c:pt>
                <c:pt idx="196">
                  <c:v>10</c:v>
                </c:pt>
                <c:pt idx="197">
                  <c:v>9</c:v>
                </c:pt>
                <c:pt idx="198">
                  <c:v>9</c:v>
                </c:pt>
                <c:pt idx="199">
                  <c:v>10</c:v>
                </c:pt>
                <c:pt idx="200">
                  <c:v>16</c:v>
                </c:pt>
                <c:pt idx="201">
                  <c:v>23</c:v>
                </c:pt>
                <c:pt idx="202">
                  <c:v>13</c:v>
                </c:pt>
                <c:pt idx="203">
                  <c:v>12</c:v>
                </c:pt>
                <c:pt idx="204">
                  <c:v>10</c:v>
                </c:pt>
                <c:pt idx="205">
                  <c:v>26</c:v>
                </c:pt>
                <c:pt idx="206">
                  <c:v>10</c:v>
                </c:pt>
                <c:pt idx="207">
                  <c:v>13</c:v>
                </c:pt>
                <c:pt idx="208">
                  <c:v>11</c:v>
                </c:pt>
                <c:pt idx="209">
                  <c:v>11</c:v>
                </c:pt>
                <c:pt idx="210">
                  <c:v>17</c:v>
                </c:pt>
                <c:pt idx="211">
                  <c:v>9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11</c:v>
                </c:pt>
                <c:pt idx="216">
                  <c:v>11</c:v>
                </c:pt>
                <c:pt idx="217">
                  <c:v>9</c:v>
                </c:pt>
                <c:pt idx="218">
                  <c:v>16</c:v>
                </c:pt>
                <c:pt idx="219">
                  <c:v>9</c:v>
                </c:pt>
                <c:pt idx="220">
                  <c:v>12</c:v>
                </c:pt>
                <c:pt idx="221">
                  <c:v>15</c:v>
                </c:pt>
                <c:pt idx="222">
                  <c:v>9</c:v>
                </c:pt>
                <c:pt idx="223">
                  <c:v>16</c:v>
                </c:pt>
                <c:pt idx="224">
                  <c:v>10</c:v>
                </c:pt>
                <c:pt idx="225">
                  <c:v>9</c:v>
                </c:pt>
                <c:pt idx="226">
                  <c:v>9</c:v>
                </c:pt>
                <c:pt idx="227">
                  <c:v>11</c:v>
                </c:pt>
                <c:pt idx="228">
                  <c:v>8</c:v>
                </c:pt>
                <c:pt idx="229">
                  <c:v>9</c:v>
                </c:pt>
                <c:pt idx="230">
                  <c:v>8</c:v>
                </c:pt>
                <c:pt idx="231">
                  <c:v>12</c:v>
                </c:pt>
                <c:pt idx="232">
                  <c:v>9</c:v>
                </c:pt>
                <c:pt idx="233">
                  <c:v>12</c:v>
                </c:pt>
                <c:pt idx="234">
                  <c:v>10</c:v>
                </c:pt>
                <c:pt idx="235">
                  <c:v>9</c:v>
                </c:pt>
                <c:pt idx="236">
                  <c:v>8</c:v>
                </c:pt>
                <c:pt idx="237">
                  <c:v>9</c:v>
                </c:pt>
                <c:pt idx="238">
                  <c:v>11</c:v>
                </c:pt>
                <c:pt idx="239">
                  <c:v>11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13</c:v>
                </c:pt>
                <c:pt idx="245">
                  <c:v>18</c:v>
                </c:pt>
                <c:pt idx="246">
                  <c:v>24</c:v>
                </c:pt>
                <c:pt idx="247">
                  <c:v>17</c:v>
                </c:pt>
                <c:pt idx="248">
                  <c:v>11</c:v>
                </c:pt>
                <c:pt idx="249">
                  <c:v>11</c:v>
                </c:pt>
                <c:pt idx="250">
                  <c:v>13</c:v>
                </c:pt>
                <c:pt idx="251">
                  <c:v>22</c:v>
                </c:pt>
                <c:pt idx="252">
                  <c:v>19</c:v>
                </c:pt>
                <c:pt idx="253">
                  <c:v>11</c:v>
                </c:pt>
                <c:pt idx="254">
                  <c:v>9</c:v>
                </c:pt>
                <c:pt idx="255">
                  <c:v>10</c:v>
                </c:pt>
                <c:pt idx="256">
                  <c:v>8</c:v>
                </c:pt>
                <c:pt idx="257">
                  <c:v>8</c:v>
                </c:pt>
                <c:pt idx="258">
                  <c:v>9</c:v>
                </c:pt>
                <c:pt idx="259">
                  <c:v>9</c:v>
                </c:pt>
                <c:pt idx="260">
                  <c:v>12</c:v>
                </c:pt>
                <c:pt idx="261">
                  <c:v>9</c:v>
                </c:pt>
                <c:pt idx="262">
                  <c:v>13</c:v>
                </c:pt>
                <c:pt idx="263">
                  <c:v>34</c:v>
                </c:pt>
                <c:pt idx="264">
                  <c:v>10</c:v>
                </c:pt>
                <c:pt idx="265">
                  <c:v>8</c:v>
                </c:pt>
                <c:pt idx="266">
                  <c:v>11</c:v>
                </c:pt>
                <c:pt idx="267">
                  <c:v>57</c:v>
                </c:pt>
                <c:pt idx="268">
                  <c:v>10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13</c:v>
                </c:pt>
                <c:pt idx="273">
                  <c:v>17</c:v>
                </c:pt>
                <c:pt idx="274">
                  <c:v>14</c:v>
                </c:pt>
                <c:pt idx="275">
                  <c:v>8</c:v>
                </c:pt>
                <c:pt idx="276">
                  <c:v>11</c:v>
                </c:pt>
                <c:pt idx="277">
                  <c:v>28</c:v>
                </c:pt>
                <c:pt idx="278">
                  <c:v>9</c:v>
                </c:pt>
                <c:pt idx="279">
                  <c:v>8</c:v>
                </c:pt>
                <c:pt idx="280">
                  <c:v>8</c:v>
                </c:pt>
                <c:pt idx="281">
                  <c:v>15</c:v>
                </c:pt>
                <c:pt idx="282">
                  <c:v>11</c:v>
                </c:pt>
                <c:pt idx="283">
                  <c:v>13</c:v>
                </c:pt>
                <c:pt idx="284">
                  <c:v>16</c:v>
                </c:pt>
                <c:pt idx="285">
                  <c:v>8</c:v>
                </c:pt>
                <c:pt idx="286">
                  <c:v>15</c:v>
                </c:pt>
                <c:pt idx="287">
                  <c:v>8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19</c:v>
                </c:pt>
                <c:pt idx="292">
                  <c:v>8</c:v>
                </c:pt>
                <c:pt idx="293">
                  <c:v>23</c:v>
                </c:pt>
                <c:pt idx="294">
                  <c:v>9</c:v>
                </c:pt>
                <c:pt idx="295">
                  <c:v>18</c:v>
                </c:pt>
                <c:pt idx="296">
                  <c:v>19</c:v>
                </c:pt>
                <c:pt idx="297">
                  <c:v>18</c:v>
                </c:pt>
                <c:pt idx="298">
                  <c:v>20</c:v>
                </c:pt>
                <c:pt idx="299">
                  <c:v>8</c:v>
                </c:pt>
                <c:pt idx="300">
                  <c:v>10</c:v>
                </c:pt>
                <c:pt idx="301">
                  <c:v>12</c:v>
                </c:pt>
                <c:pt idx="302">
                  <c:v>12</c:v>
                </c:pt>
                <c:pt idx="303">
                  <c:v>8</c:v>
                </c:pt>
                <c:pt idx="304">
                  <c:v>20</c:v>
                </c:pt>
                <c:pt idx="305">
                  <c:v>17</c:v>
                </c:pt>
                <c:pt idx="306">
                  <c:v>10</c:v>
                </c:pt>
                <c:pt idx="307">
                  <c:v>8</c:v>
                </c:pt>
                <c:pt idx="308">
                  <c:v>12</c:v>
                </c:pt>
                <c:pt idx="309">
                  <c:v>19</c:v>
                </c:pt>
                <c:pt idx="310">
                  <c:v>8</c:v>
                </c:pt>
                <c:pt idx="311">
                  <c:v>19</c:v>
                </c:pt>
                <c:pt idx="312">
                  <c:v>8</c:v>
                </c:pt>
                <c:pt idx="313">
                  <c:v>38</c:v>
                </c:pt>
                <c:pt idx="314">
                  <c:v>12</c:v>
                </c:pt>
                <c:pt idx="315">
                  <c:v>35</c:v>
                </c:pt>
                <c:pt idx="316">
                  <c:v>17</c:v>
                </c:pt>
                <c:pt idx="317">
                  <c:v>12</c:v>
                </c:pt>
                <c:pt idx="318">
                  <c:v>9</c:v>
                </c:pt>
                <c:pt idx="319">
                  <c:v>23</c:v>
                </c:pt>
                <c:pt idx="320">
                  <c:v>10</c:v>
                </c:pt>
                <c:pt idx="321">
                  <c:v>12</c:v>
                </c:pt>
                <c:pt idx="322">
                  <c:v>17</c:v>
                </c:pt>
                <c:pt idx="323">
                  <c:v>14</c:v>
                </c:pt>
                <c:pt idx="324">
                  <c:v>14</c:v>
                </c:pt>
                <c:pt idx="325">
                  <c:v>8</c:v>
                </c:pt>
                <c:pt idx="326">
                  <c:v>9</c:v>
                </c:pt>
                <c:pt idx="327">
                  <c:v>8</c:v>
                </c:pt>
                <c:pt idx="328">
                  <c:v>8</c:v>
                </c:pt>
                <c:pt idx="329">
                  <c:v>16</c:v>
                </c:pt>
                <c:pt idx="330">
                  <c:v>8</c:v>
                </c:pt>
                <c:pt idx="331">
                  <c:v>11</c:v>
                </c:pt>
                <c:pt idx="332">
                  <c:v>14</c:v>
                </c:pt>
                <c:pt idx="333">
                  <c:v>8</c:v>
                </c:pt>
                <c:pt idx="334">
                  <c:v>10</c:v>
                </c:pt>
                <c:pt idx="335">
                  <c:v>12</c:v>
                </c:pt>
                <c:pt idx="336">
                  <c:v>15</c:v>
                </c:pt>
                <c:pt idx="337">
                  <c:v>9</c:v>
                </c:pt>
                <c:pt idx="338">
                  <c:v>8</c:v>
                </c:pt>
                <c:pt idx="339">
                  <c:v>8</c:v>
                </c:pt>
                <c:pt idx="340">
                  <c:v>10</c:v>
                </c:pt>
                <c:pt idx="341">
                  <c:v>11</c:v>
                </c:pt>
                <c:pt idx="342">
                  <c:v>14</c:v>
                </c:pt>
                <c:pt idx="343">
                  <c:v>8</c:v>
                </c:pt>
                <c:pt idx="344">
                  <c:v>19</c:v>
                </c:pt>
                <c:pt idx="345">
                  <c:v>37</c:v>
                </c:pt>
                <c:pt idx="346">
                  <c:v>10</c:v>
                </c:pt>
                <c:pt idx="347">
                  <c:v>11</c:v>
                </c:pt>
                <c:pt idx="348">
                  <c:v>13</c:v>
                </c:pt>
                <c:pt idx="349">
                  <c:v>8</c:v>
                </c:pt>
                <c:pt idx="35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9-423D-B84D-4872EFD16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818208"/>
        <c:axId val="509922144"/>
      </c:scatterChart>
      <c:valAx>
        <c:axId val="62681820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22144"/>
        <c:crosses val="autoZero"/>
        <c:crossBetween val="midCat"/>
      </c:valAx>
      <c:valAx>
        <c:axId val="509922144"/>
        <c:scaling>
          <c:orientation val="minMax"/>
          <c:max val="4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1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'jfreechart-test-stats'!$C$2:$C$352</c:f>
              <c:numCache>
                <c:formatCode>General</c:formatCode>
                <c:ptCount val="35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7</c:v>
                </c:pt>
                <c:pt idx="14">
                  <c:v>11</c:v>
                </c:pt>
                <c:pt idx="15">
                  <c:v>9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34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20</c:v>
                </c:pt>
                <c:pt idx="31">
                  <c:v>16</c:v>
                </c:pt>
                <c:pt idx="32">
                  <c:v>11</c:v>
                </c:pt>
                <c:pt idx="33">
                  <c:v>8</c:v>
                </c:pt>
                <c:pt idx="34">
                  <c:v>8</c:v>
                </c:pt>
                <c:pt idx="35">
                  <c:v>19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10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12</c:v>
                </c:pt>
                <c:pt idx="55">
                  <c:v>8</c:v>
                </c:pt>
                <c:pt idx="56">
                  <c:v>8</c:v>
                </c:pt>
                <c:pt idx="57">
                  <c:v>7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13</c:v>
                </c:pt>
                <c:pt idx="68">
                  <c:v>8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7</c:v>
                </c:pt>
                <c:pt idx="74">
                  <c:v>9</c:v>
                </c:pt>
                <c:pt idx="75">
                  <c:v>8</c:v>
                </c:pt>
                <c:pt idx="76">
                  <c:v>11</c:v>
                </c:pt>
                <c:pt idx="77">
                  <c:v>7</c:v>
                </c:pt>
                <c:pt idx="78">
                  <c:v>11</c:v>
                </c:pt>
                <c:pt idx="79">
                  <c:v>28</c:v>
                </c:pt>
                <c:pt idx="80">
                  <c:v>11</c:v>
                </c:pt>
                <c:pt idx="81">
                  <c:v>12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8</c:v>
                </c:pt>
                <c:pt idx="99">
                  <c:v>15</c:v>
                </c:pt>
                <c:pt idx="100">
                  <c:v>8</c:v>
                </c:pt>
                <c:pt idx="101">
                  <c:v>16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17</c:v>
                </c:pt>
                <c:pt idx="106">
                  <c:v>11</c:v>
                </c:pt>
                <c:pt idx="107">
                  <c:v>7</c:v>
                </c:pt>
                <c:pt idx="108">
                  <c:v>10</c:v>
                </c:pt>
                <c:pt idx="109">
                  <c:v>11</c:v>
                </c:pt>
                <c:pt idx="110">
                  <c:v>32</c:v>
                </c:pt>
                <c:pt idx="111">
                  <c:v>11</c:v>
                </c:pt>
                <c:pt idx="112">
                  <c:v>10</c:v>
                </c:pt>
                <c:pt idx="113">
                  <c:v>9</c:v>
                </c:pt>
                <c:pt idx="114">
                  <c:v>10</c:v>
                </c:pt>
                <c:pt idx="115">
                  <c:v>8</c:v>
                </c:pt>
                <c:pt idx="116">
                  <c:v>10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9</c:v>
                </c:pt>
                <c:pt idx="127">
                  <c:v>9</c:v>
                </c:pt>
                <c:pt idx="128">
                  <c:v>8</c:v>
                </c:pt>
                <c:pt idx="129">
                  <c:v>9</c:v>
                </c:pt>
                <c:pt idx="130">
                  <c:v>19</c:v>
                </c:pt>
                <c:pt idx="131">
                  <c:v>8</c:v>
                </c:pt>
                <c:pt idx="132">
                  <c:v>18</c:v>
                </c:pt>
                <c:pt idx="133">
                  <c:v>11</c:v>
                </c:pt>
                <c:pt idx="134">
                  <c:v>9</c:v>
                </c:pt>
                <c:pt idx="135">
                  <c:v>8</c:v>
                </c:pt>
                <c:pt idx="136">
                  <c:v>9</c:v>
                </c:pt>
                <c:pt idx="137">
                  <c:v>8</c:v>
                </c:pt>
                <c:pt idx="138">
                  <c:v>10</c:v>
                </c:pt>
                <c:pt idx="139">
                  <c:v>11</c:v>
                </c:pt>
                <c:pt idx="140">
                  <c:v>9</c:v>
                </c:pt>
                <c:pt idx="141">
                  <c:v>17</c:v>
                </c:pt>
                <c:pt idx="142">
                  <c:v>42</c:v>
                </c:pt>
                <c:pt idx="143">
                  <c:v>8</c:v>
                </c:pt>
                <c:pt idx="144">
                  <c:v>14</c:v>
                </c:pt>
                <c:pt idx="145">
                  <c:v>10</c:v>
                </c:pt>
                <c:pt idx="146">
                  <c:v>8</c:v>
                </c:pt>
                <c:pt idx="147">
                  <c:v>15</c:v>
                </c:pt>
                <c:pt idx="148">
                  <c:v>9</c:v>
                </c:pt>
                <c:pt idx="149">
                  <c:v>8</c:v>
                </c:pt>
                <c:pt idx="150">
                  <c:v>10</c:v>
                </c:pt>
                <c:pt idx="151">
                  <c:v>14</c:v>
                </c:pt>
                <c:pt idx="152">
                  <c:v>9</c:v>
                </c:pt>
                <c:pt idx="153">
                  <c:v>11</c:v>
                </c:pt>
                <c:pt idx="154">
                  <c:v>12</c:v>
                </c:pt>
                <c:pt idx="155">
                  <c:v>13</c:v>
                </c:pt>
                <c:pt idx="156">
                  <c:v>37</c:v>
                </c:pt>
                <c:pt idx="157">
                  <c:v>64</c:v>
                </c:pt>
                <c:pt idx="158">
                  <c:v>9</c:v>
                </c:pt>
                <c:pt idx="159">
                  <c:v>8</c:v>
                </c:pt>
                <c:pt idx="160">
                  <c:v>9</c:v>
                </c:pt>
                <c:pt idx="161">
                  <c:v>22</c:v>
                </c:pt>
                <c:pt idx="162">
                  <c:v>15</c:v>
                </c:pt>
                <c:pt idx="163">
                  <c:v>9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9</c:v>
                </c:pt>
                <c:pt idx="168">
                  <c:v>9</c:v>
                </c:pt>
                <c:pt idx="169">
                  <c:v>8</c:v>
                </c:pt>
                <c:pt idx="170">
                  <c:v>9</c:v>
                </c:pt>
                <c:pt idx="171">
                  <c:v>22</c:v>
                </c:pt>
                <c:pt idx="172">
                  <c:v>8</c:v>
                </c:pt>
                <c:pt idx="173">
                  <c:v>13</c:v>
                </c:pt>
                <c:pt idx="174">
                  <c:v>9</c:v>
                </c:pt>
                <c:pt idx="175">
                  <c:v>9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20</c:v>
                </c:pt>
                <c:pt idx="180">
                  <c:v>8</c:v>
                </c:pt>
                <c:pt idx="181">
                  <c:v>11</c:v>
                </c:pt>
                <c:pt idx="182">
                  <c:v>12</c:v>
                </c:pt>
                <c:pt idx="183">
                  <c:v>9</c:v>
                </c:pt>
                <c:pt idx="184">
                  <c:v>18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9</c:v>
                </c:pt>
                <c:pt idx="189">
                  <c:v>9</c:v>
                </c:pt>
                <c:pt idx="190">
                  <c:v>8</c:v>
                </c:pt>
                <c:pt idx="191">
                  <c:v>10</c:v>
                </c:pt>
                <c:pt idx="192">
                  <c:v>9</c:v>
                </c:pt>
                <c:pt idx="193">
                  <c:v>10</c:v>
                </c:pt>
                <c:pt idx="194">
                  <c:v>9</c:v>
                </c:pt>
                <c:pt idx="195">
                  <c:v>8</c:v>
                </c:pt>
                <c:pt idx="196">
                  <c:v>10</c:v>
                </c:pt>
                <c:pt idx="197">
                  <c:v>9</c:v>
                </c:pt>
                <c:pt idx="198">
                  <c:v>9</c:v>
                </c:pt>
                <c:pt idx="199">
                  <c:v>10</c:v>
                </c:pt>
                <c:pt idx="200">
                  <c:v>16</c:v>
                </c:pt>
                <c:pt idx="201">
                  <c:v>23</c:v>
                </c:pt>
                <c:pt idx="202">
                  <c:v>13</c:v>
                </c:pt>
                <c:pt idx="203">
                  <c:v>12</c:v>
                </c:pt>
                <c:pt idx="204">
                  <c:v>10</c:v>
                </c:pt>
                <c:pt idx="205">
                  <c:v>26</c:v>
                </c:pt>
                <c:pt idx="206">
                  <c:v>10</c:v>
                </c:pt>
                <c:pt idx="207">
                  <c:v>13</c:v>
                </c:pt>
                <c:pt idx="208">
                  <c:v>11</c:v>
                </c:pt>
                <c:pt idx="209">
                  <c:v>11</c:v>
                </c:pt>
                <c:pt idx="210">
                  <c:v>17</c:v>
                </c:pt>
                <c:pt idx="211">
                  <c:v>9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11</c:v>
                </c:pt>
                <c:pt idx="216">
                  <c:v>11</c:v>
                </c:pt>
                <c:pt idx="217">
                  <c:v>9</c:v>
                </c:pt>
                <c:pt idx="218">
                  <c:v>16</c:v>
                </c:pt>
                <c:pt idx="219">
                  <c:v>9</c:v>
                </c:pt>
                <c:pt idx="220">
                  <c:v>12</c:v>
                </c:pt>
                <c:pt idx="221">
                  <c:v>15</c:v>
                </c:pt>
                <c:pt idx="222">
                  <c:v>9</c:v>
                </c:pt>
                <c:pt idx="223">
                  <c:v>16</c:v>
                </c:pt>
                <c:pt idx="224">
                  <c:v>10</c:v>
                </c:pt>
                <c:pt idx="225">
                  <c:v>9</c:v>
                </c:pt>
                <c:pt idx="226">
                  <c:v>9</c:v>
                </c:pt>
                <c:pt idx="227">
                  <c:v>11</c:v>
                </c:pt>
                <c:pt idx="228">
                  <c:v>8</c:v>
                </c:pt>
                <c:pt idx="229">
                  <c:v>9</c:v>
                </c:pt>
                <c:pt idx="230">
                  <c:v>8</c:v>
                </c:pt>
                <c:pt idx="231">
                  <c:v>12</c:v>
                </c:pt>
                <c:pt idx="232">
                  <c:v>9</c:v>
                </c:pt>
                <c:pt idx="233">
                  <c:v>12</c:v>
                </c:pt>
                <c:pt idx="234">
                  <c:v>10</c:v>
                </c:pt>
                <c:pt idx="235">
                  <c:v>9</c:v>
                </c:pt>
                <c:pt idx="236">
                  <c:v>8</c:v>
                </c:pt>
                <c:pt idx="237">
                  <c:v>9</c:v>
                </c:pt>
                <c:pt idx="238">
                  <c:v>11</c:v>
                </c:pt>
                <c:pt idx="239">
                  <c:v>11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13</c:v>
                </c:pt>
                <c:pt idx="245">
                  <c:v>18</c:v>
                </c:pt>
                <c:pt idx="246">
                  <c:v>24</c:v>
                </c:pt>
                <c:pt idx="247">
                  <c:v>17</c:v>
                </c:pt>
                <c:pt idx="248">
                  <c:v>11</c:v>
                </c:pt>
                <c:pt idx="249">
                  <c:v>11</c:v>
                </c:pt>
                <c:pt idx="250">
                  <c:v>13</c:v>
                </c:pt>
                <c:pt idx="251">
                  <c:v>22</c:v>
                </c:pt>
                <c:pt idx="252">
                  <c:v>19</c:v>
                </c:pt>
                <c:pt idx="253">
                  <c:v>11</c:v>
                </c:pt>
                <c:pt idx="254">
                  <c:v>9</c:v>
                </c:pt>
                <c:pt idx="255">
                  <c:v>10</c:v>
                </c:pt>
                <c:pt idx="256">
                  <c:v>8</c:v>
                </c:pt>
                <c:pt idx="257">
                  <c:v>8</c:v>
                </c:pt>
                <c:pt idx="258">
                  <c:v>9</c:v>
                </c:pt>
                <c:pt idx="259">
                  <c:v>9</c:v>
                </c:pt>
                <c:pt idx="260">
                  <c:v>12</c:v>
                </c:pt>
                <c:pt idx="261">
                  <c:v>9</c:v>
                </c:pt>
                <c:pt idx="262">
                  <c:v>13</c:v>
                </c:pt>
                <c:pt idx="263">
                  <c:v>34</c:v>
                </c:pt>
                <c:pt idx="264">
                  <c:v>10</c:v>
                </c:pt>
                <c:pt idx="265">
                  <c:v>8</c:v>
                </c:pt>
                <c:pt idx="266">
                  <c:v>11</c:v>
                </c:pt>
                <c:pt idx="267">
                  <c:v>57</c:v>
                </c:pt>
                <c:pt idx="268">
                  <c:v>10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13</c:v>
                </c:pt>
                <c:pt idx="273">
                  <c:v>17</c:v>
                </c:pt>
                <c:pt idx="274">
                  <c:v>14</c:v>
                </c:pt>
                <c:pt idx="275">
                  <c:v>8</c:v>
                </c:pt>
                <c:pt idx="276">
                  <c:v>11</c:v>
                </c:pt>
                <c:pt idx="277">
                  <c:v>28</c:v>
                </c:pt>
                <c:pt idx="278">
                  <c:v>9</c:v>
                </c:pt>
                <c:pt idx="279">
                  <c:v>8</c:v>
                </c:pt>
                <c:pt idx="280">
                  <c:v>8</c:v>
                </c:pt>
                <c:pt idx="281">
                  <c:v>15</c:v>
                </c:pt>
                <c:pt idx="282">
                  <c:v>11</c:v>
                </c:pt>
                <c:pt idx="283">
                  <c:v>13</c:v>
                </c:pt>
                <c:pt idx="284">
                  <c:v>16</c:v>
                </c:pt>
                <c:pt idx="285">
                  <c:v>8</c:v>
                </c:pt>
                <c:pt idx="286">
                  <c:v>15</c:v>
                </c:pt>
                <c:pt idx="287">
                  <c:v>8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19</c:v>
                </c:pt>
                <c:pt idx="292">
                  <c:v>8</c:v>
                </c:pt>
                <c:pt idx="293">
                  <c:v>23</c:v>
                </c:pt>
                <c:pt idx="294">
                  <c:v>9</c:v>
                </c:pt>
                <c:pt idx="295">
                  <c:v>18</c:v>
                </c:pt>
                <c:pt idx="296">
                  <c:v>19</c:v>
                </c:pt>
                <c:pt idx="297">
                  <c:v>18</c:v>
                </c:pt>
                <c:pt idx="298">
                  <c:v>20</c:v>
                </c:pt>
                <c:pt idx="299">
                  <c:v>8</c:v>
                </c:pt>
                <c:pt idx="300">
                  <c:v>10</c:v>
                </c:pt>
                <c:pt idx="301">
                  <c:v>12</c:v>
                </c:pt>
                <c:pt idx="302">
                  <c:v>12</c:v>
                </c:pt>
                <c:pt idx="303">
                  <c:v>8</c:v>
                </c:pt>
                <c:pt idx="304">
                  <c:v>20</c:v>
                </c:pt>
                <c:pt idx="305">
                  <c:v>17</c:v>
                </c:pt>
                <c:pt idx="306">
                  <c:v>10</c:v>
                </c:pt>
                <c:pt idx="307">
                  <c:v>8</c:v>
                </c:pt>
                <c:pt idx="308">
                  <c:v>12</c:v>
                </c:pt>
                <c:pt idx="309">
                  <c:v>19</c:v>
                </c:pt>
                <c:pt idx="310">
                  <c:v>8</c:v>
                </c:pt>
                <c:pt idx="311">
                  <c:v>19</c:v>
                </c:pt>
                <c:pt idx="312">
                  <c:v>8</c:v>
                </c:pt>
                <c:pt idx="313">
                  <c:v>38</c:v>
                </c:pt>
                <c:pt idx="314">
                  <c:v>12</c:v>
                </c:pt>
                <c:pt idx="315">
                  <c:v>35</c:v>
                </c:pt>
                <c:pt idx="316">
                  <c:v>17</c:v>
                </c:pt>
                <c:pt idx="317">
                  <c:v>12</c:v>
                </c:pt>
                <c:pt idx="318">
                  <c:v>9</c:v>
                </c:pt>
                <c:pt idx="319">
                  <c:v>23</c:v>
                </c:pt>
                <c:pt idx="320">
                  <c:v>10</c:v>
                </c:pt>
                <c:pt idx="321">
                  <c:v>12</c:v>
                </c:pt>
                <c:pt idx="322">
                  <c:v>17</c:v>
                </c:pt>
                <c:pt idx="323">
                  <c:v>14</c:v>
                </c:pt>
                <c:pt idx="324">
                  <c:v>14</c:v>
                </c:pt>
                <c:pt idx="325">
                  <c:v>8</c:v>
                </c:pt>
                <c:pt idx="326">
                  <c:v>9</c:v>
                </c:pt>
                <c:pt idx="327">
                  <c:v>8</c:v>
                </c:pt>
                <c:pt idx="328">
                  <c:v>8</c:v>
                </c:pt>
                <c:pt idx="329">
                  <c:v>16</c:v>
                </c:pt>
                <c:pt idx="330">
                  <c:v>8</c:v>
                </c:pt>
                <c:pt idx="331">
                  <c:v>11</c:v>
                </c:pt>
                <c:pt idx="332">
                  <c:v>14</c:v>
                </c:pt>
                <c:pt idx="333">
                  <c:v>8</c:v>
                </c:pt>
                <c:pt idx="334">
                  <c:v>10</c:v>
                </c:pt>
                <c:pt idx="335">
                  <c:v>12</c:v>
                </c:pt>
                <c:pt idx="336">
                  <c:v>15</c:v>
                </c:pt>
                <c:pt idx="337">
                  <c:v>9</c:v>
                </c:pt>
                <c:pt idx="338">
                  <c:v>8</c:v>
                </c:pt>
                <c:pt idx="339">
                  <c:v>8</c:v>
                </c:pt>
                <c:pt idx="340">
                  <c:v>10</c:v>
                </c:pt>
                <c:pt idx="341">
                  <c:v>11</c:v>
                </c:pt>
                <c:pt idx="342">
                  <c:v>14</c:v>
                </c:pt>
                <c:pt idx="343">
                  <c:v>8</c:v>
                </c:pt>
                <c:pt idx="344">
                  <c:v>19</c:v>
                </c:pt>
                <c:pt idx="345">
                  <c:v>37</c:v>
                </c:pt>
                <c:pt idx="346">
                  <c:v>10</c:v>
                </c:pt>
                <c:pt idx="347">
                  <c:v>11</c:v>
                </c:pt>
                <c:pt idx="348">
                  <c:v>13</c:v>
                </c:pt>
                <c:pt idx="349">
                  <c:v>8</c:v>
                </c:pt>
                <c:pt idx="350">
                  <c:v>8</c:v>
                </c:pt>
              </c:numCache>
            </c:numRef>
          </c:xVal>
          <c:yVal>
            <c:numRef>
              <c:f>'jfreechart-test-stats'!$D$2:$D$352</c:f>
              <c:numCache>
                <c:formatCode>General</c:formatCode>
                <c:ptCount val="351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203</c:v>
                </c:pt>
                <c:pt idx="26">
                  <c:v>10</c:v>
                </c:pt>
                <c:pt idx="27">
                  <c:v>19</c:v>
                </c:pt>
                <c:pt idx="28">
                  <c:v>4</c:v>
                </c:pt>
                <c:pt idx="29">
                  <c:v>24</c:v>
                </c:pt>
                <c:pt idx="30">
                  <c:v>13</c:v>
                </c:pt>
                <c:pt idx="31">
                  <c:v>35</c:v>
                </c:pt>
                <c:pt idx="32">
                  <c:v>14</c:v>
                </c:pt>
                <c:pt idx="33">
                  <c:v>9</c:v>
                </c:pt>
                <c:pt idx="34">
                  <c:v>18</c:v>
                </c:pt>
                <c:pt idx="35">
                  <c:v>61</c:v>
                </c:pt>
                <c:pt idx="36">
                  <c:v>9</c:v>
                </c:pt>
                <c:pt idx="37">
                  <c:v>26</c:v>
                </c:pt>
                <c:pt idx="38">
                  <c:v>47</c:v>
                </c:pt>
                <c:pt idx="39">
                  <c:v>14</c:v>
                </c:pt>
                <c:pt idx="40">
                  <c:v>2</c:v>
                </c:pt>
                <c:pt idx="41">
                  <c:v>14</c:v>
                </c:pt>
                <c:pt idx="42">
                  <c:v>16</c:v>
                </c:pt>
                <c:pt idx="43">
                  <c:v>6</c:v>
                </c:pt>
                <c:pt idx="44">
                  <c:v>39</c:v>
                </c:pt>
                <c:pt idx="45">
                  <c:v>5</c:v>
                </c:pt>
                <c:pt idx="46">
                  <c:v>26</c:v>
                </c:pt>
                <c:pt idx="47">
                  <c:v>8</c:v>
                </c:pt>
                <c:pt idx="48">
                  <c:v>10</c:v>
                </c:pt>
                <c:pt idx="49">
                  <c:v>154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12</c:v>
                </c:pt>
                <c:pt idx="54">
                  <c:v>38</c:v>
                </c:pt>
                <c:pt idx="55">
                  <c:v>20</c:v>
                </c:pt>
                <c:pt idx="56">
                  <c:v>10</c:v>
                </c:pt>
                <c:pt idx="57">
                  <c:v>18</c:v>
                </c:pt>
                <c:pt idx="58">
                  <c:v>16</c:v>
                </c:pt>
                <c:pt idx="59">
                  <c:v>11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19</c:v>
                </c:pt>
                <c:pt idx="64">
                  <c:v>9</c:v>
                </c:pt>
                <c:pt idx="65">
                  <c:v>11</c:v>
                </c:pt>
                <c:pt idx="66">
                  <c:v>15</c:v>
                </c:pt>
                <c:pt idx="67">
                  <c:v>4</c:v>
                </c:pt>
                <c:pt idx="68">
                  <c:v>2</c:v>
                </c:pt>
                <c:pt idx="69">
                  <c:v>17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34</c:v>
                </c:pt>
                <c:pt idx="77">
                  <c:v>3</c:v>
                </c:pt>
                <c:pt idx="78">
                  <c:v>13</c:v>
                </c:pt>
                <c:pt idx="79">
                  <c:v>50</c:v>
                </c:pt>
                <c:pt idx="80">
                  <c:v>12</c:v>
                </c:pt>
                <c:pt idx="81">
                  <c:v>15</c:v>
                </c:pt>
                <c:pt idx="82">
                  <c:v>27</c:v>
                </c:pt>
                <c:pt idx="83">
                  <c:v>5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19</c:v>
                </c:pt>
                <c:pt idx="91">
                  <c:v>12</c:v>
                </c:pt>
                <c:pt idx="92">
                  <c:v>16</c:v>
                </c:pt>
                <c:pt idx="93">
                  <c:v>3</c:v>
                </c:pt>
                <c:pt idx="94">
                  <c:v>19</c:v>
                </c:pt>
                <c:pt idx="95">
                  <c:v>19</c:v>
                </c:pt>
                <c:pt idx="96">
                  <c:v>32</c:v>
                </c:pt>
                <c:pt idx="97">
                  <c:v>13</c:v>
                </c:pt>
                <c:pt idx="98">
                  <c:v>21</c:v>
                </c:pt>
                <c:pt idx="99">
                  <c:v>23</c:v>
                </c:pt>
                <c:pt idx="100">
                  <c:v>9</c:v>
                </c:pt>
                <c:pt idx="101">
                  <c:v>41</c:v>
                </c:pt>
                <c:pt idx="102">
                  <c:v>22</c:v>
                </c:pt>
                <c:pt idx="103">
                  <c:v>28</c:v>
                </c:pt>
                <c:pt idx="104">
                  <c:v>9</c:v>
                </c:pt>
                <c:pt idx="105">
                  <c:v>46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220</c:v>
                </c:pt>
                <c:pt idx="111">
                  <c:v>9</c:v>
                </c:pt>
                <c:pt idx="112">
                  <c:v>10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17</c:v>
                </c:pt>
                <c:pt idx="117">
                  <c:v>6</c:v>
                </c:pt>
                <c:pt idx="118">
                  <c:v>6</c:v>
                </c:pt>
                <c:pt idx="119">
                  <c:v>15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39</c:v>
                </c:pt>
                <c:pt idx="127">
                  <c:v>27</c:v>
                </c:pt>
                <c:pt idx="128">
                  <c:v>11</c:v>
                </c:pt>
                <c:pt idx="129">
                  <c:v>25</c:v>
                </c:pt>
                <c:pt idx="130">
                  <c:v>19</c:v>
                </c:pt>
                <c:pt idx="131">
                  <c:v>22</c:v>
                </c:pt>
                <c:pt idx="132">
                  <c:v>37</c:v>
                </c:pt>
                <c:pt idx="133">
                  <c:v>24</c:v>
                </c:pt>
                <c:pt idx="134">
                  <c:v>22</c:v>
                </c:pt>
                <c:pt idx="135">
                  <c:v>37</c:v>
                </c:pt>
                <c:pt idx="136">
                  <c:v>19</c:v>
                </c:pt>
                <c:pt idx="137">
                  <c:v>17</c:v>
                </c:pt>
                <c:pt idx="138">
                  <c:v>61</c:v>
                </c:pt>
                <c:pt idx="139">
                  <c:v>38</c:v>
                </c:pt>
                <c:pt idx="140">
                  <c:v>42</c:v>
                </c:pt>
                <c:pt idx="141">
                  <c:v>18</c:v>
                </c:pt>
                <c:pt idx="142">
                  <c:v>55</c:v>
                </c:pt>
                <c:pt idx="143">
                  <c:v>6</c:v>
                </c:pt>
                <c:pt idx="144">
                  <c:v>49</c:v>
                </c:pt>
                <c:pt idx="145">
                  <c:v>32</c:v>
                </c:pt>
                <c:pt idx="146">
                  <c:v>18</c:v>
                </c:pt>
                <c:pt idx="147">
                  <c:v>142</c:v>
                </c:pt>
                <c:pt idx="148">
                  <c:v>6</c:v>
                </c:pt>
                <c:pt idx="149">
                  <c:v>18</c:v>
                </c:pt>
                <c:pt idx="150">
                  <c:v>30</c:v>
                </c:pt>
                <c:pt idx="151">
                  <c:v>89</c:v>
                </c:pt>
                <c:pt idx="152">
                  <c:v>28</c:v>
                </c:pt>
                <c:pt idx="153">
                  <c:v>69</c:v>
                </c:pt>
                <c:pt idx="154">
                  <c:v>37</c:v>
                </c:pt>
                <c:pt idx="155">
                  <c:v>42</c:v>
                </c:pt>
                <c:pt idx="156">
                  <c:v>241</c:v>
                </c:pt>
                <c:pt idx="157">
                  <c:v>185</c:v>
                </c:pt>
                <c:pt idx="158">
                  <c:v>5</c:v>
                </c:pt>
                <c:pt idx="159">
                  <c:v>65</c:v>
                </c:pt>
                <c:pt idx="160">
                  <c:v>13</c:v>
                </c:pt>
                <c:pt idx="161">
                  <c:v>50</c:v>
                </c:pt>
                <c:pt idx="162">
                  <c:v>38</c:v>
                </c:pt>
                <c:pt idx="163">
                  <c:v>11</c:v>
                </c:pt>
                <c:pt idx="164">
                  <c:v>8</c:v>
                </c:pt>
                <c:pt idx="165">
                  <c:v>16</c:v>
                </c:pt>
                <c:pt idx="166">
                  <c:v>12</c:v>
                </c:pt>
                <c:pt idx="167">
                  <c:v>16</c:v>
                </c:pt>
                <c:pt idx="168">
                  <c:v>14</c:v>
                </c:pt>
                <c:pt idx="169">
                  <c:v>12</c:v>
                </c:pt>
                <c:pt idx="170">
                  <c:v>17</c:v>
                </c:pt>
                <c:pt idx="171">
                  <c:v>37</c:v>
                </c:pt>
                <c:pt idx="172">
                  <c:v>14</c:v>
                </c:pt>
                <c:pt idx="173">
                  <c:v>28</c:v>
                </c:pt>
                <c:pt idx="174">
                  <c:v>17</c:v>
                </c:pt>
                <c:pt idx="175">
                  <c:v>18</c:v>
                </c:pt>
                <c:pt idx="176">
                  <c:v>6</c:v>
                </c:pt>
                <c:pt idx="177">
                  <c:v>20</c:v>
                </c:pt>
                <c:pt idx="178">
                  <c:v>22</c:v>
                </c:pt>
                <c:pt idx="179">
                  <c:v>31</c:v>
                </c:pt>
                <c:pt idx="180">
                  <c:v>11</c:v>
                </c:pt>
                <c:pt idx="181">
                  <c:v>20</c:v>
                </c:pt>
                <c:pt idx="182">
                  <c:v>49</c:v>
                </c:pt>
                <c:pt idx="183">
                  <c:v>13</c:v>
                </c:pt>
                <c:pt idx="184">
                  <c:v>120</c:v>
                </c:pt>
                <c:pt idx="185">
                  <c:v>20</c:v>
                </c:pt>
                <c:pt idx="186">
                  <c:v>38</c:v>
                </c:pt>
                <c:pt idx="187">
                  <c:v>18</c:v>
                </c:pt>
                <c:pt idx="188">
                  <c:v>11</c:v>
                </c:pt>
                <c:pt idx="189">
                  <c:v>11</c:v>
                </c:pt>
                <c:pt idx="190">
                  <c:v>12</c:v>
                </c:pt>
                <c:pt idx="191">
                  <c:v>22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6</c:v>
                </c:pt>
                <c:pt idx="196">
                  <c:v>36</c:v>
                </c:pt>
                <c:pt idx="197">
                  <c:v>11</c:v>
                </c:pt>
                <c:pt idx="198">
                  <c:v>8</c:v>
                </c:pt>
                <c:pt idx="199">
                  <c:v>16</c:v>
                </c:pt>
                <c:pt idx="200">
                  <c:v>32</c:v>
                </c:pt>
                <c:pt idx="201">
                  <c:v>55</c:v>
                </c:pt>
                <c:pt idx="202">
                  <c:v>27</c:v>
                </c:pt>
                <c:pt idx="203">
                  <c:v>18</c:v>
                </c:pt>
                <c:pt idx="204">
                  <c:v>13</c:v>
                </c:pt>
                <c:pt idx="205">
                  <c:v>23</c:v>
                </c:pt>
                <c:pt idx="206">
                  <c:v>19</c:v>
                </c:pt>
                <c:pt idx="207">
                  <c:v>24</c:v>
                </c:pt>
                <c:pt idx="208">
                  <c:v>54</c:v>
                </c:pt>
                <c:pt idx="209">
                  <c:v>33</c:v>
                </c:pt>
                <c:pt idx="210">
                  <c:v>17</c:v>
                </c:pt>
                <c:pt idx="211">
                  <c:v>20</c:v>
                </c:pt>
                <c:pt idx="212">
                  <c:v>12</c:v>
                </c:pt>
                <c:pt idx="213">
                  <c:v>43</c:v>
                </c:pt>
                <c:pt idx="214">
                  <c:v>4</c:v>
                </c:pt>
                <c:pt idx="215">
                  <c:v>5</c:v>
                </c:pt>
                <c:pt idx="216">
                  <c:v>5</c:v>
                </c:pt>
                <c:pt idx="217">
                  <c:v>61</c:v>
                </c:pt>
                <c:pt idx="218">
                  <c:v>23</c:v>
                </c:pt>
                <c:pt idx="219">
                  <c:v>6</c:v>
                </c:pt>
                <c:pt idx="220">
                  <c:v>33</c:v>
                </c:pt>
                <c:pt idx="221">
                  <c:v>6</c:v>
                </c:pt>
                <c:pt idx="222">
                  <c:v>15</c:v>
                </c:pt>
                <c:pt idx="223">
                  <c:v>30</c:v>
                </c:pt>
                <c:pt idx="224">
                  <c:v>4</c:v>
                </c:pt>
                <c:pt idx="225">
                  <c:v>19</c:v>
                </c:pt>
                <c:pt idx="226">
                  <c:v>15</c:v>
                </c:pt>
                <c:pt idx="227">
                  <c:v>16</c:v>
                </c:pt>
                <c:pt idx="228">
                  <c:v>9</c:v>
                </c:pt>
                <c:pt idx="229">
                  <c:v>25</c:v>
                </c:pt>
                <c:pt idx="230">
                  <c:v>11</c:v>
                </c:pt>
                <c:pt idx="231">
                  <c:v>17</c:v>
                </c:pt>
                <c:pt idx="232">
                  <c:v>9</c:v>
                </c:pt>
                <c:pt idx="233">
                  <c:v>17</c:v>
                </c:pt>
                <c:pt idx="234">
                  <c:v>13</c:v>
                </c:pt>
                <c:pt idx="235">
                  <c:v>15</c:v>
                </c:pt>
                <c:pt idx="236">
                  <c:v>2</c:v>
                </c:pt>
                <c:pt idx="237">
                  <c:v>14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17</c:v>
                </c:pt>
                <c:pt idx="245">
                  <c:v>51</c:v>
                </c:pt>
                <c:pt idx="246">
                  <c:v>46</c:v>
                </c:pt>
                <c:pt idx="247">
                  <c:v>42</c:v>
                </c:pt>
                <c:pt idx="248">
                  <c:v>13</c:v>
                </c:pt>
                <c:pt idx="249">
                  <c:v>34</c:v>
                </c:pt>
                <c:pt idx="250">
                  <c:v>51</c:v>
                </c:pt>
                <c:pt idx="251">
                  <c:v>48</c:v>
                </c:pt>
                <c:pt idx="252">
                  <c:v>107</c:v>
                </c:pt>
                <c:pt idx="253">
                  <c:v>16</c:v>
                </c:pt>
                <c:pt idx="254">
                  <c:v>15</c:v>
                </c:pt>
                <c:pt idx="255">
                  <c:v>14</c:v>
                </c:pt>
                <c:pt idx="256">
                  <c:v>10</c:v>
                </c:pt>
                <c:pt idx="257">
                  <c:v>10</c:v>
                </c:pt>
                <c:pt idx="258">
                  <c:v>7</c:v>
                </c:pt>
                <c:pt idx="259">
                  <c:v>7</c:v>
                </c:pt>
                <c:pt idx="260">
                  <c:v>10</c:v>
                </c:pt>
                <c:pt idx="261">
                  <c:v>7</c:v>
                </c:pt>
                <c:pt idx="262">
                  <c:v>17</c:v>
                </c:pt>
                <c:pt idx="263">
                  <c:v>132</c:v>
                </c:pt>
                <c:pt idx="264">
                  <c:v>13</c:v>
                </c:pt>
                <c:pt idx="265">
                  <c:v>19</c:v>
                </c:pt>
                <c:pt idx="266">
                  <c:v>15</c:v>
                </c:pt>
                <c:pt idx="267">
                  <c:v>265</c:v>
                </c:pt>
                <c:pt idx="268">
                  <c:v>38</c:v>
                </c:pt>
                <c:pt idx="269">
                  <c:v>11</c:v>
                </c:pt>
                <c:pt idx="270">
                  <c:v>4</c:v>
                </c:pt>
                <c:pt idx="271">
                  <c:v>4</c:v>
                </c:pt>
                <c:pt idx="272">
                  <c:v>20</c:v>
                </c:pt>
                <c:pt idx="273">
                  <c:v>51</c:v>
                </c:pt>
                <c:pt idx="274">
                  <c:v>55</c:v>
                </c:pt>
                <c:pt idx="275">
                  <c:v>16</c:v>
                </c:pt>
                <c:pt idx="276">
                  <c:v>37</c:v>
                </c:pt>
                <c:pt idx="277">
                  <c:v>82</c:v>
                </c:pt>
                <c:pt idx="278">
                  <c:v>15</c:v>
                </c:pt>
                <c:pt idx="279">
                  <c:v>19</c:v>
                </c:pt>
                <c:pt idx="280">
                  <c:v>3</c:v>
                </c:pt>
                <c:pt idx="281">
                  <c:v>46</c:v>
                </c:pt>
                <c:pt idx="282">
                  <c:v>29</c:v>
                </c:pt>
                <c:pt idx="283">
                  <c:v>32</c:v>
                </c:pt>
                <c:pt idx="284">
                  <c:v>46</c:v>
                </c:pt>
                <c:pt idx="285">
                  <c:v>5</c:v>
                </c:pt>
                <c:pt idx="286">
                  <c:v>51</c:v>
                </c:pt>
                <c:pt idx="287">
                  <c:v>8</c:v>
                </c:pt>
                <c:pt idx="288">
                  <c:v>16</c:v>
                </c:pt>
                <c:pt idx="289">
                  <c:v>39</c:v>
                </c:pt>
                <c:pt idx="290">
                  <c:v>12</c:v>
                </c:pt>
                <c:pt idx="291">
                  <c:v>47</c:v>
                </c:pt>
                <c:pt idx="292">
                  <c:v>10</c:v>
                </c:pt>
                <c:pt idx="293">
                  <c:v>61</c:v>
                </c:pt>
                <c:pt idx="294">
                  <c:v>5</c:v>
                </c:pt>
                <c:pt idx="295">
                  <c:v>64</c:v>
                </c:pt>
                <c:pt idx="296">
                  <c:v>79</c:v>
                </c:pt>
                <c:pt idx="297">
                  <c:v>64</c:v>
                </c:pt>
                <c:pt idx="298">
                  <c:v>58</c:v>
                </c:pt>
                <c:pt idx="299">
                  <c:v>8</c:v>
                </c:pt>
                <c:pt idx="300">
                  <c:v>23</c:v>
                </c:pt>
                <c:pt idx="301">
                  <c:v>23</c:v>
                </c:pt>
                <c:pt idx="302">
                  <c:v>36</c:v>
                </c:pt>
                <c:pt idx="303">
                  <c:v>13</c:v>
                </c:pt>
                <c:pt idx="304">
                  <c:v>60</c:v>
                </c:pt>
                <c:pt idx="305">
                  <c:v>69</c:v>
                </c:pt>
                <c:pt idx="306">
                  <c:v>21</c:v>
                </c:pt>
                <c:pt idx="307">
                  <c:v>4</c:v>
                </c:pt>
                <c:pt idx="308">
                  <c:v>26</c:v>
                </c:pt>
                <c:pt idx="309">
                  <c:v>39</c:v>
                </c:pt>
                <c:pt idx="310">
                  <c:v>7</c:v>
                </c:pt>
                <c:pt idx="311">
                  <c:v>81</c:v>
                </c:pt>
                <c:pt idx="312">
                  <c:v>6</c:v>
                </c:pt>
                <c:pt idx="313">
                  <c:v>214</c:v>
                </c:pt>
                <c:pt idx="314">
                  <c:v>25</c:v>
                </c:pt>
                <c:pt idx="315">
                  <c:v>71</c:v>
                </c:pt>
                <c:pt idx="316">
                  <c:v>47</c:v>
                </c:pt>
                <c:pt idx="317">
                  <c:v>38</c:v>
                </c:pt>
                <c:pt idx="318">
                  <c:v>21</c:v>
                </c:pt>
                <c:pt idx="319">
                  <c:v>71</c:v>
                </c:pt>
                <c:pt idx="320">
                  <c:v>17</c:v>
                </c:pt>
                <c:pt idx="321">
                  <c:v>31</c:v>
                </c:pt>
                <c:pt idx="322">
                  <c:v>21</c:v>
                </c:pt>
                <c:pt idx="323">
                  <c:v>28</c:v>
                </c:pt>
                <c:pt idx="324">
                  <c:v>28</c:v>
                </c:pt>
                <c:pt idx="325">
                  <c:v>12</c:v>
                </c:pt>
                <c:pt idx="326">
                  <c:v>10</c:v>
                </c:pt>
                <c:pt idx="327">
                  <c:v>32</c:v>
                </c:pt>
                <c:pt idx="328">
                  <c:v>4</c:v>
                </c:pt>
                <c:pt idx="329">
                  <c:v>34</c:v>
                </c:pt>
                <c:pt idx="330">
                  <c:v>16</c:v>
                </c:pt>
                <c:pt idx="331">
                  <c:v>21</c:v>
                </c:pt>
                <c:pt idx="332">
                  <c:v>48</c:v>
                </c:pt>
                <c:pt idx="333">
                  <c:v>10</c:v>
                </c:pt>
                <c:pt idx="334">
                  <c:v>18</c:v>
                </c:pt>
                <c:pt idx="335">
                  <c:v>17</c:v>
                </c:pt>
                <c:pt idx="336">
                  <c:v>51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24</c:v>
                </c:pt>
                <c:pt idx="341">
                  <c:v>17</c:v>
                </c:pt>
                <c:pt idx="342">
                  <c:v>53</c:v>
                </c:pt>
                <c:pt idx="343">
                  <c:v>13</c:v>
                </c:pt>
                <c:pt idx="344">
                  <c:v>94</c:v>
                </c:pt>
                <c:pt idx="345">
                  <c:v>187</c:v>
                </c:pt>
                <c:pt idx="346">
                  <c:v>18</c:v>
                </c:pt>
                <c:pt idx="347">
                  <c:v>13</c:v>
                </c:pt>
                <c:pt idx="348">
                  <c:v>47</c:v>
                </c:pt>
                <c:pt idx="349">
                  <c:v>9</c:v>
                </c:pt>
                <c:pt idx="35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8-464E-8C8D-8DE6FDDD4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57872"/>
        <c:axId val="687576192"/>
      </c:scatterChart>
      <c:valAx>
        <c:axId val="678657872"/>
        <c:scaling>
          <c:orientation val="minMax"/>
          <c:max val="3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76192"/>
        <c:crosses val="autoZero"/>
        <c:crossBetween val="midCat"/>
      </c:valAx>
      <c:valAx>
        <c:axId val="6875761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TASSERT en fonction de TLOC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239025969589998E-2"/>
                  <c:y val="-8.37500000000000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'jfreechart-test-stats'!$B$2:$B$352</c:f>
              <c:numCache>
                <c:formatCode>General</c:formatCode>
                <c:ptCount val="351"/>
                <c:pt idx="0">
                  <c:v>107</c:v>
                </c:pt>
                <c:pt idx="1">
                  <c:v>96</c:v>
                </c:pt>
                <c:pt idx="2">
                  <c:v>61</c:v>
                </c:pt>
                <c:pt idx="3">
                  <c:v>92</c:v>
                </c:pt>
                <c:pt idx="4">
                  <c:v>141</c:v>
                </c:pt>
                <c:pt idx="5">
                  <c:v>103</c:v>
                </c:pt>
                <c:pt idx="6">
                  <c:v>3</c:v>
                </c:pt>
                <c:pt idx="7">
                  <c:v>128</c:v>
                </c:pt>
                <c:pt idx="8">
                  <c:v>96</c:v>
                </c:pt>
                <c:pt idx="9">
                  <c:v>91</c:v>
                </c:pt>
                <c:pt idx="10">
                  <c:v>100</c:v>
                </c:pt>
                <c:pt idx="11">
                  <c:v>100</c:v>
                </c:pt>
                <c:pt idx="12">
                  <c:v>88</c:v>
                </c:pt>
                <c:pt idx="13">
                  <c:v>46</c:v>
                </c:pt>
                <c:pt idx="14">
                  <c:v>96</c:v>
                </c:pt>
                <c:pt idx="15">
                  <c:v>32</c:v>
                </c:pt>
                <c:pt idx="16">
                  <c:v>44</c:v>
                </c:pt>
                <c:pt idx="17">
                  <c:v>165</c:v>
                </c:pt>
                <c:pt idx="18">
                  <c:v>30</c:v>
                </c:pt>
                <c:pt idx="19">
                  <c:v>109</c:v>
                </c:pt>
                <c:pt idx="20">
                  <c:v>114</c:v>
                </c:pt>
                <c:pt idx="21">
                  <c:v>85</c:v>
                </c:pt>
                <c:pt idx="22">
                  <c:v>29</c:v>
                </c:pt>
                <c:pt idx="23">
                  <c:v>77</c:v>
                </c:pt>
                <c:pt idx="24">
                  <c:v>66</c:v>
                </c:pt>
                <c:pt idx="25">
                  <c:v>840</c:v>
                </c:pt>
                <c:pt idx="26">
                  <c:v>31</c:v>
                </c:pt>
                <c:pt idx="27">
                  <c:v>73</c:v>
                </c:pt>
                <c:pt idx="28">
                  <c:v>28</c:v>
                </c:pt>
                <c:pt idx="29">
                  <c:v>79</c:v>
                </c:pt>
                <c:pt idx="30">
                  <c:v>124</c:v>
                </c:pt>
                <c:pt idx="31">
                  <c:v>174</c:v>
                </c:pt>
                <c:pt idx="32">
                  <c:v>51</c:v>
                </c:pt>
                <c:pt idx="33">
                  <c:v>40</c:v>
                </c:pt>
                <c:pt idx="34">
                  <c:v>74</c:v>
                </c:pt>
                <c:pt idx="35">
                  <c:v>220</c:v>
                </c:pt>
                <c:pt idx="36">
                  <c:v>41</c:v>
                </c:pt>
                <c:pt idx="37">
                  <c:v>116</c:v>
                </c:pt>
                <c:pt idx="38">
                  <c:v>180</c:v>
                </c:pt>
                <c:pt idx="39">
                  <c:v>62</c:v>
                </c:pt>
                <c:pt idx="40">
                  <c:v>19</c:v>
                </c:pt>
                <c:pt idx="41">
                  <c:v>78</c:v>
                </c:pt>
                <c:pt idx="42">
                  <c:v>50</c:v>
                </c:pt>
                <c:pt idx="43">
                  <c:v>33</c:v>
                </c:pt>
                <c:pt idx="44">
                  <c:v>139</c:v>
                </c:pt>
                <c:pt idx="45">
                  <c:v>93</c:v>
                </c:pt>
                <c:pt idx="46">
                  <c:v>78</c:v>
                </c:pt>
                <c:pt idx="47">
                  <c:v>44</c:v>
                </c:pt>
                <c:pt idx="48">
                  <c:v>38</c:v>
                </c:pt>
                <c:pt idx="49">
                  <c:v>522</c:v>
                </c:pt>
                <c:pt idx="50">
                  <c:v>58</c:v>
                </c:pt>
                <c:pt idx="51">
                  <c:v>53</c:v>
                </c:pt>
                <c:pt idx="52">
                  <c:v>42</c:v>
                </c:pt>
                <c:pt idx="53">
                  <c:v>53</c:v>
                </c:pt>
                <c:pt idx="54">
                  <c:v>176</c:v>
                </c:pt>
                <c:pt idx="55">
                  <c:v>73</c:v>
                </c:pt>
                <c:pt idx="56">
                  <c:v>50</c:v>
                </c:pt>
                <c:pt idx="57">
                  <c:v>68</c:v>
                </c:pt>
                <c:pt idx="58">
                  <c:v>65</c:v>
                </c:pt>
                <c:pt idx="59">
                  <c:v>64</c:v>
                </c:pt>
                <c:pt idx="60">
                  <c:v>50</c:v>
                </c:pt>
                <c:pt idx="61">
                  <c:v>45</c:v>
                </c:pt>
                <c:pt idx="62">
                  <c:v>53</c:v>
                </c:pt>
                <c:pt idx="63">
                  <c:v>65</c:v>
                </c:pt>
                <c:pt idx="64">
                  <c:v>52</c:v>
                </c:pt>
                <c:pt idx="65">
                  <c:v>44</c:v>
                </c:pt>
                <c:pt idx="66">
                  <c:v>57</c:v>
                </c:pt>
                <c:pt idx="67">
                  <c:v>175</c:v>
                </c:pt>
                <c:pt idx="68">
                  <c:v>16</c:v>
                </c:pt>
                <c:pt idx="69">
                  <c:v>59</c:v>
                </c:pt>
                <c:pt idx="70">
                  <c:v>16</c:v>
                </c:pt>
                <c:pt idx="71">
                  <c:v>14</c:v>
                </c:pt>
                <c:pt idx="72">
                  <c:v>15</c:v>
                </c:pt>
                <c:pt idx="73">
                  <c:v>16</c:v>
                </c:pt>
                <c:pt idx="74">
                  <c:v>30</c:v>
                </c:pt>
                <c:pt idx="75">
                  <c:v>16</c:v>
                </c:pt>
                <c:pt idx="76">
                  <c:v>78</c:v>
                </c:pt>
                <c:pt idx="77">
                  <c:v>72</c:v>
                </c:pt>
                <c:pt idx="78">
                  <c:v>65</c:v>
                </c:pt>
                <c:pt idx="79">
                  <c:v>295</c:v>
                </c:pt>
                <c:pt idx="80">
                  <c:v>55</c:v>
                </c:pt>
                <c:pt idx="81">
                  <c:v>74</c:v>
                </c:pt>
                <c:pt idx="82">
                  <c:v>107</c:v>
                </c:pt>
                <c:pt idx="83">
                  <c:v>39</c:v>
                </c:pt>
                <c:pt idx="84">
                  <c:v>56</c:v>
                </c:pt>
                <c:pt idx="85">
                  <c:v>64</c:v>
                </c:pt>
                <c:pt idx="86">
                  <c:v>75</c:v>
                </c:pt>
                <c:pt idx="87">
                  <c:v>17</c:v>
                </c:pt>
                <c:pt idx="88">
                  <c:v>18</c:v>
                </c:pt>
                <c:pt idx="89">
                  <c:v>58</c:v>
                </c:pt>
                <c:pt idx="90">
                  <c:v>97</c:v>
                </c:pt>
                <c:pt idx="91">
                  <c:v>65</c:v>
                </c:pt>
                <c:pt idx="92">
                  <c:v>80</c:v>
                </c:pt>
                <c:pt idx="93">
                  <c:v>20</c:v>
                </c:pt>
                <c:pt idx="94">
                  <c:v>84</c:v>
                </c:pt>
                <c:pt idx="95">
                  <c:v>75</c:v>
                </c:pt>
                <c:pt idx="96">
                  <c:v>103</c:v>
                </c:pt>
                <c:pt idx="97">
                  <c:v>64</c:v>
                </c:pt>
                <c:pt idx="98">
                  <c:v>83</c:v>
                </c:pt>
                <c:pt idx="99">
                  <c:v>93</c:v>
                </c:pt>
                <c:pt idx="100">
                  <c:v>43</c:v>
                </c:pt>
                <c:pt idx="101">
                  <c:v>127</c:v>
                </c:pt>
                <c:pt idx="102">
                  <c:v>84</c:v>
                </c:pt>
                <c:pt idx="103">
                  <c:v>94</c:v>
                </c:pt>
                <c:pt idx="104">
                  <c:v>56</c:v>
                </c:pt>
                <c:pt idx="105">
                  <c:v>257</c:v>
                </c:pt>
                <c:pt idx="106">
                  <c:v>89</c:v>
                </c:pt>
                <c:pt idx="107">
                  <c:v>22</c:v>
                </c:pt>
                <c:pt idx="108">
                  <c:v>38</c:v>
                </c:pt>
                <c:pt idx="109">
                  <c:v>109</c:v>
                </c:pt>
                <c:pt idx="110">
                  <c:v>905</c:v>
                </c:pt>
                <c:pt idx="111">
                  <c:v>161</c:v>
                </c:pt>
                <c:pt idx="112">
                  <c:v>163</c:v>
                </c:pt>
                <c:pt idx="113">
                  <c:v>161</c:v>
                </c:pt>
                <c:pt idx="114">
                  <c:v>157</c:v>
                </c:pt>
                <c:pt idx="115">
                  <c:v>32</c:v>
                </c:pt>
                <c:pt idx="116">
                  <c:v>67</c:v>
                </c:pt>
                <c:pt idx="117">
                  <c:v>28</c:v>
                </c:pt>
                <c:pt idx="118">
                  <c:v>28</c:v>
                </c:pt>
                <c:pt idx="119">
                  <c:v>44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111</c:v>
                </c:pt>
                <c:pt idx="127">
                  <c:v>111</c:v>
                </c:pt>
                <c:pt idx="128">
                  <c:v>39</c:v>
                </c:pt>
                <c:pt idx="129">
                  <c:v>79</c:v>
                </c:pt>
                <c:pt idx="130">
                  <c:v>75</c:v>
                </c:pt>
                <c:pt idx="131">
                  <c:v>84</c:v>
                </c:pt>
                <c:pt idx="132">
                  <c:v>172</c:v>
                </c:pt>
                <c:pt idx="133">
                  <c:v>85</c:v>
                </c:pt>
                <c:pt idx="134">
                  <c:v>73</c:v>
                </c:pt>
                <c:pt idx="135">
                  <c:v>109</c:v>
                </c:pt>
                <c:pt idx="136">
                  <c:v>67</c:v>
                </c:pt>
                <c:pt idx="137">
                  <c:v>60</c:v>
                </c:pt>
                <c:pt idx="138">
                  <c:v>155</c:v>
                </c:pt>
                <c:pt idx="139">
                  <c:v>140</c:v>
                </c:pt>
                <c:pt idx="140">
                  <c:v>180</c:v>
                </c:pt>
                <c:pt idx="141">
                  <c:v>73</c:v>
                </c:pt>
                <c:pt idx="142">
                  <c:v>244</c:v>
                </c:pt>
                <c:pt idx="143">
                  <c:v>43</c:v>
                </c:pt>
                <c:pt idx="144">
                  <c:v>144</c:v>
                </c:pt>
                <c:pt idx="145">
                  <c:v>110</c:v>
                </c:pt>
                <c:pt idx="146">
                  <c:v>58</c:v>
                </c:pt>
                <c:pt idx="147">
                  <c:v>467</c:v>
                </c:pt>
                <c:pt idx="148">
                  <c:v>21</c:v>
                </c:pt>
                <c:pt idx="149">
                  <c:v>56</c:v>
                </c:pt>
                <c:pt idx="150">
                  <c:v>90</c:v>
                </c:pt>
                <c:pt idx="151">
                  <c:v>260</c:v>
                </c:pt>
                <c:pt idx="152">
                  <c:v>87</c:v>
                </c:pt>
                <c:pt idx="153">
                  <c:v>213</c:v>
                </c:pt>
                <c:pt idx="154">
                  <c:v>111</c:v>
                </c:pt>
                <c:pt idx="155">
                  <c:v>140</c:v>
                </c:pt>
                <c:pt idx="156">
                  <c:v>994</c:v>
                </c:pt>
                <c:pt idx="157">
                  <c:v>552</c:v>
                </c:pt>
                <c:pt idx="158">
                  <c:v>21</c:v>
                </c:pt>
                <c:pt idx="159">
                  <c:v>209</c:v>
                </c:pt>
                <c:pt idx="160">
                  <c:v>81</c:v>
                </c:pt>
                <c:pt idx="161">
                  <c:v>185</c:v>
                </c:pt>
                <c:pt idx="162">
                  <c:v>398</c:v>
                </c:pt>
                <c:pt idx="163">
                  <c:v>63</c:v>
                </c:pt>
                <c:pt idx="164">
                  <c:v>44</c:v>
                </c:pt>
                <c:pt idx="165">
                  <c:v>67</c:v>
                </c:pt>
                <c:pt idx="166">
                  <c:v>46</c:v>
                </c:pt>
                <c:pt idx="167">
                  <c:v>97</c:v>
                </c:pt>
                <c:pt idx="168">
                  <c:v>90</c:v>
                </c:pt>
                <c:pt idx="169">
                  <c:v>76</c:v>
                </c:pt>
                <c:pt idx="170">
                  <c:v>108</c:v>
                </c:pt>
                <c:pt idx="171">
                  <c:v>177</c:v>
                </c:pt>
                <c:pt idx="172">
                  <c:v>83</c:v>
                </c:pt>
                <c:pt idx="173">
                  <c:v>115</c:v>
                </c:pt>
                <c:pt idx="174">
                  <c:v>67</c:v>
                </c:pt>
                <c:pt idx="175">
                  <c:v>68</c:v>
                </c:pt>
                <c:pt idx="176">
                  <c:v>36</c:v>
                </c:pt>
                <c:pt idx="177">
                  <c:v>174</c:v>
                </c:pt>
                <c:pt idx="178">
                  <c:v>109</c:v>
                </c:pt>
                <c:pt idx="179">
                  <c:v>72</c:v>
                </c:pt>
                <c:pt idx="180">
                  <c:v>44</c:v>
                </c:pt>
                <c:pt idx="181">
                  <c:v>64</c:v>
                </c:pt>
                <c:pt idx="182">
                  <c:v>108</c:v>
                </c:pt>
                <c:pt idx="183">
                  <c:v>44</c:v>
                </c:pt>
                <c:pt idx="184">
                  <c:v>233</c:v>
                </c:pt>
                <c:pt idx="185">
                  <c:v>95</c:v>
                </c:pt>
                <c:pt idx="186">
                  <c:v>125</c:v>
                </c:pt>
                <c:pt idx="187">
                  <c:v>90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94</c:v>
                </c:pt>
                <c:pt idx="192">
                  <c:v>96</c:v>
                </c:pt>
                <c:pt idx="193">
                  <c:v>138</c:v>
                </c:pt>
                <c:pt idx="194">
                  <c:v>93</c:v>
                </c:pt>
                <c:pt idx="195">
                  <c:v>36</c:v>
                </c:pt>
                <c:pt idx="196">
                  <c:v>160</c:v>
                </c:pt>
                <c:pt idx="197">
                  <c:v>47</c:v>
                </c:pt>
                <c:pt idx="198">
                  <c:v>41</c:v>
                </c:pt>
                <c:pt idx="199">
                  <c:v>117</c:v>
                </c:pt>
                <c:pt idx="200">
                  <c:v>154</c:v>
                </c:pt>
                <c:pt idx="201">
                  <c:v>231</c:v>
                </c:pt>
                <c:pt idx="202">
                  <c:v>114</c:v>
                </c:pt>
                <c:pt idx="203">
                  <c:v>92</c:v>
                </c:pt>
                <c:pt idx="204">
                  <c:v>90</c:v>
                </c:pt>
                <c:pt idx="205">
                  <c:v>115</c:v>
                </c:pt>
                <c:pt idx="206">
                  <c:v>96</c:v>
                </c:pt>
                <c:pt idx="207">
                  <c:v>97</c:v>
                </c:pt>
                <c:pt idx="208">
                  <c:v>196</c:v>
                </c:pt>
                <c:pt idx="209">
                  <c:v>103</c:v>
                </c:pt>
                <c:pt idx="210">
                  <c:v>66</c:v>
                </c:pt>
                <c:pt idx="211">
                  <c:v>98</c:v>
                </c:pt>
                <c:pt idx="212">
                  <c:v>112</c:v>
                </c:pt>
                <c:pt idx="213">
                  <c:v>153</c:v>
                </c:pt>
                <c:pt idx="214">
                  <c:v>84</c:v>
                </c:pt>
                <c:pt idx="215">
                  <c:v>90</c:v>
                </c:pt>
                <c:pt idx="216">
                  <c:v>92</c:v>
                </c:pt>
                <c:pt idx="217">
                  <c:v>160</c:v>
                </c:pt>
                <c:pt idx="218">
                  <c:v>216</c:v>
                </c:pt>
                <c:pt idx="219">
                  <c:v>40</c:v>
                </c:pt>
                <c:pt idx="220">
                  <c:v>102</c:v>
                </c:pt>
                <c:pt idx="221">
                  <c:v>15</c:v>
                </c:pt>
                <c:pt idx="222">
                  <c:v>53</c:v>
                </c:pt>
                <c:pt idx="223">
                  <c:v>127</c:v>
                </c:pt>
                <c:pt idx="224">
                  <c:v>84</c:v>
                </c:pt>
                <c:pt idx="225">
                  <c:v>83</c:v>
                </c:pt>
                <c:pt idx="226">
                  <c:v>55</c:v>
                </c:pt>
                <c:pt idx="227">
                  <c:v>6</c:v>
                </c:pt>
                <c:pt idx="228">
                  <c:v>40</c:v>
                </c:pt>
                <c:pt idx="229">
                  <c:v>81</c:v>
                </c:pt>
                <c:pt idx="230">
                  <c:v>39</c:v>
                </c:pt>
                <c:pt idx="231">
                  <c:v>84</c:v>
                </c:pt>
                <c:pt idx="232">
                  <c:v>51</c:v>
                </c:pt>
                <c:pt idx="233">
                  <c:v>84</c:v>
                </c:pt>
                <c:pt idx="234">
                  <c:v>55</c:v>
                </c:pt>
                <c:pt idx="235">
                  <c:v>59</c:v>
                </c:pt>
                <c:pt idx="236">
                  <c:v>19</c:v>
                </c:pt>
                <c:pt idx="237">
                  <c:v>65</c:v>
                </c:pt>
                <c:pt idx="238">
                  <c:v>66</c:v>
                </c:pt>
                <c:pt idx="239">
                  <c:v>83</c:v>
                </c:pt>
                <c:pt idx="240">
                  <c:v>87</c:v>
                </c:pt>
                <c:pt idx="241">
                  <c:v>84</c:v>
                </c:pt>
                <c:pt idx="242">
                  <c:v>83</c:v>
                </c:pt>
                <c:pt idx="243">
                  <c:v>93</c:v>
                </c:pt>
                <c:pt idx="244">
                  <c:v>124</c:v>
                </c:pt>
                <c:pt idx="245">
                  <c:v>247</c:v>
                </c:pt>
                <c:pt idx="246">
                  <c:v>304</c:v>
                </c:pt>
                <c:pt idx="247">
                  <c:v>172</c:v>
                </c:pt>
                <c:pt idx="248">
                  <c:v>61</c:v>
                </c:pt>
                <c:pt idx="249">
                  <c:v>111</c:v>
                </c:pt>
                <c:pt idx="250">
                  <c:v>154</c:v>
                </c:pt>
                <c:pt idx="251">
                  <c:v>210</c:v>
                </c:pt>
                <c:pt idx="252">
                  <c:v>313</c:v>
                </c:pt>
                <c:pt idx="253">
                  <c:v>60</c:v>
                </c:pt>
                <c:pt idx="254">
                  <c:v>36</c:v>
                </c:pt>
                <c:pt idx="255">
                  <c:v>57</c:v>
                </c:pt>
                <c:pt idx="256">
                  <c:v>35</c:v>
                </c:pt>
                <c:pt idx="257">
                  <c:v>35</c:v>
                </c:pt>
                <c:pt idx="258">
                  <c:v>36</c:v>
                </c:pt>
                <c:pt idx="259">
                  <c:v>42</c:v>
                </c:pt>
                <c:pt idx="260">
                  <c:v>63</c:v>
                </c:pt>
                <c:pt idx="261">
                  <c:v>35</c:v>
                </c:pt>
                <c:pt idx="262">
                  <c:v>108</c:v>
                </c:pt>
                <c:pt idx="263">
                  <c:v>433</c:v>
                </c:pt>
                <c:pt idx="264">
                  <c:v>57</c:v>
                </c:pt>
                <c:pt idx="265">
                  <c:v>60</c:v>
                </c:pt>
                <c:pt idx="266">
                  <c:v>72</c:v>
                </c:pt>
                <c:pt idx="267">
                  <c:v>1045</c:v>
                </c:pt>
                <c:pt idx="268">
                  <c:v>108</c:v>
                </c:pt>
                <c:pt idx="269">
                  <c:v>45</c:v>
                </c:pt>
                <c:pt idx="270">
                  <c:v>28</c:v>
                </c:pt>
                <c:pt idx="271">
                  <c:v>28</c:v>
                </c:pt>
                <c:pt idx="272">
                  <c:v>96</c:v>
                </c:pt>
                <c:pt idx="273">
                  <c:v>263</c:v>
                </c:pt>
                <c:pt idx="274">
                  <c:v>223</c:v>
                </c:pt>
                <c:pt idx="275">
                  <c:v>53</c:v>
                </c:pt>
                <c:pt idx="276">
                  <c:v>124</c:v>
                </c:pt>
                <c:pt idx="277">
                  <c:v>213</c:v>
                </c:pt>
                <c:pt idx="278">
                  <c:v>36</c:v>
                </c:pt>
                <c:pt idx="279">
                  <c:v>93</c:v>
                </c:pt>
                <c:pt idx="280">
                  <c:v>24</c:v>
                </c:pt>
                <c:pt idx="281">
                  <c:v>172</c:v>
                </c:pt>
                <c:pt idx="282">
                  <c:v>97</c:v>
                </c:pt>
                <c:pt idx="283">
                  <c:v>153</c:v>
                </c:pt>
                <c:pt idx="284">
                  <c:v>159</c:v>
                </c:pt>
                <c:pt idx="285">
                  <c:v>33</c:v>
                </c:pt>
                <c:pt idx="286">
                  <c:v>141</c:v>
                </c:pt>
                <c:pt idx="287">
                  <c:v>32</c:v>
                </c:pt>
                <c:pt idx="288">
                  <c:v>134</c:v>
                </c:pt>
                <c:pt idx="289">
                  <c:v>89</c:v>
                </c:pt>
                <c:pt idx="290">
                  <c:v>54</c:v>
                </c:pt>
                <c:pt idx="291">
                  <c:v>296</c:v>
                </c:pt>
                <c:pt idx="292">
                  <c:v>43</c:v>
                </c:pt>
                <c:pt idx="293">
                  <c:v>360</c:v>
                </c:pt>
                <c:pt idx="294">
                  <c:v>36</c:v>
                </c:pt>
                <c:pt idx="295">
                  <c:v>328</c:v>
                </c:pt>
                <c:pt idx="296">
                  <c:v>335</c:v>
                </c:pt>
                <c:pt idx="297">
                  <c:v>318</c:v>
                </c:pt>
                <c:pt idx="298">
                  <c:v>374</c:v>
                </c:pt>
                <c:pt idx="299">
                  <c:v>41</c:v>
                </c:pt>
                <c:pt idx="300">
                  <c:v>68</c:v>
                </c:pt>
                <c:pt idx="301">
                  <c:v>139</c:v>
                </c:pt>
                <c:pt idx="302">
                  <c:v>146</c:v>
                </c:pt>
                <c:pt idx="303">
                  <c:v>48</c:v>
                </c:pt>
                <c:pt idx="304">
                  <c:v>390</c:v>
                </c:pt>
                <c:pt idx="305">
                  <c:v>314</c:v>
                </c:pt>
                <c:pt idx="306">
                  <c:v>95</c:v>
                </c:pt>
                <c:pt idx="307">
                  <c:v>18</c:v>
                </c:pt>
                <c:pt idx="308">
                  <c:v>109</c:v>
                </c:pt>
                <c:pt idx="309">
                  <c:v>172</c:v>
                </c:pt>
                <c:pt idx="310">
                  <c:v>34</c:v>
                </c:pt>
                <c:pt idx="311">
                  <c:v>308</c:v>
                </c:pt>
                <c:pt idx="312">
                  <c:v>32</c:v>
                </c:pt>
                <c:pt idx="313">
                  <c:v>792</c:v>
                </c:pt>
                <c:pt idx="314">
                  <c:v>85</c:v>
                </c:pt>
                <c:pt idx="315">
                  <c:v>460</c:v>
                </c:pt>
                <c:pt idx="316">
                  <c:v>328</c:v>
                </c:pt>
                <c:pt idx="317">
                  <c:v>101</c:v>
                </c:pt>
                <c:pt idx="318">
                  <c:v>111</c:v>
                </c:pt>
                <c:pt idx="319">
                  <c:v>220</c:v>
                </c:pt>
                <c:pt idx="320">
                  <c:v>78</c:v>
                </c:pt>
                <c:pt idx="321">
                  <c:v>111</c:v>
                </c:pt>
                <c:pt idx="322">
                  <c:v>93</c:v>
                </c:pt>
                <c:pt idx="323">
                  <c:v>125</c:v>
                </c:pt>
                <c:pt idx="324">
                  <c:v>131</c:v>
                </c:pt>
                <c:pt idx="325">
                  <c:v>56</c:v>
                </c:pt>
                <c:pt idx="326">
                  <c:v>52</c:v>
                </c:pt>
                <c:pt idx="327">
                  <c:v>88</c:v>
                </c:pt>
                <c:pt idx="328">
                  <c:v>27</c:v>
                </c:pt>
                <c:pt idx="329">
                  <c:v>139</c:v>
                </c:pt>
                <c:pt idx="330">
                  <c:v>53</c:v>
                </c:pt>
                <c:pt idx="331">
                  <c:v>80</c:v>
                </c:pt>
                <c:pt idx="332">
                  <c:v>160</c:v>
                </c:pt>
                <c:pt idx="333">
                  <c:v>41</c:v>
                </c:pt>
                <c:pt idx="334">
                  <c:v>53</c:v>
                </c:pt>
                <c:pt idx="335">
                  <c:v>101</c:v>
                </c:pt>
                <c:pt idx="336">
                  <c:v>174</c:v>
                </c:pt>
                <c:pt idx="337">
                  <c:v>65</c:v>
                </c:pt>
                <c:pt idx="338">
                  <c:v>41</c:v>
                </c:pt>
                <c:pt idx="339">
                  <c:v>32</c:v>
                </c:pt>
                <c:pt idx="340">
                  <c:v>68</c:v>
                </c:pt>
                <c:pt idx="341">
                  <c:v>96</c:v>
                </c:pt>
                <c:pt idx="342">
                  <c:v>169</c:v>
                </c:pt>
                <c:pt idx="343">
                  <c:v>43</c:v>
                </c:pt>
                <c:pt idx="344">
                  <c:v>314</c:v>
                </c:pt>
                <c:pt idx="345">
                  <c:v>512</c:v>
                </c:pt>
                <c:pt idx="346">
                  <c:v>53</c:v>
                </c:pt>
                <c:pt idx="347">
                  <c:v>90</c:v>
                </c:pt>
                <c:pt idx="348">
                  <c:v>158</c:v>
                </c:pt>
                <c:pt idx="349">
                  <c:v>35</c:v>
                </c:pt>
                <c:pt idx="350">
                  <c:v>35</c:v>
                </c:pt>
              </c:numCache>
            </c:numRef>
          </c:xVal>
          <c:yVal>
            <c:numRef>
              <c:f>'jfreechart-test-stats'!$D$2:$D$352</c:f>
              <c:numCache>
                <c:formatCode>General</c:formatCode>
                <c:ptCount val="351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203</c:v>
                </c:pt>
                <c:pt idx="26">
                  <c:v>10</c:v>
                </c:pt>
                <c:pt idx="27">
                  <c:v>19</c:v>
                </c:pt>
                <c:pt idx="28">
                  <c:v>4</c:v>
                </c:pt>
                <c:pt idx="29">
                  <c:v>24</c:v>
                </c:pt>
                <c:pt idx="30">
                  <c:v>13</c:v>
                </c:pt>
                <c:pt idx="31">
                  <c:v>35</c:v>
                </c:pt>
                <c:pt idx="32">
                  <c:v>14</c:v>
                </c:pt>
                <c:pt idx="33">
                  <c:v>9</c:v>
                </c:pt>
                <c:pt idx="34">
                  <c:v>18</c:v>
                </c:pt>
                <c:pt idx="35">
                  <c:v>61</c:v>
                </c:pt>
                <c:pt idx="36">
                  <c:v>9</c:v>
                </c:pt>
                <c:pt idx="37">
                  <c:v>26</c:v>
                </c:pt>
                <c:pt idx="38">
                  <c:v>47</c:v>
                </c:pt>
                <c:pt idx="39">
                  <c:v>14</c:v>
                </c:pt>
                <c:pt idx="40">
                  <c:v>2</c:v>
                </c:pt>
                <c:pt idx="41">
                  <c:v>14</c:v>
                </c:pt>
                <c:pt idx="42">
                  <c:v>16</c:v>
                </c:pt>
                <c:pt idx="43">
                  <c:v>6</c:v>
                </c:pt>
                <c:pt idx="44">
                  <c:v>39</c:v>
                </c:pt>
                <c:pt idx="45">
                  <c:v>5</c:v>
                </c:pt>
                <c:pt idx="46">
                  <c:v>26</c:v>
                </c:pt>
                <c:pt idx="47">
                  <c:v>8</c:v>
                </c:pt>
                <c:pt idx="48">
                  <c:v>10</c:v>
                </c:pt>
                <c:pt idx="49">
                  <c:v>154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12</c:v>
                </c:pt>
                <c:pt idx="54">
                  <c:v>38</c:v>
                </c:pt>
                <c:pt idx="55">
                  <c:v>20</c:v>
                </c:pt>
                <c:pt idx="56">
                  <c:v>10</c:v>
                </c:pt>
                <c:pt idx="57">
                  <c:v>18</c:v>
                </c:pt>
                <c:pt idx="58">
                  <c:v>16</c:v>
                </c:pt>
                <c:pt idx="59">
                  <c:v>11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19</c:v>
                </c:pt>
                <c:pt idx="64">
                  <c:v>9</c:v>
                </c:pt>
                <c:pt idx="65">
                  <c:v>11</c:v>
                </c:pt>
                <c:pt idx="66">
                  <c:v>15</c:v>
                </c:pt>
                <c:pt idx="67">
                  <c:v>4</c:v>
                </c:pt>
                <c:pt idx="68">
                  <c:v>2</c:v>
                </c:pt>
                <c:pt idx="69">
                  <c:v>17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34</c:v>
                </c:pt>
                <c:pt idx="77">
                  <c:v>3</c:v>
                </c:pt>
                <c:pt idx="78">
                  <c:v>13</c:v>
                </c:pt>
                <c:pt idx="79">
                  <c:v>50</c:v>
                </c:pt>
                <c:pt idx="80">
                  <c:v>12</c:v>
                </c:pt>
                <c:pt idx="81">
                  <c:v>15</c:v>
                </c:pt>
                <c:pt idx="82">
                  <c:v>27</c:v>
                </c:pt>
                <c:pt idx="83">
                  <c:v>5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19</c:v>
                </c:pt>
                <c:pt idx="91">
                  <c:v>12</c:v>
                </c:pt>
                <c:pt idx="92">
                  <c:v>16</c:v>
                </c:pt>
                <c:pt idx="93">
                  <c:v>3</c:v>
                </c:pt>
                <c:pt idx="94">
                  <c:v>19</c:v>
                </c:pt>
                <c:pt idx="95">
                  <c:v>19</c:v>
                </c:pt>
                <c:pt idx="96">
                  <c:v>32</c:v>
                </c:pt>
                <c:pt idx="97">
                  <c:v>13</c:v>
                </c:pt>
                <c:pt idx="98">
                  <c:v>21</c:v>
                </c:pt>
                <c:pt idx="99">
                  <c:v>23</c:v>
                </c:pt>
                <c:pt idx="100">
                  <c:v>9</c:v>
                </c:pt>
                <c:pt idx="101">
                  <c:v>41</c:v>
                </c:pt>
                <c:pt idx="102">
                  <c:v>22</c:v>
                </c:pt>
                <c:pt idx="103">
                  <c:v>28</c:v>
                </c:pt>
                <c:pt idx="104">
                  <c:v>9</c:v>
                </c:pt>
                <c:pt idx="105">
                  <c:v>46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220</c:v>
                </c:pt>
                <c:pt idx="111">
                  <c:v>9</c:v>
                </c:pt>
                <c:pt idx="112">
                  <c:v>10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17</c:v>
                </c:pt>
                <c:pt idx="117">
                  <c:v>6</c:v>
                </c:pt>
                <c:pt idx="118">
                  <c:v>6</c:v>
                </c:pt>
                <c:pt idx="119">
                  <c:v>15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39</c:v>
                </c:pt>
                <c:pt idx="127">
                  <c:v>27</c:v>
                </c:pt>
                <c:pt idx="128">
                  <c:v>11</c:v>
                </c:pt>
                <c:pt idx="129">
                  <c:v>25</c:v>
                </c:pt>
                <c:pt idx="130">
                  <c:v>19</c:v>
                </c:pt>
                <c:pt idx="131">
                  <c:v>22</c:v>
                </c:pt>
                <c:pt idx="132">
                  <c:v>37</c:v>
                </c:pt>
                <c:pt idx="133">
                  <c:v>24</c:v>
                </c:pt>
                <c:pt idx="134">
                  <c:v>22</c:v>
                </c:pt>
                <c:pt idx="135">
                  <c:v>37</c:v>
                </c:pt>
                <c:pt idx="136">
                  <c:v>19</c:v>
                </c:pt>
                <c:pt idx="137">
                  <c:v>17</c:v>
                </c:pt>
                <c:pt idx="138">
                  <c:v>61</c:v>
                </c:pt>
                <c:pt idx="139">
                  <c:v>38</c:v>
                </c:pt>
                <c:pt idx="140">
                  <c:v>42</c:v>
                </c:pt>
                <c:pt idx="141">
                  <c:v>18</c:v>
                </c:pt>
                <c:pt idx="142">
                  <c:v>55</c:v>
                </c:pt>
                <c:pt idx="143">
                  <c:v>6</c:v>
                </c:pt>
                <c:pt idx="144">
                  <c:v>49</c:v>
                </c:pt>
                <c:pt idx="145">
                  <c:v>32</c:v>
                </c:pt>
                <c:pt idx="146">
                  <c:v>18</c:v>
                </c:pt>
                <c:pt idx="147">
                  <c:v>142</c:v>
                </c:pt>
                <c:pt idx="148">
                  <c:v>6</c:v>
                </c:pt>
                <c:pt idx="149">
                  <c:v>18</c:v>
                </c:pt>
                <c:pt idx="150">
                  <c:v>30</c:v>
                </c:pt>
                <c:pt idx="151">
                  <c:v>89</c:v>
                </c:pt>
                <c:pt idx="152">
                  <c:v>28</c:v>
                </c:pt>
                <c:pt idx="153">
                  <c:v>69</c:v>
                </c:pt>
                <c:pt idx="154">
                  <c:v>37</c:v>
                </c:pt>
                <c:pt idx="155">
                  <c:v>42</c:v>
                </c:pt>
                <c:pt idx="156">
                  <c:v>241</c:v>
                </c:pt>
                <c:pt idx="157">
                  <c:v>185</c:v>
                </c:pt>
                <c:pt idx="158">
                  <c:v>5</c:v>
                </c:pt>
                <c:pt idx="159">
                  <c:v>65</c:v>
                </c:pt>
                <c:pt idx="160">
                  <c:v>13</c:v>
                </c:pt>
                <c:pt idx="161">
                  <c:v>50</c:v>
                </c:pt>
                <c:pt idx="162">
                  <c:v>38</c:v>
                </c:pt>
                <c:pt idx="163">
                  <c:v>11</c:v>
                </c:pt>
                <c:pt idx="164">
                  <c:v>8</c:v>
                </c:pt>
                <c:pt idx="165">
                  <c:v>16</c:v>
                </c:pt>
                <c:pt idx="166">
                  <c:v>12</c:v>
                </c:pt>
                <c:pt idx="167">
                  <c:v>16</c:v>
                </c:pt>
                <c:pt idx="168">
                  <c:v>14</c:v>
                </c:pt>
                <c:pt idx="169">
                  <c:v>12</c:v>
                </c:pt>
                <c:pt idx="170">
                  <c:v>17</c:v>
                </c:pt>
                <c:pt idx="171">
                  <c:v>37</c:v>
                </c:pt>
                <c:pt idx="172">
                  <c:v>14</c:v>
                </c:pt>
                <c:pt idx="173">
                  <c:v>28</c:v>
                </c:pt>
                <c:pt idx="174">
                  <c:v>17</c:v>
                </c:pt>
                <c:pt idx="175">
                  <c:v>18</c:v>
                </c:pt>
                <c:pt idx="176">
                  <c:v>6</c:v>
                </c:pt>
                <c:pt idx="177">
                  <c:v>20</c:v>
                </c:pt>
                <c:pt idx="178">
                  <c:v>22</c:v>
                </c:pt>
                <c:pt idx="179">
                  <c:v>31</c:v>
                </c:pt>
                <c:pt idx="180">
                  <c:v>11</c:v>
                </c:pt>
                <c:pt idx="181">
                  <c:v>20</c:v>
                </c:pt>
                <c:pt idx="182">
                  <c:v>49</c:v>
                </c:pt>
                <c:pt idx="183">
                  <c:v>13</c:v>
                </c:pt>
                <c:pt idx="184">
                  <c:v>120</c:v>
                </c:pt>
                <c:pt idx="185">
                  <c:v>20</c:v>
                </c:pt>
                <c:pt idx="186">
                  <c:v>38</c:v>
                </c:pt>
                <c:pt idx="187">
                  <c:v>18</c:v>
                </c:pt>
                <c:pt idx="188">
                  <c:v>11</c:v>
                </c:pt>
                <c:pt idx="189">
                  <c:v>11</c:v>
                </c:pt>
                <c:pt idx="190">
                  <c:v>12</c:v>
                </c:pt>
                <c:pt idx="191">
                  <c:v>22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6</c:v>
                </c:pt>
                <c:pt idx="196">
                  <c:v>36</c:v>
                </c:pt>
                <c:pt idx="197">
                  <c:v>11</c:v>
                </c:pt>
                <c:pt idx="198">
                  <c:v>8</c:v>
                </c:pt>
                <c:pt idx="199">
                  <c:v>16</c:v>
                </c:pt>
                <c:pt idx="200">
                  <c:v>32</c:v>
                </c:pt>
                <c:pt idx="201">
                  <c:v>55</c:v>
                </c:pt>
                <c:pt idx="202">
                  <c:v>27</c:v>
                </c:pt>
                <c:pt idx="203">
                  <c:v>18</c:v>
                </c:pt>
                <c:pt idx="204">
                  <c:v>13</c:v>
                </c:pt>
                <c:pt idx="205">
                  <c:v>23</c:v>
                </c:pt>
                <c:pt idx="206">
                  <c:v>19</c:v>
                </c:pt>
                <c:pt idx="207">
                  <c:v>24</c:v>
                </c:pt>
                <c:pt idx="208">
                  <c:v>54</c:v>
                </c:pt>
                <c:pt idx="209">
                  <c:v>33</c:v>
                </c:pt>
                <c:pt idx="210">
                  <c:v>17</c:v>
                </c:pt>
                <c:pt idx="211">
                  <c:v>20</c:v>
                </c:pt>
                <c:pt idx="212">
                  <c:v>12</c:v>
                </c:pt>
                <c:pt idx="213">
                  <c:v>43</c:v>
                </c:pt>
                <c:pt idx="214">
                  <c:v>4</c:v>
                </c:pt>
                <c:pt idx="215">
                  <c:v>5</c:v>
                </c:pt>
                <c:pt idx="216">
                  <c:v>5</c:v>
                </c:pt>
                <c:pt idx="217">
                  <c:v>61</c:v>
                </c:pt>
                <c:pt idx="218">
                  <c:v>23</c:v>
                </c:pt>
                <c:pt idx="219">
                  <c:v>6</c:v>
                </c:pt>
                <c:pt idx="220">
                  <c:v>33</c:v>
                </c:pt>
                <c:pt idx="221">
                  <c:v>6</c:v>
                </c:pt>
                <c:pt idx="222">
                  <c:v>15</c:v>
                </c:pt>
                <c:pt idx="223">
                  <c:v>30</c:v>
                </c:pt>
                <c:pt idx="224">
                  <c:v>4</c:v>
                </c:pt>
                <c:pt idx="225">
                  <c:v>19</c:v>
                </c:pt>
                <c:pt idx="226">
                  <c:v>15</c:v>
                </c:pt>
                <c:pt idx="227">
                  <c:v>16</c:v>
                </c:pt>
                <c:pt idx="228">
                  <c:v>9</c:v>
                </c:pt>
                <c:pt idx="229">
                  <c:v>25</c:v>
                </c:pt>
                <c:pt idx="230">
                  <c:v>11</c:v>
                </c:pt>
                <c:pt idx="231">
                  <c:v>17</c:v>
                </c:pt>
                <c:pt idx="232">
                  <c:v>9</c:v>
                </c:pt>
                <c:pt idx="233">
                  <c:v>17</c:v>
                </c:pt>
                <c:pt idx="234">
                  <c:v>13</c:v>
                </c:pt>
                <c:pt idx="235">
                  <c:v>15</c:v>
                </c:pt>
                <c:pt idx="236">
                  <c:v>2</c:v>
                </c:pt>
                <c:pt idx="237">
                  <c:v>14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17</c:v>
                </c:pt>
                <c:pt idx="245">
                  <c:v>51</c:v>
                </c:pt>
                <c:pt idx="246">
                  <c:v>46</c:v>
                </c:pt>
                <c:pt idx="247">
                  <c:v>42</c:v>
                </c:pt>
                <c:pt idx="248">
                  <c:v>13</c:v>
                </c:pt>
                <c:pt idx="249">
                  <c:v>34</c:v>
                </c:pt>
                <c:pt idx="250">
                  <c:v>51</c:v>
                </c:pt>
                <c:pt idx="251">
                  <c:v>48</c:v>
                </c:pt>
                <c:pt idx="252">
                  <c:v>107</c:v>
                </c:pt>
                <c:pt idx="253">
                  <c:v>16</c:v>
                </c:pt>
                <c:pt idx="254">
                  <c:v>15</c:v>
                </c:pt>
                <c:pt idx="255">
                  <c:v>14</c:v>
                </c:pt>
                <c:pt idx="256">
                  <c:v>10</c:v>
                </c:pt>
                <c:pt idx="257">
                  <c:v>10</c:v>
                </c:pt>
                <c:pt idx="258">
                  <c:v>7</c:v>
                </c:pt>
                <c:pt idx="259">
                  <c:v>7</c:v>
                </c:pt>
                <c:pt idx="260">
                  <c:v>10</c:v>
                </c:pt>
                <c:pt idx="261">
                  <c:v>7</c:v>
                </c:pt>
                <c:pt idx="262">
                  <c:v>17</c:v>
                </c:pt>
                <c:pt idx="263">
                  <c:v>132</c:v>
                </c:pt>
                <c:pt idx="264">
                  <c:v>13</c:v>
                </c:pt>
                <c:pt idx="265">
                  <c:v>19</c:v>
                </c:pt>
                <c:pt idx="266">
                  <c:v>15</c:v>
                </c:pt>
                <c:pt idx="267">
                  <c:v>265</c:v>
                </c:pt>
                <c:pt idx="268">
                  <c:v>38</c:v>
                </c:pt>
                <c:pt idx="269">
                  <c:v>11</c:v>
                </c:pt>
                <c:pt idx="270">
                  <c:v>4</c:v>
                </c:pt>
                <c:pt idx="271">
                  <c:v>4</c:v>
                </c:pt>
                <c:pt idx="272">
                  <c:v>20</c:v>
                </c:pt>
                <c:pt idx="273">
                  <c:v>51</c:v>
                </c:pt>
                <c:pt idx="274">
                  <c:v>55</c:v>
                </c:pt>
                <c:pt idx="275">
                  <c:v>16</c:v>
                </c:pt>
                <c:pt idx="276">
                  <c:v>37</c:v>
                </c:pt>
                <c:pt idx="277">
                  <c:v>82</c:v>
                </c:pt>
                <c:pt idx="278">
                  <c:v>15</c:v>
                </c:pt>
                <c:pt idx="279">
                  <c:v>19</c:v>
                </c:pt>
                <c:pt idx="280">
                  <c:v>3</c:v>
                </c:pt>
                <c:pt idx="281">
                  <c:v>46</c:v>
                </c:pt>
                <c:pt idx="282">
                  <c:v>29</c:v>
                </c:pt>
                <c:pt idx="283">
                  <c:v>32</c:v>
                </c:pt>
                <c:pt idx="284">
                  <c:v>46</c:v>
                </c:pt>
                <c:pt idx="285">
                  <c:v>5</c:v>
                </c:pt>
                <c:pt idx="286">
                  <c:v>51</c:v>
                </c:pt>
                <c:pt idx="287">
                  <c:v>8</c:v>
                </c:pt>
                <c:pt idx="288">
                  <c:v>16</c:v>
                </c:pt>
                <c:pt idx="289">
                  <c:v>39</c:v>
                </c:pt>
                <c:pt idx="290">
                  <c:v>12</c:v>
                </c:pt>
                <c:pt idx="291">
                  <c:v>47</c:v>
                </c:pt>
                <c:pt idx="292">
                  <c:v>10</c:v>
                </c:pt>
                <c:pt idx="293">
                  <c:v>61</c:v>
                </c:pt>
                <c:pt idx="294">
                  <c:v>5</c:v>
                </c:pt>
                <c:pt idx="295">
                  <c:v>64</c:v>
                </c:pt>
                <c:pt idx="296">
                  <c:v>79</c:v>
                </c:pt>
                <c:pt idx="297">
                  <c:v>64</c:v>
                </c:pt>
                <c:pt idx="298">
                  <c:v>58</c:v>
                </c:pt>
                <c:pt idx="299">
                  <c:v>8</c:v>
                </c:pt>
                <c:pt idx="300">
                  <c:v>23</c:v>
                </c:pt>
                <c:pt idx="301">
                  <c:v>23</c:v>
                </c:pt>
                <c:pt idx="302">
                  <c:v>36</c:v>
                </c:pt>
                <c:pt idx="303">
                  <c:v>13</c:v>
                </c:pt>
                <c:pt idx="304">
                  <c:v>60</c:v>
                </c:pt>
                <c:pt idx="305">
                  <c:v>69</c:v>
                </c:pt>
                <c:pt idx="306">
                  <c:v>21</c:v>
                </c:pt>
                <c:pt idx="307">
                  <c:v>4</c:v>
                </c:pt>
                <c:pt idx="308">
                  <c:v>26</c:v>
                </c:pt>
                <c:pt idx="309">
                  <c:v>39</c:v>
                </c:pt>
                <c:pt idx="310">
                  <c:v>7</c:v>
                </c:pt>
                <c:pt idx="311">
                  <c:v>81</c:v>
                </c:pt>
                <c:pt idx="312">
                  <c:v>6</c:v>
                </c:pt>
                <c:pt idx="313">
                  <c:v>214</c:v>
                </c:pt>
                <c:pt idx="314">
                  <c:v>25</c:v>
                </c:pt>
                <c:pt idx="315">
                  <c:v>71</c:v>
                </c:pt>
                <c:pt idx="316">
                  <c:v>47</c:v>
                </c:pt>
                <c:pt idx="317">
                  <c:v>38</c:v>
                </c:pt>
                <c:pt idx="318">
                  <c:v>21</c:v>
                </c:pt>
                <c:pt idx="319">
                  <c:v>71</c:v>
                </c:pt>
                <c:pt idx="320">
                  <c:v>17</c:v>
                </c:pt>
                <c:pt idx="321">
                  <c:v>31</c:v>
                </c:pt>
                <c:pt idx="322">
                  <c:v>21</c:v>
                </c:pt>
                <c:pt idx="323">
                  <c:v>28</c:v>
                </c:pt>
                <c:pt idx="324">
                  <c:v>28</c:v>
                </c:pt>
                <c:pt idx="325">
                  <c:v>12</c:v>
                </c:pt>
                <c:pt idx="326">
                  <c:v>10</c:v>
                </c:pt>
                <c:pt idx="327">
                  <c:v>32</c:v>
                </c:pt>
                <c:pt idx="328">
                  <c:v>4</c:v>
                </c:pt>
                <c:pt idx="329">
                  <c:v>34</c:v>
                </c:pt>
                <c:pt idx="330">
                  <c:v>16</c:v>
                </c:pt>
                <c:pt idx="331">
                  <c:v>21</c:v>
                </c:pt>
                <c:pt idx="332">
                  <c:v>48</c:v>
                </c:pt>
                <c:pt idx="333">
                  <c:v>10</c:v>
                </c:pt>
                <c:pt idx="334">
                  <c:v>18</c:v>
                </c:pt>
                <c:pt idx="335">
                  <c:v>17</c:v>
                </c:pt>
                <c:pt idx="336">
                  <c:v>51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24</c:v>
                </c:pt>
                <c:pt idx="341">
                  <c:v>17</c:v>
                </c:pt>
                <c:pt idx="342">
                  <c:v>53</c:v>
                </c:pt>
                <c:pt idx="343">
                  <c:v>13</c:v>
                </c:pt>
                <c:pt idx="344">
                  <c:v>94</c:v>
                </c:pt>
                <c:pt idx="345">
                  <c:v>187</c:v>
                </c:pt>
                <c:pt idx="346">
                  <c:v>18</c:v>
                </c:pt>
                <c:pt idx="347">
                  <c:v>13</c:v>
                </c:pt>
                <c:pt idx="348">
                  <c:v>47</c:v>
                </c:pt>
                <c:pt idx="349">
                  <c:v>9</c:v>
                </c:pt>
                <c:pt idx="35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A-4C91-BDA1-0A96DF713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79344"/>
        <c:axId val="500600496"/>
      </c:scatterChart>
      <c:valAx>
        <c:axId val="629179344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TLOC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00496"/>
        <c:crosses val="autoZero"/>
        <c:crossBetween val="midCat"/>
      </c:valAx>
      <c:valAx>
        <c:axId val="50060049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TASSERT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7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WMC en fonction de TLOC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'jfreechart-test-stats'!$B$2:$B$352</c:f>
              <c:numCache>
                <c:formatCode>General</c:formatCode>
                <c:ptCount val="351"/>
                <c:pt idx="0">
                  <c:v>107</c:v>
                </c:pt>
                <c:pt idx="1">
                  <c:v>96</c:v>
                </c:pt>
                <c:pt idx="2">
                  <c:v>61</c:v>
                </c:pt>
                <c:pt idx="3">
                  <c:v>92</c:v>
                </c:pt>
                <c:pt idx="4">
                  <c:v>141</c:v>
                </c:pt>
                <c:pt idx="5">
                  <c:v>103</c:v>
                </c:pt>
                <c:pt idx="6">
                  <c:v>3</c:v>
                </c:pt>
                <c:pt idx="7">
                  <c:v>128</c:v>
                </c:pt>
                <c:pt idx="8">
                  <c:v>96</c:v>
                </c:pt>
                <c:pt idx="9">
                  <c:v>91</c:v>
                </c:pt>
                <c:pt idx="10">
                  <c:v>100</c:v>
                </c:pt>
                <c:pt idx="11">
                  <c:v>100</c:v>
                </c:pt>
                <c:pt idx="12">
                  <c:v>88</c:v>
                </c:pt>
                <c:pt idx="13">
                  <c:v>46</c:v>
                </c:pt>
                <c:pt idx="14">
                  <c:v>96</c:v>
                </c:pt>
                <c:pt idx="15">
                  <c:v>32</c:v>
                </c:pt>
                <c:pt idx="16">
                  <c:v>44</c:v>
                </c:pt>
                <c:pt idx="17">
                  <c:v>165</c:v>
                </c:pt>
                <c:pt idx="18">
                  <c:v>30</c:v>
                </c:pt>
                <c:pt idx="19">
                  <c:v>109</c:v>
                </c:pt>
                <c:pt idx="20">
                  <c:v>114</c:v>
                </c:pt>
                <c:pt idx="21">
                  <c:v>85</c:v>
                </c:pt>
                <c:pt idx="22">
                  <c:v>29</c:v>
                </c:pt>
                <c:pt idx="23">
                  <c:v>77</c:v>
                </c:pt>
                <c:pt idx="24">
                  <c:v>66</c:v>
                </c:pt>
                <c:pt idx="25">
                  <c:v>840</c:v>
                </c:pt>
                <c:pt idx="26">
                  <c:v>31</c:v>
                </c:pt>
                <c:pt idx="27">
                  <c:v>73</c:v>
                </c:pt>
                <c:pt idx="28">
                  <c:v>28</c:v>
                </c:pt>
                <c:pt idx="29">
                  <c:v>79</c:v>
                </c:pt>
                <c:pt idx="30">
                  <c:v>124</c:v>
                </c:pt>
                <c:pt idx="31">
                  <c:v>174</c:v>
                </c:pt>
                <c:pt idx="32">
                  <c:v>51</c:v>
                </c:pt>
                <c:pt idx="33">
                  <c:v>40</c:v>
                </c:pt>
                <c:pt idx="34">
                  <c:v>74</c:v>
                </c:pt>
                <c:pt idx="35">
                  <c:v>220</c:v>
                </c:pt>
                <c:pt idx="36">
                  <c:v>41</c:v>
                </c:pt>
                <c:pt idx="37">
                  <c:v>116</c:v>
                </c:pt>
                <c:pt idx="38">
                  <c:v>180</c:v>
                </c:pt>
                <c:pt idx="39">
                  <c:v>62</c:v>
                </c:pt>
                <c:pt idx="40">
                  <c:v>19</c:v>
                </c:pt>
                <c:pt idx="41">
                  <c:v>78</c:v>
                </c:pt>
                <c:pt idx="42">
                  <c:v>50</c:v>
                </c:pt>
                <c:pt idx="43">
                  <c:v>33</c:v>
                </c:pt>
                <c:pt idx="44">
                  <c:v>139</c:v>
                </c:pt>
                <c:pt idx="45">
                  <c:v>93</c:v>
                </c:pt>
                <c:pt idx="46">
                  <c:v>78</c:v>
                </c:pt>
                <c:pt idx="47">
                  <c:v>44</c:v>
                </c:pt>
                <c:pt idx="48">
                  <c:v>38</c:v>
                </c:pt>
                <c:pt idx="49">
                  <c:v>522</c:v>
                </c:pt>
                <c:pt idx="50">
                  <c:v>58</c:v>
                </c:pt>
                <c:pt idx="51">
                  <c:v>53</c:v>
                </c:pt>
                <c:pt idx="52">
                  <c:v>42</c:v>
                </c:pt>
                <c:pt idx="53">
                  <c:v>53</c:v>
                </c:pt>
                <c:pt idx="54">
                  <c:v>176</c:v>
                </c:pt>
                <c:pt idx="55">
                  <c:v>73</c:v>
                </c:pt>
                <c:pt idx="56">
                  <c:v>50</c:v>
                </c:pt>
                <c:pt idx="57">
                  <c:v>68</c:v>
                </c:pt>
                <c:pt idx="58">
                  <c:v>65</c:v>
                </c:pt>
                <c:pt idx="59">
                  <c:v>64</c:v>
                </c:pt>
                <c:pt idx="60">
                  <c:v>50</c:v>
                </c:pt>
                <c:pt idx="61">
                  <c:v>45</c:v>
                </c:pt>
                <c:pt idx="62">
                  <c:v>53</c:v>
                </c:pt>
                <c:pt idx="63">
                  <c:v>65</c:v>
                </c:pt>
                <c:pt idx="64">
                  <c:v>52</c:v>
                </c:pt>
                <c:pt idx="65">
                  <c:v>44</c:v>
                </c:pt>
                <c:pt idx="66">
                  <c:v>57</c:v>
                </c:pt>
                <c:pt idx="67">
                  <c:v>175</c:v>
                </c:pt>
                <c:pt idx="68">
                  <c:v>16</c:v>
                </c:pt>
                <c:pt idx="69">
                  <c:v>59</c:v>
                </c:pt>
                <c:pt idx="70">
                  <c:v>16</c:v>
                </c:pt>
                <c:pt idx="71">
                  <c:v>14</c:v>
                </c:pt>
                <c:pt idx="72">
                  <c:v>15</c:v>
                </c:pt>
                <c:pt idx="73">
                  <c:v>16</c:v>
                </c:pt>
                <c:pt idx="74">
                  <c:v>30</c:v>
                </c:pt>
                <c:pt idx="75">
                  <c:v>16</c:v>
                </c:pt>
                <c:pt idx="76">
                  <c:v>78</c:v>
                </c:pt>
                <c:pt idx="77">
                  <c:v>72</c:v>
                </c:pt>
                <c:pt idx="78">
                  <c:v>65</c:v>
                </c:pt>
                <c:pt idx="79">
                  <c:v>295</c:v>
                </c:pt>
                <c:pt idx="80">
                  <c:v>55</c:v>
                </c:pt>
                <c:pt idx="81">
                  <c:v>74</c:v>
                </c:pt>
                <c:pt idx="82">
                  <c:v>107</c:v>
                </c:pt>
                <c:pt idx="83">
                  <c:v>39</c:v>
                </c:pt>
                <c:pt idx="84">
                  <c:v>56</c:v>
                </c:pt>
                <c:pt idx="85">
                  <c:v>64</c:v>
                </c:pt>
                <c:pt idx="86">
                  <c:v>75</c:v>
                </c:pt>
                <c:pt idx="87">
                  <c:v>17</c:v>
                </c:pt>
                <c:pt idx="88">
                  <c:v>18</c:v>
                </c:pt>
                <c:pt idx="89">
                  <c:v>58</c:v>
                </c:pt>
                <c:pt idx="90">
                  <c:v>97</c:v>
                </c:pt>
                <c:pt idx="91">
                  <c:v>65</c:v>
                </c:pt>
                <c:pt idx="92">
                  <c:v>80</c:v>
                </c:pt>
                <c:pt idx="93">
                  <c:v>20</c:v>
                </c:pt>
                <c:pt idx="94">
                  <c:v>84</c:v>
                </c:pt>
                <c:pt idx="95">
                  <c:v>75</c:v>
                </c:pt>
                <c:pt idx="96">
                  <c:v>103</c:v>
                </c:pt>
                <c:pt idx="97">
                  <c:v>64</c:v>
                </c:pt>
                <c:pt idx="98">
                  <c:v>83</c:v>
                </c:pt>
                <c:pt idx="99">
                  <c:v>93</c:v>
                </c:pt>
                <c:pt idx="100">
                  <c:v>43</c:v>
                </c:pt>
                <c:pt idx="101">
                  <c:v>127</c:v>
                </c:pt>
                <c:pt idx="102">
                  <c:v>84</c:v>
                </c:pt>
                <c:pt idx="103">
                  <c:v>94</c:v>
                </c:pt>
                <c:pt idx="104">
                  <c:v>56</c:v>
                </c:pt>
                <c:pt idx="105">
                  <c:v>257</c:v>
                </c:pt>
                <c:pt idx="106">
                  <c:v>89</c:v>
                </c:pt>
                <c:pt idx="107">
                  <c:v>22</c:v>
                </c:pt>
                <c:pt idx="108">
                  <c:v>38</c:v>
                </c:pt>
                <c:pt idx="109">
                  <c:v>109</c:v>
                </c:pt>
                <c:pt idx="110">
                  <c:v>905</c:v>
                </c:pt>
                <c:pt idx="111">
                  <c:v>161</c:v>
                </c:pt>
                <c:pt idx="112">
                  <c:v>163</c:v>
                </c:pt>
                <c:pt idx="113">
                  <c:v>161</c:v>
                </c:pt>
                <c:pt idx="114">
                  <c:v>157</c:v>
                </c:pt>
                <c:pt idx="115">
                  <c:v>32</c:v>
                </c:pt>
                <c:pt idx="116">
                  <c:v>67</c:v>
                </c:pt>
                <c:pt idx="117">
                  <c:v>28</c:v>
                </c:pt>
                <c:pt idx="118">
                  <c:v>28</c:v>
                </c:pt>
                <c:pt idx="119">
                  <c:v>44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111</c:v>
                </c:pt>
                <c:pt idx="127">
                  <c:v>111</c:v>
                </c:pt>
                <c:pt idx="128">
                  <c:v>39</c:v>
                </c:pt>
                <c:pt idx="129">
                  <c:v>79</c:v>
                </c:pt>
                <c:pt idx="130">
                  <c:v>75</c:v>
                </c:pt>
                <c:pt idx="131">
                  <c:v>84</c:v>
                </c:pt>
                <c:pt idx="132">
                  <c:v>172</c:v>
                </c:pt>
                <c:pt idx="133">
                  <c:v>85</c:v>
                </c:pt>
                <c:pt idx="134">
                  <c:v>73</c:v>
                </c:pt>
                <c:pt idx="135">
                  <c:v>109</c:v>
                </c:pt>
                <c:pt idx="136">
                  <c:v>67</c:v>
                </c:pt>
                <c:pt idx="137">
                  <c:v>60</c:v>
                </c:pt>
                <c:pt idx="138">
                  <c:v>155</c:v>
                </c:pt>
                <c:pt idx="139">
                  <c:v>140</c:v>
                </c:pt>
                <c:pt idx="140">
                  <c:v>180</c:v>
                </c:pt>
                <c:pt idx="141">
                  <c:v>73</c:v>
                </c:pt>
                <c:pt idx="142">
                  <c:v>244</c:v>
                </c:pt>
                <c:pt idx="143">
                  <c:v>43</c:v>
                </c:pt>
                <c:pt idx="144">
                  <c:v>144</c:v>
                </c:pt>
                <c:pt idx="145">
                  <c:v>110</c:v>
                </c:pt>
                <c:pt idx="146">
                  <c:v>58</c:v>
                </c:pt>
                <c:pt idx="147">
                  <c:v>467</c:v>
                </c:pt>
                <c:pt idx="148">
                  <c:v>21</c:v>
                </c:pt>
                <c:pt idx="149">
                  <c:v>56</c:v>
                </c:pt>
                <c:pt idx="150">
                  <c:v>90</c:v>
                </c:pt>
                <c:pt idx="151">
                  <c:v>260</c:v>
                </c:pt>
                <c:pt idx="152">
                  <c:v>87</c:v>
                </c:pt>
                <c:pt idx="153">
                  <c:v>213</c:v>
                </c:pt>
                <c:pt idx="154">
                  <c:v>111</c:v>
                </c:pt>
                <c:pt idx="155">
                  <c:v>140</c:v>
                </c:pt>
                <c:pt idx="156">
                  <c:v>994</c:v>
                </c:pt>
                <c:pt idx="157">
                  <c:v>552</c:v>
                </c:pt>
                <c:pt idx="158">
                  <c:v>21</c:v>
                </c:pt>
                <c:pt idx="159">
                  <c:v>209</c:v>
                </c:pt>
                <c:pt idx="160">
                  <c:v>81</c:v>
                </c:pt>
                <c:pt idx="161">
                  <c:v>185</c:v>
                </c:pt>
                <c:pt idx="162">
                  <c:v>398</c:v>
                </c:pt>
                <c:pt idx="163">
                  <c:v>63</c:v>
                </c:pt>
                <c:pt idx="164">
                  <c:v>44</c:v>
                </c:pt>
                <c:pt idx="165">
                  <c:v>67</c:v>
                </c:pt>
                <c:pt idx="166">
                  <c:v>46</c:v>
                </c:pt>
                <c:pt idx="167">
                  <c:v>97</c:v>
                </c:pt>
                <c:pt idx="168">
                  <c:v>90</c:v>
                </c:pt>
                <c:pt idx="169">
                  <c:v>76</c:v>
                </c:pt>
                <c:pt idx="170">
                  <c:v>108</c:v>
                </c:pt>
                <c:pt idx="171">
                  <c:v>177</c:v>
                </c:pt>
                <c:pt idx="172">
                  <c:v>83</c:v>
                </c:pt>
                <c:pt idx="173">
                  <c:v>115</c:v>
                </c:pt>
                <c:pt idx="174">
                  <c:v>67</c:v>
                </c:pt>
                <c:pt idx="175">
                  <c:v>68</c:v>
                </c:pt>
                <c:pt idx="176">
                  <c:v>36</c:v>
                </c:pt>
                <c:pt idx="177">
                  <c:v>174</c:v>
                </c:pt>
                <c:pt idx="178">
                  <c:v>109</c:v>
                </c:pt>
                <c:pt idx="179">
                  <c:v>72</c:v>
                </c:pt>
                <c:pt idx="180">
                  <c:v>44</c:v>
                </c:pt>
                <c:pt idx="181">
                  <c:v>64</c:v>
                </c:pt>
                <c:pt idx="182">
                  <c:v>108</c:v>
                </c:pt>
                <c:pt idx="183">
                  <c:v>44</c:v>
                </c:pt>
                <c:pt idx="184">
                  <c:v>233</c:v>
                </c:pt>
                <c:pt idx="185">
                  <c:v>95</c:v>
                </c:pt>
                <c:pt idx="186">
                  <c:v>125</c:v>
                </c:pt>
                <c:pt idx="187">
                  <c:v>90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94</c:v>
                </c:pt>
                <c:pt idx="192">
                  <c:v>96</c:v>
                </c:pt>
                <c:pt idx="193">
                  <c:v>138</c:v>
                </c:pt>
                <c:pt idx="194">
                  <c:v>93</c:v>
                </c:pt>
                <c:pt idx="195">
                  <c:v>36</c:v>
                </c:pt>
                <c:pt idx="196">
                  <c:v>160</c:v>
                </c:pt>
                <c:pt idx="197">
                  <c:v>47</c:v>
                </c:pt>
                <c:pt idx="198">
                  <c:v>41</c:v>
                </c:pt>
                <c:pt idx="199">
                  <c:v>117</c:v>
                </c:pt>
                <c:pt idx="200">
                  <c:v>154</c:v>
                </c:pt>
                <c:pt idx="201">
                  <c:v>231</c:v>
                </c:pt>
                <c:pt idx="202">
                  <c:v>114</c:v>
                </c:pt>
                <c:pt idx="203">
                  <c:v>92</c:v>
                </c:pt>
                <c:pt idx="204">
                  <c:v>90</c:v>
                </c:pt>
                <c:pt idx="205">
                  <c:v>115</c:v>
                </c:pt>
                <c:pt idx="206">
                  <c:v>96</c:v>
                </c:pt>
                <c:pt idx="207">
                  <c:v>97</c:v>
                </c:pt>
                <c:pt idx="208">
                  <c:v>196</c:v>
                </c:pt>
                <c:pt idx="209">
                  <c:v>103</c:v>
                </c:pt>
                <c:pt idx="210">
                  <c:v>66</c:v>
                </c:pt>
                <c:pt idx="211">
                  <c:v>98</c:v>
                </c:pt>
                <c:pt idx="212">
                  <c:v>112</c:v>
                </c:pt>
                <c:pt idx="213">
                  <c:v>153</c:v>
                </c:pt>
                <c:pt idx="214">
                  <c:v>84</c:v>
                </c:pt>
                <c:pt idx="215">
                  <c:v>90</c:v>
                </c:pt>
                <c:pt idx="216">
                  <c:v>92</c:v>
                </c:pt>
                <c:pt idx="217">
                  <c:v>160</c:v>
                </c:pt>
                <c:pt idx="218">
                  <c:v>216</c:v>
                </c:pt>
                <c:pt idx="219">
                  <c:v>40</c:v>
                </c:pt>
                <c:pt idx="220">
                  <c:v>102</c:v>
                </c:pt>
                <c:pt idx="221">
                  <c:v>15</c:v>
                </c:pt>
                <c:pt idx="222">
                  <c:v>53</c:v>
                </c:pt>
                <c:pt idx="223">
                  <c:v>127</c:v>
                </c:pt>
                <c:pt idx="224">
                  <c:v>84</c:v>
                </c:pt>
                <c:pt idx="225">
                  <c:v>83</c:v>
                </c:pt>
                <c:pt idx="226">
                  <c:v>55</c:v>
                </c:pt>
                <c:pt idx="227">
                  <c:v>6</c:v>
                </c:pt>
                <c:pt idx="228">
                  <c:v>40</c:v>
                </c:pt>
                <c:pt idx="229">
                  <c:v>81</c:v>
                </c:pt>
                <c:pt idx="230">
                  <c:v>39</c:v>
                </c:pt>
                <c:pt idx="231">
                  <c:v>84</c:v>
                </c:pt>
                <c:pt idx="232">
                  <c:v>51</c:v>
                </c:pt>
                <c:pt idx="233">
                  <c:v>84</c:v>
                </c:pt>
                <c:pt idx="234">
                  <c:v>55</c:v>
                </c:pt>
                <c:pt idx="235">
                  <c:v>59</c:v>
                </c:pt>
                <c:pt idx="236">
                  <c:v>19</c:v>
                </c:pt>
                <c:pt idx="237">
                  <c:v>65</c:v>
                </c:pt>
                <c:pt idx="238">
                  <c:v>66</c:v>
                </c:pt>
                <c:pt idx="239">
                  <c:v>83</c:v>
                </c:pt>
                <c:pt idx="240">
                  <c:v>87</c:v>
                </c:pt>
                <c:pt idx="241">
                  <c:v>84</c:v>
                </c:pt>
                <c:pt idx="242">
                  <c:v>83</c:v>
                </c:pt>
                <c:pt idx="243">
                  <c:v>93</c:v>
                </c:pt>
                <c:pt idx="244">
                  <c:v>124</c:v>
                </c:pt>
                <c:pt idx="245">
                  <c:v>247</c:v>
                </c:pt>
                <c:pt idx="246">
                  <c:v>304</c:v>
                </c:pt>
                <c:pt idx="247">
                  <c:v>172</c:v>
                </c:pt>
                <c:pt idx="248">
                  <c:v>61</c:v>
                </c:pt>
                <c:pt idx="249">
                  <c:v>111</c:v>
                </c:pt>
                <c:pt idx="250">
                  <c:v>154</c:v>
                </c:pt>
                <c:pt idx="251">
                  <c:v>210</c:v>
                </c:pt>
                <c:pt idx="252">
                  <c:v>313</c:v>
                </c:pt>
                <c:pt idx="253">
                  <c:v>60</c:v>
                </c:pt>
                <c:pt idx="254">
                  <c:v>36</c:v>
                </c:pt>
                <c:pt idx="255">
                  <c:v>57</c:v>
                </c:pt>
                <c:pt idx="256">
                  <c:v>35</c:v>
                </c:pt>
                <c:pt idx="257">
                  <c:v>35</c:v>
                </c:pt>
                <c:pt idx="258">
                  <c:v>36</c:v>
                </c:pt>
                <c:pt idx="259">
                  <c:v>42</c:v>
                </c:pt>
                <c:pt idx="260">
                  <c:v>63</c:v>
                </c:pt>
                <c:pt idx="261">
                  <c:v>35</c:v>
                </c:pt>
                <c:pt idx="262">
                  <c:v>108</c:v>
                </c:pt>
                <c:pt idx="263">
                  <c:v>433</c:v>
                </c:pt>
                <c:pt idx="264">
                  <c:v>57</c:v>
                </c:pt>
                <c:pt idx="265">
                  <c:v>60</c:v>
                </c:pt>
                <c:pt idx="266">
                  <c:v>72</c:v>
                </c:pt>
                <c:pt idx="267">
                  <c:v>1045</c:v>
                </c:pt>
                <c:pt idx="268">
                  <c:v>108</c:v>
                </c:pt>
                <c:pt idx="269">
                  <c:v>45</c:v>
                </c:pt>
                <c:pt idx="270">
                  <c:v>28</c:v>
                </c:pt>
                <c:pt idx="271">
                  <c:v>28</c:v>
                </c:pt>
                <c:pt idx="272">
                  <c:v>96</c:v>
                </c:pt>
                <c:pt idx="273">
                  <c:v>263</c:v>
                </c:pt>
                <c:pt idx="274">
                  <c:v>223</c:v>
                </c:pt>
                <c:pt idx="275">
                  <c:v>53</c:v>
                </c:pt>
                <c:pt idx="276">
                  <c:v>124</c:v>
                </c:pt>
                <c:pt idx="277">
                  <c:v>213</c:v>
                </c:pt>
                <c:pt idx="278">
                  <c:v>36</c:v>
                </c:pt>
                <c:pt idx="279">
                  <c:v>93</c:v>
                </c:pt>
                <c:pt idx="280">
                  <c:v>24</c:v>
                </c:pt>
                <c:pt idx="281">
                  <c:v>172</c:v>
                </c:pt>
                <c:pt idx="282">
                  <c:v>97</c:v>
                </c:pt>
                <c:pt idx="283">
                  <c:v>153</c:v>
                </c:pt>
                <c:pt idx="284">
                  <c:v>159</c:v>
                </c:pt>
                <c:pt idx="285">
                  <c:v>33</c:v>
                </c:pt>
                <c:pt idx="286">
                  <c:v>141</c:v>
                </c:pt>
                <c:pt idx="287">
                  <c:v>32</c:v>
                </c:pt>
                <c:pt idx="288">
                  <c:v>134</c:v>
                </c:pt>
                <c:pt idx="289">
                  <c:v>89</c:v>
                </c:pt>
                <c:pt idx="290">
                  <c:v>54</c:v>
                </c:pt>
                <c:pt idx="291">
                  <c:v>296</c:v>
                </c:pt>
                <c:pt idx="292">
                  <c:v>43</c:v>
                </c:pt>
                <c:pt idx="293">
                  <c:v>360</c:v>
                </c:pt>
                <c:pt idx="294">
                  <c:v>36</c:v>
                </c:pt>
                <c:pt idx="295">
                  <c:v>328</c:v>
                </c:pt>
                <c:pt idx="296">
                  <c:v>335</c:v>
                </c:pt>
                <c:pt idx="297">
                  <c:v>318</c:v>
                </c:pt>
                <c:pt idx="298">
                  <c:v>374</c:v>
                </c:pt>
                <c:pt idx="299">
                  <c:v>41</c:v>
                </c:pt>
                <c:pt idx="300">
                  <c:v>68</c:v>
                </c:pt>
                <c:pt idx="301">
                  <c:v>139</c:v>
                </c:pt>
                <c:pt idx="302">
                  <c:v>146</c:v>
                </c:pt>
                <c:pt idx="303">
                  <c:v>48</c:v>
                </c:pt>
                <c:pt idx="304">
                  <c:v>390</c:v>
                </c:pt>
                <c:pt idx="305">
                  <c:v>314</c:v>
                </c:pt>
                <c:pt idx="306">
                  <c:v>95</c:v>
                </c:pt>
                <c:pt idx="307">
                  <c:v>18</c:v>
                </c:pt>
                <c:pt idx="308">
                  <c:v>109</c:v>
                </c:pt>
                <c:pt idx="309">
                  <c:v>172</c:v>
                </c:pt>
                <c:pt idx="310">
                  <c:v>34</c:v>
                </c:pt>
                <c:pt idx="311">
                  <c:v>308</c:v>
                </c:pt>
                <c:pt idx="312">
                  <c:v>32</c:v>
                </c:pt>
                <c:pt idx="313">
                  <c:v>792</c:v>
                </c:pt>
                <c:pt idx="314">
                  <c:v>85</c:v>
                </c:pt>
                <c:pt idx="315">
                  <c:v>460</c:v>
                </c:pt>
                <c:pt idx="316">
                  <c:v>328</c:v>
                </c:pt>
                <c:pt idx="317">
                  <c:v>101</c:v>
                </c:pt>
                <c:pt idx="318">
                  <c:v>111</c:v>
                </c:pt>
                <c:pt idx="319">
                  <c:v>220</c:v>
                </c:pt>
                <c:pt idx="320">
                  <c:v>78</c:v>
                </c:pt>
                <c:pt idx="321">
                  <c:v>111</c:v>
                </c:pt>
                <c:pt idx="322">
                  <c:v>93</c:v>
                </c:pt>
                <c:pt idx="323">
                  <c:v>125</c:v>
                </c:pt>
                <c:pt idx="324">
                  <c:v>131</c:v>
                </c:pt>
                <c:pt idx="325">
                  <c:v>56</c:v>
                </c:pt>
                <c:pt idx="326">
                  <c:v>52</c:v>
                </c:pt>
                <c:pt idx="327">
                  <c:v>88</c:v>
                </c:pt>
                <c:pt idx="328">
                  <c:v>27</c:v>
                </c:pt>
                <c:pt idx="329">
                  <c:v>139</c:v>
                </c:pt>
                <c:pt idx="330">
                  <c:v>53</c:v>
                </c:pt>
                <c:pt idx="331">
                  <c:v>80</c:v>
                </c:pt>
                <c:pt idx="332">
                  <c:v>160</c:v>
                </c:pt>
                <c:pt idx="333">
                  <c:v>41</c:v>
                </c:pt>
                <c:pt idx="334">
                  <c:v>53</c:v>
                </c:pt>
                <c:pt idx="335">
                  <c:v>101</c:v>
                </c:pt>
                <c:pt idx="336">
                  <c:v>174</c:v>
                </c:pt>
                <c:pt idx="337">
                  <c:v>65</c:v>
                </c:pt>
                <c:pt idx="338">
                  <c:v>41</c:v>
                </c:pt>
                <c:pt idx="339">
                  <c:v>32</c:v>
                </c:pt>
                <c:pt idx="340">
                  <c:v>68</c:v>
                </c:pt>
                <c:pt idx="341">
                  <c:v>96</c:v>
                </c:pt>
                <c:pt idx="342">
                  <c:v>169</c:v>
                </c:pt>
                <c:pt idx="343">
                  <c:v>43</c:v>
                </c:pt>
                <c:pt idx="344">
                  <c:v>314</c:v>
                </c:pt>
                <c:pt idx="345">
                  <c:v>512</c:v>
                </c:pt>
                <c:pt idx="346">
                  <c:v>53</c:v>
                </c:pt>
                <c:pt idx="347">
                  <c:v>90</c:v>
                </c:pt>
                <c:pt idx="348">
                  <c:v>158</c:v>
                </c:pt>
                <c:pt idx="349">
                  <c:v>35</c:v>
                </c:pt>
                <c:pt idx="350">
                  <c:v>35</c:v>
                </c:pt>
              </c:numCache>
            </c:numRef>
          </c:xVal>
          <c:yVal>
            <c:numRef>
              <c:f>'jfreechart-test-stats'!$C$2:$C$352</c:f>
              <c:numCache>
                <c:formatCode>General</c:formatCode>
                <c:ptCount val="35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7</c:v>
                </c:pt>
                <c:pt idx="14">
                  <c:v>11</c:v>
                </c:pt>
                <c:pt idx="15">
                  <c:v>9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34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20</c:v>
                </c:pt>
                <c:pt idx="31">
                  <c:v>16</c:v>
                </c:pt>
                <c:pt idx="32">
                  <c:v>11</c:v>
                </c:pt>
                <c:pt idx="33">
                  <c:v>8</c:v>
                </c:pt>
                <c:pt idx="34">
                  <c:v>8</c:v>
                </c:pt>
                <c:pt idx="35">
                  <c:v>19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10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12</c:v>
                </c:pt>
                <c:pt idx="55">
                  <c:v>8</c:v>
                </c:pt>
                <c:pt idx="56">
                  <c:v>8</c:v>
                </c:pt>
                <c:pt idx="57">
                  <c:v>7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13</c:v>
                </c:pt>
                <c:pt idx="68">
                  <c:v>8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7</c:v>
                </c:pt>
                <c:pt idx="74">
                  <c:v>9</c:v>
                </c:pt>
                <c:pt idx="75">
                  <c:v>8</c:v>
                </c:pt>
                <c:pt idx="76">
                  <c:v>11</c:v>
                </c:pt>
                <c:pt idx="77">
                  <c:v>7</c:v>
                </c:pt>
                <c:pt idx="78">
                  <c:v>11</c:v>
                </c:pt>
                <c:pt idx="79">
                  <c:v>28</c:v>
                </c:pt>
                <c:pt idx="80">
                  <c:v>11</c:v>
                </c:pt>
                <c:pt idx="81">
                  <c:v>12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8</c:v>
                </c:pt>
                <c:pt idx="99">
                  <c:v>15</c:v>
                </c:pt>
                <c:pt idx="100">
                  <c:v>8</c:v>
                </c:pt>
                <c:pt idx="101">
                  <c:v>16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17</c:v>
                </c:pt>
                <c:pt idx="106">
                  <c:v>11</c:v>
                </c:pt>
                <c:pt idx="107">
                  <c:v>7</c:v>
                </c:pt>
                <c:pt idx="108">
                  <c:v>10</c:v>
                </c:pt>
                <c:pt idx="109">
                  <c:v>11</c:v>
                </c:pt>
                <c:pt idx="110">
                  <c:v>32</c:v>
                </c:pt>
                <c:pt idx="111">
                  <c:v>11</c:v>
                </c:pt>
                <c:pt idx="112">
                  <c:v>10</c:v>
                </c:pt>
                <c:pt idx="113">
                  <c:v>9</c:v>
                </c:pt>
                <c:pt idx="114">
                  <c:v>10</c:v>
                </c:pt>
                <c:pt idx="115">
                  <c:v>8</c:v>
                </c:pt>
                <c:pt idx="116">
                  <c:v>10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9</c:v>
                </c:pt>
                <c:pt idx="127">
                  <c:v>9</c:v>
                </c:pt>
                <c:pt idx="128">
                  <c:v>8</c:v>
                </c:pt>
                <c:pt idx="129">
                  <c:v>9</c:v>
                </c:pt>
                <c:pt idx="130">
                  <c:v>19</c:v>
                </c:pt>
                <c:pt idx="131">
                  <c:v>8</c:v>
                </c:pt>
                <c:pt idx="132">
                  <c:v>18</c:v>
                </c:pt>
                <c:pt idx="133">
                  <c:v>11</c:v>
                </c:pt>
                <c:pt idx="134">
                  <c:v>9</c:v>
                </c:pt>
                <c:pt idx="135">
                  <c:v>8</c:v>
                </c:pt>
                <c:pt idx="136">
                  <c:v>9</c:v>
                </c:pt>
                <c:pt idx="137">
                  <c:v>8</c:v>
                </c:pt>
                <c:pt idx="138">
                  <c:v>10</c:v>
                </c:pt>
                <c:pt idx="139">
                  <c:v>11</c:v>
                </c:pt>
                <c:pt idx="140">
                  <c:v>9</c:v>
                </c:pt>
                <c:pt idx="141">
                  <c:v>17</c:v>
                </c:pt>
                <c:pt idx="142">
                  <c:v>42</c:v>
                </c:pt>
                <c:pt idx="143">
                  <c:v>8</c:v>
                </c:pt>
                <c:pt idx="144">
                  <c:v>14</c:v>
                </c:pt>
                <c:pt idx="145">
                  <c:v>10</c:v>
                </c:pt>
                <c:pt idx="146">
                  <c:v>8</c:v>
                </c:pt>
                <c:pt idx="147">
                  <c:v>15</c:v>
                </c:pt>
                <c:pt idx="148">
                  <c:v>9</c:v>
                </c:pt>
                <c:pt idx="149">
                  <c:v>8</c:v>
                </c:pt>
                <c:pt idx="150">
                  <c:v>10</c:v>
                </c:pt>
                <c:pt idx="151">
                  <c:v>14</c:v>
                </c:pt>
                <c:pt idx="152">
                  <c:v>9</c:v>
                </c:pt>
                <c:pt idx="153">
                  <c:v>11</c:v>
                </c:pt>
                <c:pt idx="154">
                  <c:v>12</c:v>
                </c:pt>
                <c:pt idx="155">
                  <c:v>13</c:v>
                </c:pt>
                <c:pt idx="156">
                  <c:v>37</c:v>
                </c:pt>
                <c:pt idx="157">
                  <c:v>64</c:v>
                </c:pt>
                <c:pt idx="158">
                  <c:v>9</c:v>
                </c:pt>
                <c:pt idx="159">
                  <c:v>8</c:v>
                </c:pt>
                <c:pt idx="160">
                  <c:v>9</c:v>
                </c:pt>
                <c:pt idx="161">
                  <c:v>22</c:v>
                </c:pt>
                <c:pt idx="162">
                  <c:v>15</c:v>
                </c:pt>
                <c:pt idx="163">
                  <c:v>9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9</c:v>
                </c:pt>
                <c:pt idx="168">
                  <c:v>9</c:v>
                </c:pt>
                <c:pt idx="169">
                  <c:v>8</c:v>
                </c:pt>
                <c:pt idx="170">
                  <c:v>9</c:v>
                </c:pt>
                <c:pt idx="171">
                  <c:v>22</c:v>
                </c:pt>
                <c:pt idx="172">
                  <c:v>8</c:v>
                </c:pt>
                <c:pt idx="173">
                  <c:v>13</c:v>
                </c:pt>
                <c:pt idx="174">
                  <c:v>9</c:v>
                </c:pt>
                <c:pt idx="175">
                  <c:v>9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20</c:v>
                </c:pt>
                <c:pt idx="180">
                  <c:v>8</c:v>
                </c:pt>
                <c:pt idx="181">
                  <c:v>11</c:v>
                </c:pt>
                <c:pt idx="182">
                  <c:v>12</c:v>
                </c:pt>
                <c:pt idx="183">
                  <c:v>9</c:v>
                </c:pt>
                <c:pt idx="184">
                  <c:v>18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9</c:v>
                </c:pt>
                <c:pt idx="189">
                  <c:v>9</c:v>
                </c:pt>
                <c:pt idx="190">
                  <c:v>8</c:v>
                </c:pt>
                <c:pt idx="191">
                  <c:v>10</c:v>
                </c:pt>
                <c:pt idx="192">
                  <c:v>9</c:v>
                </c:pt>
                <c:pt idx="193">
                  <c:v>10</c:v>
                </c:pt>
                <c:pt idx="194">
                  <c:v>9</c:v>
                </c:pt>
                <c:pt idx="195">
                  <c:v>8</c:v>
                </c:pt>
                <c:pt idx="196">
                  <c:v>10</c:v>
                </c:pt>
                <c:pt idx="197">
                  <c:v>9</c:v>
                </c:pt>
                <c:pt idx="198">
                  <c:v>9</c:v>
                </c:pt>
                <c:pt idx="199">
                  <c:v>10</c:v>
                </c:pt>
                <c:pt idx="200">
                  <c:v>16</c:v>
                </c:pt>
                <c:pt idx="201">
                  <c:v>23</c:v>
                </c:pt>
                <c:pt idx="202">
                  <c:v>13</c:v>
                </c:pt>
                <c:pt idx="203">
                  <c:v>12</c:v>
                </c:pt>
                <c:pt idx="204">
                  <c:v>10</c:v>
                </c:pt>
                <c:pt idx="205">
                  <c:v>26</c:v>
                </c:pt>
                <c:pt idx="206">
                  <c:v>10</c:v>
                </c:pt>
                <c:pt idx="207">
                  <c:v>13</c:v>
                </c:pt>
                <c:pt idx="208">
                  <c:v>11</c:v>
                </c:pt>
                <c:pt idx="209">
                  <c:v>11</c:v>
                </c:pt>
                <c:pt idx="210">
                  <c:v>17</c:v>
                </c:pt>
                <c:pt idx="211">
                  <c:v>9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11</c:v>
                </c:pt>
                <c:pt idx="216">
                  <c:v>11</c:v>
                </c:pt>
                <c:pt idx="217">
                  <c:v>9</c:v>
                </c:pt>
                <c:pt idx="218">
                  <c:v>16</c:v>
                </c:pt>
                <c:pt idx="219">
                  <c:v>9</c:v>
                </c:pt>
                <c:pt idx="220">
                  <c:v>12</c:v>
                </c:pt>
                <c:pt idx="221">
                  <c:v>15</c:v>
                </c:pt>
                <c:pt idx="222">
                  <c:v>9</c:v>
                </c:pt>
                <c:pt idx="223">
                  <c:v>16</c:v>
                </c:pt>
                <c:pt idx="224">
                  <c:v>10</c:v>
                </c:pt>
                <c:pt idx="225">
                  <c:v>9</c:v>
                </c:pt>
                <c:pt idx="226">
                  <c:v>9</c:v>
                </c:pt>
                <c:pt idx="227">
                  <c:v>11</c:v>
                </c:pt>
                <c:pt idx="228">
                  <c:v>8</c:v>
                </c:pt>
                <c:pt idx="229">
                  <c:v>9</c:v>
                </c:pt>
                <c:pt idx="230">
                  <c:v>8</c:v>
                </c:pt>
                <c:pt idx="231">
                  <c:v>12</c:v>
                </c:pt>
                <c:pt idx="232">
                  <c:v>9</c:v>
                </c:pt>
                <c:pt idx="233">
                  <c:v>12</c:v>
                </c:pt>
                <c:pt idx="234">
                  <c:v>10</c:v>
                </c:pt>
                <c:pt idx="235">
                  <c:v>9</c:v>
                </c:pt>
                <c:pt idx="236">
                  <c:v>8</c:v>
                </c:pt>
                <c:pt idx="237">
                  <c:v>9</c:v>
                </c:pt>
                <c:pt idx="238">
                  <c:v>11</c:v>
                </c:pt>
                <c:pt idx="239">
                  <c:v>11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13</c:v>
                </c:pt>
                <c:pt idx="245">
                  <c:v>18</c:v>
                </c:pt>
                <c:pt idx="246">
                  <c:v>24</c:v>
                </c:pt>
                <c:pt idx="247">
                  <c:v>17</c:v>
                </c:pt>
                <c:pt idx="248">
                  <c:v>11</c:v>
                </c:pt>
                <c:pt idx="249">
                  <c:v>11</c:v>
                </c:pt>
                <c:pt idx="250">
                  <c:v>13</c:v>
                </c:pt>
                <c:pt idx="251">
                  <c:v>22</c:v>
                </c:pt>
                <c:pt idx="252">
                  <c:v>19</c:v>
                </c:pt>
                <c:pt idx="253">
                  <c:v>11</c:v>
                </c:pt>
                <c:pt idx="254">
                  <c:v>9</c:v>
                </c:pt>
                <c:pt idx="255">
                  <c:v>10</c:v>
                </c:pt>
                <c:pt idx="256">
                  <c:v>8</c:v>
                </c:pt>
                <c:pt idx="257">
                  <c:v>8</c:v>
                </c:pt>
                <c:pt idx="258">
                  <c:v>9</c:v>
                </c:pt>
                <c:pt idx="259">
                  <c:v>9</c:v>
                </c:pt>
                <c:pt idx="260">
                  <c:v>12</c:v>
                </c:pt>
                <c:pt idx="261">
                  <c:v>9</c:v>
                </c:pt>
                <c:pt idx="262">
                  <c:v>13</c:v>
                </c:pt>
                <c:pt idx="263">
                  <c:v>34</c:v>
                </c:pt>
                <c:pt idx="264">
                  <c:v>10</c:v>
                </c:pt>
                <c:pt idx="265">
                  <c:v>8</c:v>
                </c:pt>
                <c:pt idx="266">
                  <c:v>11</c:v>
                </c:pt>
                <c:pt idx="267">
                  <c:v>57</c:v>
                </c:pt>
                <c:pt idx="268">
                  <c:v>10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13</c:v>
                </c:pt>
                <c:pt idx="273">
                  <c:v>17</c:v>
                </c:pt>
                <c:pt idx="274">
                  <c:v>14</c:v>
                </c:pt>
                <c:pt idx="275">
                  <c:v>8</c:v>
                </c:pt>
                <c:pt idx="276">
                  <c:v>11</c:v>
                </c:pt>
                <c:pt idx="277">
                  <c:v>28</c:v>
                </c:pt>
                <c:pt idx="278">
                  <c:v>9</c:v>
                </c:pt>
                <c:pt idx="279">
                  <c:v>8</c:v>
                </c:pt>
                <c:pt idx="280">
                  <c:v>8</c:v>
                </c:pt>
                <c:pt idx="281">
                  <c:v>15</c:v>
                </c:pt>
                <c:pt idx="282">
                  <c:v>11</c:v>
                </c:pt>
                <c:pt idx="283">
                  <c:v>13</c:v>
                </c:pt>
                <c:pt idx="284">
                  <c:v>16</c:v>
                </c:pt>
                <c:pt idx="285">
                  <c:v>8</c:v>
                </c:pt>
                <c:pt idx="286">
                  <c:v>15</c:v>
                </c:pt>
                <c:pt idx="287">
                  <c:v>8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19</c:v>
                </c:pt>
                <c:pt idx="292">
                  <c:v>8</c:v>
                </c:pt>
                <c:pt idx="293">
                  <c:v>23</c:v>
                </c:pt>
                <c:pt idx="294">
                  <c:v>9</c:v>
                </c:pt>
                <c:pt idx="295">
                  <c:v>18</c:v>
                </c:pt>
                <c:pt idx="296">
                  <c:v>19</c:v>
                </c:pt>
                <c:pt idx="297">
                  <c:v>18</c:v>
                </c:pt>
                <c:pt idx="298">
                  <c:v>20</c:v>
                </c:pt>
                <c:pt idx="299">
                  <c:v>8</c:v>
                </c:pt>
                <c:pt idx="300">
                  <c:v>10</c:v>
                </c:pt>
                <c:pt idx="301">
                  <c:v>12</c:v>
                </c:pt>
                <c:pt idx="302">
                  <c:v>12</c:v>
                </c:pt>
                <c:pt idx="303">
                  <c:v>8</c:v>
                </c:pt>
                <c:pt idx="304">
                  <c:v>20</c:v>
                </c:pt>
                <c:pt idx="305">
                  <c:v>17</c:v>
                </c:pt>
                <c:pt idx="306">
                  <c:v>10</c:v>
                </c:pt>
                <c:pt idx="307">
                  <c:v>8</c:v>
                </c:pt>
                <c:pt idx="308">
                  <c:v>12</c:v>
                </c:pt>
                <c:pt idx="309">
                  <c:v>19</c:v>
                </c:pt>
                <c:pt idx="310">
                  <c:v>8</c:v>
                </c:pt>
                <c:pt idx="311">
                  <c:v>19</c:v>
                </c:pt>
                <c:pt idx="312">
                  <c:v>8</c:v>
                </c:pt>
                <c:pt idx="313">
                  <c:v>38</c:v>
                </c:pt>
                <c:pt idx="314">
                  <c:v>12</c:v>
                </c:pt>
                <c:pt idx="315">
                  <c:v>35</c:v>
                </c:pt>
                <c:pt idx="316">
                  <c:v>17</c:v>
                </c:pt>
                <c:pt idx="317">
                  <c:v>12</c:v>
                </c:pt>
                <c:pt idx="318">
                  <c:v>9</c:v>
                </c:pt>
                <c:pt idx="319">
                  <c:v>23</c:v>
                </c:pt>
                <c:pt idx="320">
                  <c:v>10</c:v>
                </c:pt>
                <c:pt idx="321">
                  <c:v>12</c:v>
                </c:pt>
                <c:pt idx="322">
                  <c:v>17</c:v>
                </c:pt>
                <c:pt idx="323">
                  <c:v>14</c:v>
                </c:pt>
                <c:pt idx="324">
                  <c:v>14</c:v>
                </c:pt>
                <c:pt idx="325">
                  <c:v>8</c:v>
                </c:pt>
                <c:pt idx="326">
                  <c:v>9</c:v>
                </c:pt>
                <c:pt idx="327">
                  <c:v>8</c:v>
                </c:pt>
                <c:pt idx="328">
                  <c:v>8</c:v>
                </c:pt>
                <c:pt idx="329">
                  <c:v>16</c:v>
                </c:pt>
                <c:pt idx="330">
                  <c:v>8</c:v>
                </c:pt>
                <c:pt idx="331">
                  <c:v>11</c:v>
                </c:pt>
                <c:pt idx="332">
                  <c:v>14</c:v>
                </c:pt>
                <c:pt idx="333">
                  <c:v>8</c:v>
                </c:pt>
                <c:pt idx="334">
                  <c:v>10</c:v>
                </c:pt>
                <c:pt idx="335">
                  <c:v>12</c:v>
                </c:pt>
                <c:pt idx="336">
                  <c:v>15</c:v>
                </c:pt>
                <c:pt idx="337">
                  <c:v>9</c:v>
                </c:pt>
                <c:pt idx="338">
                  <c:v>8</c:v>
                </c:pt>
                <c:pt idx="339">
                  <c:v>8</c:v>
                </c:pt>
                <c:pt idx="340">
                  <c:v>10</c:v>
                </c:pt>
                <c:pt idx="341">
                  <c:v>11</c:v>
                </c:pt>
                <c:pt idx="342">
                  <c:v>14</c:v>
                </c:pt>
                <c:pt idx="343">
                  <c:v>8</c:v>
                </c:pt>
                <c:pt idx="344">
                  <c:v>19</c:v>
                </c:pt>
                <c:pt idx="345">
                  <c:v>37</c:v>
                </c:pt>
                <c:pt idx="346">
                  <c:v>10</c:v>
                </c:pt>
                <c:pt idx="347">
                  <c:v>11</c:v>
                </c:pt>
                <c:pt idx="348">
                  <c:v>13</c:v>
                </c:pt>
                <c:pt idx="349">
                  <c:v>8</c:v>
                </c:pt>
                <c:pt idx="35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3-4D74-B27D-285EC0DE6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79344"/>
        <c:axId val="683806448"/>
      </c:scatterChart>
      <c:valAx>
        <c:axId val="62917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06448"/>
        <c:crosses val="autoZero"/>
        <c:crossBetween val="midCat"/>
      </c:valAx>
      <c:valAx>
        <c:axId val="68380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7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WMC en fonction de TASSERT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95209973753283"/>
                  <c:y val="-8.28149606299212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'jfreechart-test-stats &gt; 20'!$D$2:$D$142</c:f>
              <c:numCache>
                <c:formatCode>General</c:formatCode>
                <c:ptCount val="141"/>
                <c:pt idx="0">
                  <c:v>27</c:v>
                </c:pt>
                <c:pt idx="1">
                  <c:v>30</c:v>
                </c:pt>
                <c:pt idx="2">
                  <c:v>22</c:v>
                </c:pt>
                <c:pt idx="3">
                  <c:v>21</c:v>
                </c:pt>
                <c:pt idx="4">
                  <c:v>33</c:v>
                </c:pt>
                <c:pt idx="5">
                  <c:v>30</c:v>
                </c:pt>
                <c:pt idx="6">
                  <c:v>32</c:v>
                </c:pt>
                <c:pt idx="7">
                  <c:v>57</c:v>
                </c:pt>
                <c:pt idx="8">
                  <c:v>38</c:v>
                </c:pt>
                <c:pt idx="9">
                  <c:v>203</c:v>
                </c:pt>
                <c:pt idx="10">
                  <c:v>24</c:v>
                </c:pt>
                <c:pt idx="11">
                  <c:v>35</c:v>
                </c:pt>
                <c:pt idx="12">
                  <c:v>61</c:v>
                </c:pt>
                <c:pt idx="13">
                  <c:v>26</c:v>
                </c:pt>
                <c:pt idx="14">
                  <c:v>47</c:v>
                </c:pt>
                <c:pt idx="15">
                  <c:v>39</c:v>
                </c:pt>
                <c:pt idx="16">
                  <c:v>26</c:v>
                </c:pt>
                <c:pt idx="17">
                  <c:v>154</c:v>
                </c:pt>
                <c:pt idx="18">
                  <c:v>38</c:v>
                </c:pt>
                <c:pt idx="19">
                  <c:v>20</c:v>
                </c:pt>
                <c:pt idx="20">
                  <c:v>34</c:v>
                </c:pt>
                <c:pt idx="21">
                  <c:v>50</c:v>
                </c:pt>
                <c:pt idx="22">
                  <c:v>27</c:v>
                </c:pt>
                <c:pt idx="23">
                  <c:v>32</c:v>
                </c:pt>
                <c:pt idx="24">
                  <c:v>21</c:v>
                </c:pt>
                <c:pt idx="25">
                  <c:v>23</c:v>
                </c:pt>
                <c:pt idx="26">
                  <c:v>41</c:v>
                </c:pt>
                <c:pt idx="27">
                  <c:v>22</c:v>
                </c:pt>
                <c:pt idx="28">
                  <c:v>28</c:v>
                </c:pt>
                <c:pt idx="29">
                  <c:v>46</c:v>
                </c:pt>
                <c:pt idx="30">
                  <c:v>25</c:v>
                </c:pt>
                <c:pt idx="31">
                  <c:v>220</c:v>
                </c:pt>
                <c:pt idx="32">
                  <c:v>39</c:v>
                </c:pt>
                <c:pt idx="33">
                  <c:v>27</c:v>
                </c:pt>
                <c:pt idx="34">
                  <c:v>25</c:v>
                </c:pt>
                <c:pt idx="35">
                  <c:v>22</c:v>
                </c:pt>
                <c:pt idx="36">
                  <c:v>37</c:v>
                </c:pt>
                <c:pt idx="37">
                  <c:v>24</c:v>
                </c:pt>
                <c:pt idx="38">
                  <c:v>22</c:v>
                </c:pt>
                <c:pt idx="39">
                  <c:v>37</c:v>
                </c:pt>
                <c:pt idx="40">
                  <c:v>61</c:v>
                </c:pt>
                <c:pt idx="41">
                  <c:v>38</c:v>
                </c:pt>
                <c:pt idx="42">
                  <c:v>42</c:v>
                </c:pt>
                <c:pt idx="43">
                  <c:v>55</c:v>
                </c:pt>
                <c:pt idx="44">
                  <c:v>49</c:v>
                </c:pt>
                <c:pt idx="45">
                  <c:v>32</c:v>
                </c:pt>
                <c:pt idx="46">
                  <c:v>142</c:v>
                </c:pt>
                <c:pt idx="47">
                  <c:v>30</c:v>
                </c:pt>
                <c:pt idx="48">
                  <c:v>89</c:v>
                </c:pt>
                <c:pt idx="49">
                  <c:v>28</c:v>
                </c:pt>
                <c:pt idx="50">
                  <c:v>69</c:v>
                </c:pt>
                <c:pt idx="51">
                  <c:v>37</c:v>
                </c:pt>
                <c:pt idx="52">
                  <c:v>42</c:v>
                </c:pt>
                <c:pt idx="53">
                  <c:v>241</c:v>
                </c:pt>
                <c:pt idx="54">
                  <c:v>185</c:v>
                </c:pt>
                <c:pt idx="55">
                  <c:v>65</c:v>
                </c:pt>
                <c:pt idx="56">
                  <c:v>50</c:v>
                </c:pt>
                <c:pt idx="57">
                  <c:v>38</c:v>
                </c:pt>
                <c:pt idx="58">
                  <c:v>37</c:v>
                </c:pt>
                <c:pt idx="59">
                  <c:v>28</c:v>
                </c:pt>
                <c:pt idx="60">
                  <c:v>20</c:v>
                </c:pt>
                <c:pt idx="61">
                  <c:v>22</c:v>
                </c:pt>
                <c:pt idx="62">
                  <c:v>31</c:v>
                </c:pt>
                <c:pt idx="63">
                  <c:v>20</c:v>
                </c:pt>
                <c:pt idx="64">
                  <c:v>49</c:v>
                </c:pt>
                <c:pt idx="65">
                  <c:v>120</c:v>
                </c:pt>
                <c:pt idx="66">
                  <c:v>20</c:v>
                </c:pt>
                <c:pt idx="67">
                  <c:v>38</c:v>
                </c:pt>
                <c:pt idx="68">
                  <c:v>22</c:v>
                </c:pt>
                <c:pt idx="69">
                  <c:v>36</c:v>
                </c:pt>
                <c:pt idx="70">
                  <c:v>32</c:v>
                </c:pt>
                <c:pt idx="71">
                  <c:v>55</c:v>
                </c:pt>
                <c:pt idx="72">
                  <c:v>27</c:v>
                </c:pt>
                <c:pt idx="73">
                  <c:v>23</c:v>
                </c:pt>
                <c:pt idx="74">
                  <c:v>24</c:v>
                </c:pt>
                <c:pt idx="75">
                  <c:v>54</c:v>
                </c:pt>
                <c:pt idx="76">
                  <c:v>33</c:v>
                </c:pt>
                <c:pt idx="77">
                  <c:v>20</c:v>
                </c:pt>
                <c:pt idx="78">
                  <c:v>43</c:v>
                </c:pt>
                <c:pt idx="79">
                  <c:v>61</c:v>
                </c:pt>
                <c:pt idx="80">
                  <c:v>23</c:v>
                </c:pt>
                <c:pt idx="81">
                  <c:v>33</c:v>
                </c:pt>
                <c:pt idx="82">
                  <c:v>30</c:v>
                </c:pt>
                <c:pt idx="83">
                  <c:v>25</c:v>
                </c:pt>
                <c:pt idx="84">
                  <c:v>51</c:v>
                </c:pt>
                <c:pt idx="85">
                  <c:v>46</c:v>
                </c:pt>
                <c:pt idx="86">
                  <c:v>42</c:v>
                </c:pt>
                <c:pt idx="87">
                  <c:v>34</c:v>
                </c:pt>
                <c:pt idx="88">
                  <c:v>51</c:v>
                </c:pt>
                <c:pt idx="89">
                  <c:v>48</c:v>
                </c:pt>
                <c:pt idx="90">
                  <c:v>107</c:v>
                </c:pt>
                <c:pt idx="91">
                  <c:v>132</c:v>
                </c:pt>
                <c:pt idx="92">
                  <c:v>265</c:v>
                </c:pt>
                <c:pt idx="93">
                  <c:v>38</c:v>
                </c:pt>
                <c:pt idx="94">
                  <c:v>20</c:v>
                </c:pt>
                <c:pt idx="95">
                  <c:v>51</c:v>
                </c:pt>
                <c:pt idx="96">
                  <c:v>55</c:v>
                </c:pt>
                <c:pt idx="97">
                  <c:v>37</c:v>
                </c:pt>
                <c:pt idx="98">
                  <c:v>82</c:v>
                </c:pt>
                <c:pt idx="99">
                  <c:v>46</c:v>
                </c:pt>
                <c:pt idx="100">
                  <c:v>29</c:v>
                </c:pt>
                <c:pt idx="101">
                  <c:v>32</c:v>
                </c:pt>
                <c:pt idx="102">
                  <c:v>46</c:v>
                </c:pt>
                <c:pt idx="103">
                  <c:v>51</c:v>
                </c:pt>
                <c:pt idx="104">
                  <c:v>39</c:v>
                </c:pt>
                <c:pt idx="105">
                  <c:v>47</c:v>
                </c:pt>
                <c:pt idx="106">
                  <c:v>61</c:v>
                </c:pt>
                <c:pt idx="107">
                  <c:v>64</c:v>
                </c:pt>
                <c:pt idx="108">
                  <c:v>79</c:v>
                </c:pt>
                <c:pt idx="109">
                  <c:v>64</c:v>
                </c:pt>
                <c:pt idx="110">
                  <c:v>58</c:v>
                </c:pt>
                <c:pt idx="111">
                  <c:v>23</c:v>
                </c:pt>
                <c:pt idx="112">
                  <c:v>23</c:v>
                </c:pt>
                <c:pt idx="113">
                  <c:v>36</c:v>
                </c:pt>
                <c:pt idx="114">
                  <c:v>60</c:v>
                </c:pt>
                <c:pt idx="115">
                  <c:v>69</c:v>
                </c:pt>
                <c:pt idx="116">
                  <c:v>21</c:v>
                </c:pt>
                <c:pt idx="117">
                  <c:v>26</c:v>
                </c:pt>
                <c:pt idx="118">
                  <c:v>39</c:v>
                </c:pt>
                <c:pt idx="119">
                  <c:v>81</c:v>
                </c:pt>
                <c:pt idx="120">
                  <c:v>214</c:v>
                </c:pt>
                <c:pt idx="121">
                  <c:v>25</c:v>
                </c:pt>
                <c:pt idx="122">
                  <c:v>71</c:v>
                </c:pt>
                <c:pt idx="123">
                  <c:v>47</c:v>
                </c:pt>
                <c:pt idx="124">
                  <c:v>38</c:v>
                </c:pt>
                <c:pt idx="125">
                  <c:v>21</c:v>
                </c:pt>
                <c:pt idx="126">
                  <c:v>71</c:v>
                </c:pt>
                <c:pt idx="127">
                  <c:v>31</c:v>
                </c:pt>
                <c:pt idx="128">
                  <c:v>21</c:v>
                </c:pt>
                <c:pt idx="129">
                  <c:v>28</c:v>
                </c:pt>
                <c:pt idx="130">
                  <c:v>28</c:v>
                </c:pt>
                <c:pt idx="131">
                  <c:v>32</c:v>
                </c:pt>
                <c:pt idx="132">
                  <c:v>34</c:v>
                </c:pt>
                <c:pt idx="133">
                  <c:v>21</c:v>
                </c:pt>
                <c:pt idx="134">
                  <c:v>48</c:v>
                </c:pt>
                <c:pt idx="135">
                  <c:v>51</c:v>
                </c:pt>
                <c:pt idx="136">
                  <c:v>24</c:v>
                </c:pt>
                <c:pt idx="137">
                  <c:v>53</c:v>
                </c:pt>
                <c:pt idx="138">
                  <c:v>94</c:v>
                </c:pt>
                <c:pt idx="139">
                  <c:v>187</c:v>
                </c:pt>
                <c:pt idx="140">
                  <c:v>47</c:v>
                </c:pt>
              </c:numCache>
            </c:numRef>
          </c:xVal>
          <c:yVal>
            <c:numRef>
              <c:f>'jfreechart-test-stats &gt; 20'!$C$2:$C$142</c:f>
              <c:numCache>
                <c:formatCode>General</c:formatCode>
                <c:ptCount val="141"/>
                <c:pt idx="0">
                  <c:v>8</c:v>
                </c:pt>
                <c:pt idx="1">
                  <c:v>8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34</c:v>
                </c:pt>
                <c:pt idx="10">
                  <c:v>8</c:v>
                </c:pt>
                <c:pt idx="11">
                  <c:v>16</c:v>
                </c:pt>
                <c:pt idx="12">
                  <c:v>19</c:v>
                </c:pt>
                <c:pt idx="13">
                  <c:v>11</c:v>
                </c:pt>
                <c:pt idx="14">
                  <c:v>14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8</c:v>
                </c:pt>
                <c:pt idx="20">
                  <c:v>11</c:v>
                </c:pt>
                <c:pt idx="21">
                  <c:v>28</c:v>
                </c:pt>
                <c:pt idx="22">
                  <c:v>10</c:v>
                </c:pt>
                <c:pt idx="23">
                  <c:v>9</c:v>
                </c:pt>
                <c:pt idx="24">
                  <c:v>8</c:v>
                </c:pt>
                <c:pt idx="25">
                  <c:v>15</c:v>
                </c:pt>
                <c:pt idx="26">
                  <c:v>16</c:v>
                </c:pt>
                <c:pt idx="27">
                  <c:v>8</c:v>
                </c:pt>
                <c:pt idx="28">
                  <c:v>8</c:v>
                </c:pt>
                <c:pt idx="29">
                  <c:v>17</c:v>
                </c:pt>
                <c:pt idx="30">
                  <c:v>11</c:v>
                </c:pt>
                <c:pt idx="31">
                  <c:v>32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18</c:v>
                </c:pt>
                <c:pt idx="37">
                  <c:v>11</c:v>
                </c:pt>
                <c:pt idx="38">
                  <c:v>9</c:v>
                </c:pt>
                <c:pt idx="39">
                  <c:v>8</c:v>
                </c:pt>
                <c:pt idx="40">
                  <c:v>10</c:v>
                </c:pt>
                <c:pt idx="41">
                  <c:v>11</c:v>
                </c:pt>
                <c:pt idx="42">
                  <c:v>9</c:v>
                </c:pt>
                <c:pt idx="43">
                  <c:v>42</c:v>
                </c:pt>
                <c:pt idx="44">
                  <c:v>14</c:v>
                </c:pt>
                <c:pt idx="45">
                  <c:v>10</c:v>
                </c:pt>
                <c:pt idx="46">
                  <c:v>15</c:v>
                </c:pt>
                <c:pt idx="47">
                  <c:v>10</c:v>
                </c:pt>
                <c:pt idx="48">
                  <c:v>14</c:v>
                </c:pt>
                <c:pt idx="49">
                  <c:v>9</c:v>
                </c:pt>
                <c:pt idx="50">
                  <c:v>11</c:v>
                </c:pt>
                <c:pt idx="51">
                  <c:v>12</c:v>
                </c:pt>
                <c:pt idx="52">
                  <c:v>13</c:v>
                </c:pt>
                <c:pt idx="53">
                  <c:v>37</c:v>
                </c:pt>
                <c:pt idx="54">
                  <c:v>64</c:v>
                </c:pt>
                <c:pt idx="55">
                  <c:v>8</c:v>
                </c:pt>
                <c:pt idx="56">
                  <c:v>22</c:v>
                </c:pt>
                <c:pt idx="57">
                  <c:v>15</c:v>
                </c:pt>
                <c:pt idx="58">
                  <c:v>22</c:v>
                </c:pt>
                <c:pt idx="59">
                  <c:v>13</c:v>
                </c:pt>
                <c:pt idx="60">
                  <c:v>9</c:v>
                </c:pt>
                <c:pt idx="61">
                  <c:v>10</c:v>
                </c:pt>
                <c:pt idx="62">
                  <c:v>20</c:v>
                </c:pt>
                <c:pt idx="63">
                  <c:v>11</c:v>
                </c:pt>
                <c:pt idx="64">
                  <c:v>12</c:v>
                </c:pt>
                <c:pt idx="65">
                  <c:v>18</c:v>
                </c:pt>
                <c:pt idx="66">
                  <c:v>9</c:v>
                </c:pt>
                <c:pt idx="67">
                  <c:v>11</c:v>
                </c:pt>
                <c:pt idx="68">
                  <c:v>10</c:v>
                </c:pt>
                <c:pt idx="69">
                  <c:v>10</c:v>
                </c:pt>
                <c:pt idx="70">
                  <c:v>16</c:v>
                </c:pt>
                <c:pt idx="71">
                  <c:v>23</c:v>
                </c:pt>
                <c:pt idx="72">
                  <c:v>13</c:v>
                </c:pt>
                <c:pt idx="73">
                  <c:v>26</c:v>
                </c:pt>
                <c:pt idx="74">
                  <c:v>13</c:v>
                </c:pt>
                <c:pt idx="75">
                  <c:v>11</c:v>
                </c:pt>
                <c:pt idx="76">
                  <c:v>11</c:v>
                </c:pt>
                <c:pt idx="77">
                  <c:v>9</c:v>
                </c:pt>
                <c:pt idx="78">
                  <c:v>10</c:v>
                </c:pt>
                <c:pt idx="79">
                  <c:v>9</c:v>
                </c:pt>
                <c:pt idx="80">
                  <c:v>16</c:v>
                </c:pt>
                <c:pt idx="81">
                  <c:v>12</c:v>
                </c:pt>
                <c:pt idx="82">
                  <c:v>16</c:v>
                </c:pt>
                <c:pt idx="83">
                  <c:v>9</c:v>
                </c:pt>
                <c:pt idx="84">
                  <c:v>18</c:v>
                </c:pt>
                <c:pt idx="85">
                  <c:v>24</c:v>
                </c:pt>
                <c:pt idx="86">
                  <c:v>17</c:v>
                </c:pt>
                <c:pt idx="87">
                  <c:v>11</c:v>
                </c:pt>
                <c:pt idx="88">
                  <c:v>13</c:v>
                </c:pt>
                <c:pt idx="89">
                  <c:v>22</c:v>
                </c:pt>
                <c:pt idx="90">
                  <c:v>19</c:v>
                </c:pt>
                <c:pt idx="91">
                  <c:v>34</c:v>
                </c:pt>
                <c:pt idx="92">
                  <c:v>57</c:v>
                </c:pt>
                <c:pt idx="93">
                  <c:v>10</c:v>
                </c:pt>
                <c:pt idx="94">
                  <c:v>13</c:v>
                </c:pt>
                <c:pt idx="95">
                  <c:v>17</c:v>
                </c:pt>
                <c:pt idx="96">
                  <c:v>14</c:v>
                </c:pt>
                <c:pt idx="97">
                  <c:v>11</c:v>
                </c:pt>
                <c:pt idx="98">
                  <c:v>28</c:v>
                </c:pt>
                <c:pt idx="99">
                  <c:v>15</c:v>
                </c:pt>
                <c:pt idx="100">
                  <c:v>11</c:v>
                </c:pt>
                <c:pt idx="101">
                  <c:v>13</c:v>
                </c:pt>
                <c:pt idx="102">
                  <c:v>16</c:v>
                </c:pt>
                <c:pt idx="103">
                  <c:v>15</c:v>
                </c:pt>
                <c:pt idx="104">
                  <c:v>11</c:v>
                </c:pt>
                <c:pt idx="105">
                  <c:v>19</c:v>
                </c:pt>
                <c:pt idx="106">
                  <c:v>23</c:v>
                </c:pt>
                <c:pt idx="107">
                  <c:v>18</c:v>
                </c:pt>
                <c:pt idx="108">
                  <c:v>19</c:v>
                </c:pt>
                <c:pt idx="109">
                  <c:v>18</c:v>
                </c:pt>
                <c:pt idx="110">
                  <c:v>20</c:v>
                </c:pt>
                <c:pt idx="111">
                  <c:v>10</c:v>
                </c:pt>
                <c:pt idx="112">
                  <c:v>12</c:v>
                </c:pt>
                <c:pt idx="113">
                  <c:v>12</c:v>
                </c:pt>
                <c:pt idx="114">
                  <c:v>20</c:v>
                </c:pt>
                <c:pt idx="115">
                  <c:v>17</c:v>
                </c:pt>
                <c:pt idx="116">
                  <c:v>10</c:v>
                </c:pt>
                <c:pt idx="117">
                  <c:v>12</c:v>
                </c:pt>
                <c:pt idx="118">
                  <c:v>19</c:v>
                </c:pt>
                <c:pt idx="119">
                  <c:v>19</c:v>
                </c:pt>
                <c:pt idx="120">
                  <c:v>38</c:v>
                </c:pt>
                <c:pt idx="121">
                  <c:v>12</c:v>
                </c:pt>
                <c:pt idx="122">
                  <c:v>35</c:v>
                </c:pt>
                <c:pt idx="123">
                  <c:v>17</c:v>
                </c:pt>
                <c:pt idx="124">
                  <c:v>12</c:v>
                </c:pt>
                <c:pt idx="125">
                  <c:v>9</c:v>
                </c:pt>
                <c:pt idx="126">
                  <c:v>23</c:v>
                </c:pt>
                <c:pt idx="127">
                  <c:v>12</c:v>
                </c:pt>
                <c:pt idx="128">
                  <c:v>17</c:v>
                </c:pt>
                <c:pt idx="129">
                  <c:v>14</c:v>
                </c:pt>
                <c:pt idx="130">
                  <c:v>14</c:v>
                </c:pt>
                <c:pt idx="131">
                  <c:v>8</c:v>
                </c:pt>
                <c:pt idx="132">
                  <c:v>16</c:v>
                </c:pt>
                <c:pt idx="133">
                  <c:v>11</c:v>
                </c:pt>
                <c:pt idx="134">
                  <c:v>14</c:v>
                </c:pt>
                <c:pt idx="135">
                  <c:v>15</c:v>
                </c:pt>
                <c:pt idx="136">
                  <c:v>10</c:v>
                </c:pt>
                <c:pt idx="137">
                  <c:v>14</c:v>
                </c:pt>
                <c:pt idx="138">
                  <c:v>19</c:v>
                </c:pt>
                <c:pt idx="139">
                  <c:v>37</c:v>
                </c:pt>
                <c:pt idx="140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4-4F2E-A636-11C77890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827808"/>
        <c:axId val="1940745472"/>
      </c:scatterChart>
      <c:valAx>
        <c:axId val="6268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745472"/>
        <c:crosses val="autoZero"/>
        <c:crossBetween val="midCat"/>
      </c:valAx>
      <c:valAx>
        <c:axId val="19407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WMC en fonction de TASSERT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722637795275592"/>
                  <c:y val="-0.23895341207349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'jfreechart-test-stats &lt; 20'!$D$2:$D$211</c:f>
              <c:numCache>
                <c:formatCode>General</c:formatCode>
                <c:ptCount val="210"/>
                <c:pt idx="0">
                  <c:v>14</c:v>
                </c:pt>
                <c:pt idx="1">
                  <c:v>18</c:v>
                </c:pt>
                <c:pt idx="2">
                  <c:v>10</c:v>
                </c:pt>
                <c:pt idx="3">
                  <c:v>17</c:v>
                </c:pt>
                <c:pt idx="4">
                  <c:v>17</c:v>
                </c:pt>
                <c:pt idx="5">
                  <c:v>13</c:v>
                </c:pt>
                <c:pt idx="6">
                  <c:v>12</c:v>
                </c:pt>
                <c:pt idx="7">
                  <c:v>5</c:v>
                </c:pt>
                <c:pt idx="8">
                  <c:v>8</c:v>
                </c:pt>
                <c:pt idx="9">
                  <c:v>14</c:v>
                </c:pt>
                <c:pt idx="10">
                  <c:v>9</c:v>
                </c:pt>
                <c:pt idx="11">
                  <c:v>12</c:v>
                </c:pt>
                <c:pt idx="12">
                  <c:v>17</c:v>
                </c:pt>
                <c:pt idx="13">
                  <c:v>6</c:v>
                </c:pt>
                <c:pt idx="14">
                  <c:v>17</c:v>
                </c:pt>
                <c:pt idx="15">
                  <c:v>19</c:v>
                </c:pt>
                <c:pt idx="16">
                  <c:v>10</c:v>
                </c:pt>
                <c:pt idx="17">
                  <c:v>19</c:v>
                </c:pt>
                <c:pt idx="18">
                  <c:v>4</c:v>
                </c:pt>
                <c:pt idx="19">
                  <c:v>13</c:v>
                </c:pt>
                <c:pt idx="20">
                  <c:v>14</c:v>
                </c:pt>
                <c:pt idx="21">
                  <c:v>9</c:v>
                </c:pt>
                <c:pt idx="22">
                  <c:v>18</c:v>
                </c:pt>
                <c:pt idx="23">
                  <c:v>9</c:v>
                </c:pt>
                <c:pt idx="24">
                  <c:v>14</c:v>
                </c:pt>
                <c:pt idx="25">
                  <c:v>2</c:v>
                </c:pt>
                <c:pt idx="26">
                  <c:v>14</c:v>
                </c:pt>
                <c:pt idx="27">
                  <c:v>16</c:v>
                </c:pt>
                <c:pt idx="28">
                  <c:v>6</c:v>
                </c:pt>
                <c:pt idx="29">
                  <c:v>5</c:v>
                </c:pt>
                <c:pt idx="30">
                  <c:v>8</c:v>
                </c:pt>
                <c:pt idx="31">
                  <c:v>10</c:v>
                </c:pt>
                <c:pt idx="32">
                  <c:v>14</c:v>
                </c:pt>
                <c:pt idx="33">
                  <c:v>12</c:v>
                </c:pt>
                <c:pt idx="34">
                  <c:v>10</c:v>
                </c:pt>
                <c:pt idx="35">
                  <c:v>12</c:v>
                </c:pt>
                <c:pt idx="36">
                  <c:v>10</c:v>
                </c:pt>
                <c:pt idx="37">
                  <c:v>18</c:v>
                </c:pt>
                <c:pt idx="38">
                  <c:v>16</c:v>
                </c:pt>
                <c:pt idx="39">
                  <c:v>11</c:v>
                </c:pt>
                <c:pt idx="40">
                  <c:v>13</c:v>
                </c:pt>
                <c:pt idx="41">
                  <c:v>14</c:v>
                </c:pt>
                <c:pt idx="42">
                  <c:v>15</c:v>
                </c:pt>
                <c:pt idx="43">
                  <c:v>19</c:v>
                </c:pt>
                <c:pt idx="44">
                  <c:v>9</c:v>
                </c:pt>
                <c:pt idx="45">
                  <c:v>11</c:v>
                </c:pt>
                <c:pt idx="46">
                  <c:v>15</c:v>
                </c:pt>
                <c:pt idx="47">
                  <c:v>4</c:v>
                </c:pt>
                <c:pt idx="48">
                  <c:v>2</c:v>
                </c:pt>
                <c:pt idx="49">
                  <c:v>17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5</c:v>
                </c:pt>
                <c:pt idx="55">
                  <c:v>2</c:v>
                </c:pt>
                <c:pt idx="56">
                  <c:v>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3</c:v>
                </c:pt>
                <c:pt idx="65">
                  <c:v>2</c:v>
                </c:pt>
                <c:pt idx="66">
                  <c:v>15</c:v>
                </c:pt>
                <c:pt idx="67">
                  <c:v>19</c:v>
                </c:pt>
                <c:pt idx="68">
                  <c:v>12</c:v>
                </c:pt>
                <c:pt idx="69">
                  <c:v>16</c:v>
                </c:pt>
                <c:pt idx="70">
                  <c:v>3</c:v>
                </c:pt>
                <c:pt idx="71">
                  <c:v>19</c:v>
                </c:pt>
                <c:pt idx="72">
                  <c:v>19</c:v>
                </c:pt>
                <c:pt idx="73">
                  <c:v>13</c:v>
                </c:pt>
                <c:pt idx="74">
                  <c:v>9</c:v>
                </c:pt>
                <c:pt idx="75">
                  <c:v>9</c:v>
                </c:pt>
                <c:pt idx="76">
                  <c:v>5</c:v>
                </c:pt>
                <c:pt idx="77">
                  <c:v>1</c:v>
                </c:pt>
                <c:pt idx="78">
                  <c:v>2</c:v>
                </c:pt>
                <c:pt idx="79">
                  <c:v>9</c:v>
                </c:pt>
                <c:pt idx="80">
                  <c:v>10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17</c:v>
                </c:pt>
                <c:pt idx="85">
                  <c:v>6</c:v>
                </c:pt>
                <c:pt idx="86">
                  <c:v>6</c:v>
                </c:pt>
                <c:pt idx="87">
                  <c:v>15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11</c:v>
                </c:pt>
                <c:pt idx="95">
                  <c:v>19</c:v>
                </c:pt>
                <c:pt idx="96">
                  <c:v>19</c:v>
                </c:pt>
                <c:pt idx="97">
                  <c:v>17</c:v>
                </c:pt>
                <c:pt idx="98">
                  <c:v>18</c:v>
                </c:pt>
                <c:pt idx="99">
                  <c:v>6</c:v>
                </c:pt>
                <c:pt idx="100">
                  <c:v>18</c:v>
                </c:pt>
                <c:pt idx="101">
                  <c:v>6</c:v>
                </c:pt>
                <c:pt idx="102">
                  <c:v>18</c:v>
                </c:pt>
                <c:pt idx="103">
                  <c:v>5</c:v>
                </c:pt>
                <c:pt idx="104">
                  <c:v>13</c:v>
                </c:pt>
                <c:pt idx="105">
                  <c:v>11</c:v>
                </c:pt>
                <c:pt idx="106">
                  <c:v>8</c:v>
                </c:pt>
                <c:pt idx="107">
                  <c:v>16</c:v>
                </c:pt>
                <c:pt idx="108">
                  <c:v>12</c:v>
                </c:pt>
                <c:pt idx="109">
                  <c:v>16</c:v>
                </c:pt>
                <c:pt idx="110">
                  <c:v>14</c:v>
                </c:pt>
                <c:pt idx="111">
                  <c:v>12</c:v>
                </c:pt>
                <c:pt idx="112">
                  <c:v>17</c:v>
                </c:pt>
                <c:pt idx="113">
                  <c:v>14</c:v>
                </c:pt>
                <c:pt idx="114">
                  <c:v>17</c:v>
                </c:pt>
                <c:pt idx="115">
                  <c:v>18</c:v>
                </c:pt>
                <c:pt idx="116">
                  <c:v>6</c:v>
                </c:pt>
                <c:pt idx="117">
                  <c:v>11</c:v>
                </c:pt>
                <c:pt idx="118">
                  <c:v>13</c:v>
                </c:pt>
                <c:pt idx="119">
                  <c:v>18</c:v>
                </c:pt>
                <c:pt idx="120">
                  <c:v>11</c:v>
                </c:pt>
                <c:pt idx="121">
                  <c:v>11</c:v>
                </c:pt>
                <c:pt idx="122">
                  <c:v>12</c:v>
                </c:pt>
                <c:pt idx="123">
                  <c:v>16</c:v>
                </c:pt>
                <c:pt idx="124">
                  <c:v>15</c:v>
                </c:pt>
                <c:pt idx="125">
                  <c:v>18</c:v>
                </c:pt>
                <c:pt idx="126">
                  <c:v>6</c:v>
                </c:pt>
                <c:pt idx="127">
                  <c:v>11</c:v>
                </c:pt>
                <c:pt idx="128">
                  <c:v>8</c:v>
                </c:pt>
                <c:pt idx="129">
                  <c:v>16</c:v>
                </c:pt>
                <c:pt idx="130">
                  <c:v>18</c:v>
                </c:pt>
                <c:pt idx="131">
                  <c:v>13</c:v>
                </c:pt>
                <c:pt idx="132">
                  <c:v>19</c:v>
                </c:pt>
                <c:pt idx="133">
                  <c:v>17</c:v>
                </c:pt>
                <c:pt idx="134">
                  <c:v>12</c:v>
                </c:pt>
                <c:pt idx="135">
                  <c:v>4</c:v>
                </c:pt>
                <c:pt idx="136">
                  <c:v>5</c:v>
                </c:pt>
                <c:pt idx="137">
                  <c:v>5</c:v>
                </c:pt>
                <c:pt idx="138">
                  <c:v>6</c:v>
                </c:pt>
                <c:pt idx="139">
                  <c:v>6</c:v>
                </c:pt>
                <c:pt idx="140">
                  <c:v>15</c:v>
                </c:pt>
                <c:pt idx="141">
                  <c:v>4</c:v>
                </c:pt>
                <c:pt idx="142">
                  <c:v>19</c:v>
                </c:pt>
                <c:pt idx="143">
                  <c:v>15</c:v>
                </c:pt>
                <c:pt idx="144">
                  <c:v>16</c:v>
                </c:pt>
                <c:pt idx="145">
                  <c:v>9</c:v>
                </c:pt>
                <c:pt idx="146">
                  <c:v>11</c:v>
                </c:pt>
                <c:pt idx="147">
                  <c:v>17</c:v>
                </c:pt>
                <c:pt idx="148">
                  <c:v>9</c:v>
                </c:pt>
                <c:pt idx="149">
                  <c:v>17</c:v>
                </c:pt>
                <c:pt idx="150">
                  <c:v>13</c:v>
                </c:pt>
                <c:pt idx="151">
                  <c:v>15</c:v>
                </c:pt>
                <c:pt idx="152">
                  <c:v>2</c:v>
                </c:pt>
                <c:pt idx="153">
                  <c:v>14</c:v>
                </c:pt>
                <c:pt idx="154">
                  <c:v>2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17</c:v>
                </c:pt>
                <c:pt idx="161">
                  <c:v>13</c:v>
                </c:pt>
                <c:pt idx="162">
                  <c:v>16</c:v>
                </c:pt>
                <c:pt idx="163">
                  <c:v>15</c:v>
                </c:pt>
                <c:pt idx="164">
                  <c:v>14</c:v>
                </c:pt>
                <c:pt idx="165">
                  <c:v>10</c:v>
                </c:pt>
                <c:pt idx="166">
                  <c:v>10</c:v>
                </c:pt>
                <c:pt idx="167">
                  <c:v>7</c:v>
                </c:pt>
                <c:pt idx="168">
                  <c:v>7</c:v>
                </c:pt>
                <c:pt idx="169">
                  <c:v>10</c:v>
                </c:pt>
                <c:pt idx="170">
                  <c:v>7</c:v>
                </c:pt>
                <c:pt idx="171">
                  <c:v>17</c:v>
                </c:pt>
                <c:pt idx="172">
                  <c:v>13</c:v>
                </c:pt>
                <c:pt idx="173">
                  <c:v>19</c:v>
                </c:pt>
                <c:pt idx="174">
                  <c:v>15</c:v>
                </c:pt>
                <c:pt idx="175">
                  <c:v>11</c:v>
                </c:pt>
                <c:pt idx="176">
                  <c:v>4</c:v>
                </c:pt>
                <c:pt idx="177">
                  <c:v>4</c:v>
                </c:pt>
                <c:pt idx="178">
                  <c:v>16</c:v>
                </c:pt>
                <c:pt idx="179">
                  <c:v>15</c:v>
                </c:pt>
                <c:pt idx="180">
                  <c:v>19</c:v>
                </c:pt>
                <c:pt idx="181">
                  <c:v>3</c:v>
                </c:pt>
                <c:pt idx="182">
                  <c:v>5</c:v>
                </c:pt>
                <c:pt idx="183">
                  <c:v>8</c:v>
                </c:pt>
                <c:pt idx="184">
                  <c:v>16</c:v>
                </c:pt>
                <c:pt idx="185">
                  <c:v>12</c:v>
                </c:pt>
                <c:pt idx="186">
                  <c:v>10</c:v>
                </c:pt>
                <c:pt idx="187">
                  <c:v>5</c:v>
                </c:pt>
                <c:pt idx="188">
                  <c:v>8</c:v>
                </c:pt>
                <c:pt idx="189">
                  <c:v>13</c:v>
                </c:pt>
                <c:pt idx="190">
                  <c:v>4</c:v>
                </c:pt>
                <c:pt idx="191">
                  <c:v>7</c:v>
                </c:pt>
                <c:pt idx="192">
                  <c:v>6</c:v>
                </c:pt>
                <c:pt idx="193">
                  <c:v>17</c:v>
                </c:pt>
                <c:pt idx="194">
                  <c:v>12</c:v>
                </c:pt>
                <c:pt idx="195">
                  <c:v>10</c:v>
                </c:pt>
                <c:pt idx="196">
                  <c:v>4</c:v>
                </c:pt>
                <c:pt idx="197">
                  <c:v>16</c:v>
                </c:pt>
                <c:pt idx="198">
                  <c:v>10</c:v>
                </c:pt>
                <c:pt idx="199">
                  <c:v>18</c:v>
                </c:pt>
                <c:pt idx="200">
                  <c:v>17</c:v>
                </c:pt>
                <c:pt idx="201">
                  <c:v>9</c:v>
                </c:pt>
                <c:pt idx="202">
                  <c:v>10</c:v>
                </c:pt>
                <c:pt idx="203">
                  <c:v>8</c:v>
                </c:pt>
                <c:pt idx="204">
                  <c:v>17</c:v>
                </c:pt>
                <c:pt idx="205">
                  <c:v>13</c:v>
                </c:pt>
                <c:pt idx="206">
                  <c:v>18</c:v>
                </c:pt>
                <c:pt idx="207">
                  <c:v>13</c:v>
                </c:pt>
                <c:pt idx="208">
                  <c:v>9</c:v>
                </c:pt>
                <c:pt idx="209">
                  <c:v>9</c:v>
                </c:pt>
              </c:numCache>
            </c:numRef>
          </c:xVal>
          <c:yVal>
            <c:numRef>
              <c:f>'jfreechart-test-stats &lt; 20'!$C$2:$C$211</c:f>
              <c:numCache>
                <c:formatCode>General</c:formatCode>
                <c:ptCount val="210"/>
                <c:pt idx="0">
                  <c:v>8</c:v>
                </c:pt>
                <c:pt idx="1">
                  <c:v>12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20</c:v>
                </c:pt>
                <c:pt idx="20">
                  <c:v>11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11</c:v>
                </c:pt>
                <c:pt idx="27">
                  <c:v>8</c:v>
                </c:pt>
                <c:pt idx="28">
                  <c:v>8</c:v>
                </c:pt>
                <c:pt idx="29">
                  <c:v>11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7</c:v>
                </c:pt>
                <c:pt idx="38">
                  <c:v>9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13</c:v>
                </c:pt>
                <c:pt idx="48">
                  <c:v>8</c:v>
                </c:pt>
                <c:pt idx="49">
                  <c:v>9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7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9</c:v>
                </c:pt>
                <c:pt idx="67">
                  <c:v>11</c:v>
                </c:pt>
                <c:pt idx="68">
                  <c:v>10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10</c:v>
                </c:pt>
                <c:pt idx="74">
                  <c:v>8</c:v>
                </c:pt>
                <c:pt idx="75">
                  <c:v>8</c:v>
                </c:pt>
                <c:pt idx="76">
                  <c:v>11</c:v>
                </c:pt>
                <c:pt idx="77">
                  <c:v>7</c:v>
                </c:pt>
                <c:pt idx="78">
                  <c:v>10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10</c:v>
                </c:pt>
                <c:pt idx="83">
                  <c:v>8</c:v>
                </c:pt>
                <c:pt idx="84">
                  <c:v>10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19</c:v>
                </c:pt>
                <c:pt idx="96">
                  <c:v>9</c:v>
                </c:pt>
                <c:pt idx="97">
                  <c:v>8</c:v>
                </c:pt>
                <c:pt idx="98">
                  <c:v>17</c:v>
                </c:pt>
                <c:pt idx="99">
                  <c:v>8</c:v>
                </c:pt>
                <c:pt idx="100">
                  <c:v>8</c:v>
                </c:pt>
                <c:pt idx="101">
                  <c:v>9</c:v>
                </c:pt>
                <c:pt idx="102">
                  <c:v>8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9</c:v>
                </c:pt>
                <c:pt idx="110">
                  <c:v>9</c:v>
                </c:pt>
                <c:pt idx="111">
                  <c:v>8</c:v>
                </c:pt>
                <c:pt idx="112">
                  <c:v>9</c:v>
                </c:pt>
                <c:pt idx="113">
                  <c:v>8</c:v>
                </c:pt>
                <c:pt idx="114">
                  <c:v>9</c:v>
                </c:pt>
                <c:pt idx="115">
                  <c:v>9</c:v>
                </c:pt>
                <c:pt idx="116">
                  <c:v>8</c:v>
                </c:pt>
                <c:pt idx="117">
                  <c:v>8</c:v>
                </c:pt>
                <c:pt idx="118">
                  <c:v>9</c:v>
                </c:pt>
                <c:pt idx="119">
                  <c:v>11</c:v>
                </c:pt>
                <c:pt idx="120">
                  <c:v>9</c:v>
                </c:pt>
                <c:pt idx="121">
                  <c:v>9</c:v>
                </c:pt>
                <c:pt idx="122">
                  <c:v>8</c:v>
                </c:pt>
                <c:pt idx="123">
                  <c:v>9</c:v>
                </c:pt>
                <c:pt idx="124">
                  <c:v>10</c:v>
                </c:pt>
                <c:pt idx="125">
                  <c:v>9</c:v>
                </c:pt>
                <c:pt idx="126">
                  <c:v>8</c:v>
                </c:pt>
                <c:pt idx="127">
                  <c:v>9</c:v>
                </c:pt>
                <c:pt idx="128">
                  <c:v>9</c:v>
                </c:pt>
                <c:pt idx="129">
                  <c:v>10</c:v>
                </c:pt>
                <c:pt idx="130">
                  <c:v>12</c:v>
                </c:pt>
                <c:pt idx="131">
                  <c:v>10</c:v>
                </c:pt>
                <c:pt idx="132">
                  <c:v>10</c:v>
                </c:pt>
                <c:pt idx="133">
                  <c:v>17</c:v>
                </c:pt>
                <c:pt idx="134">
                  <c:v>9</c:v>
                </c:pt>
                <c:pt idx="135">
                  <c:v>10</c:v>
                </c:pt>
                <c:pt idx="136">
                  <c:v>11</c:v>
                </c:pt>
                <c:pt idx="137">
                  <c:v>11</c:v>
                </c:pt>
                <c:pt idx="138">
                  <c:v>9</c:v>
                </c:pt>
                <c:pt idx="139">
                  <c:v>15</c:v>
                </c:pt>
                <c:pt idx="140">
                  <c:v>9</c:v>
                </c:pt>
                <c:pt idx="141">
                  <c:v>10</c:v>
                </c:pt>
                <c:pt idx="142">
                  <c:v>9</c:v>
                </c:pt>
                <c:pt idx="143">
                  <c:v>9</c:v>
                </c:pt>
                <c:pt idx="144">
                  <c:v>11</c:v>
                </c:pt>
                <c:pt idx="145">
                  <c:v>8</c:v>
                </c:pt>
                <c:pt idx="146">
                  <c:v>8</c:v>
                </c:pt>
                <c:pt idx="147">
                  <c:v>12</c:v>
                </c:pt>
                <c:pt idx="148">
                  <c:v>9</c:v>
                </c:pt>
                <c:pt idx="149">
                  <c:v>12</c:v>
                </c:pt>
                <c:pt idx="150">
                  <c:v>10</c:v>
                </c:pt>
                <c:pt idx="151">
                  <c:v>9</c:v>
                </c:pt>
                <c:pt idx="152">
                  <c:v>8</c:v>
                </c:pt>
                <c:pt idx="153">
                  <c:v>9</c:v>
                </c:pt>
                <c:pt idx="154">
                  <c:v>11</c:v>
                </c:pt>
                <c:pt idx="155">
                  <c:v>11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13</c:v>
                </c:pt>
                <c:pt idx="161">
                  <c:v>11</c:v>
                </c:pt>
                <c:pt idx="162">
                  <c:v>11</c:v>
                </c:pt>
                <c:pt idx="163">
                  <c:v>9</c:v>
                </c:pt>
                <c:pt idx="164">
                  <c:v>10</c:v>
                </c:pt>
                <c:pt idx="165">
                  <c:v>8</c:v>
                </c:pt>
                <c:pt idx="166">
                  <c:v>8</c:v>
                </c:pt>
                <c:pt idx="167">
                  <c:v>9</c:v>
                </c:pt>
                <c:pt idx="168">
                  <c:v>9</c:v>
                </c:pt>
                <c:pt idx="169">
                  <c:v>12</c:v>
                </c:pt>
                <c:pt idx="170">
                  <c:v>9</c:v>
                </c:pt>
                <c:pt idx="171">
                  <c:v>13</c:v>
                </c:pt>
                <c:pt idx="172">
                  <c:v>10</c:v>
                </c:pt>
                <c:pt idx="173">
                  <c:v>8</c:v>
                </c:pt>
                <c:pt idx="174">
                  <c:v>11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9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11</c:v>
                </c:pt>
                <c:pt idx="185">
                  <c:v>11</c:v>
                </c:pt>
                <c:pt idx="186">
                  <c:v>8</c:v>
                </c:pt>
                <c:pt idx="187">
                  <c:v>9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10</c:v>
                </c:pt>
                <c:pt idx="194">
                  <c:v>8</c:v>
                </c:pt>
                <c:pt idx="195">
                  <c:v>9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12</c:v>
                </c:pt>
                <c:pt idx="201">
                  <c:v>9</c:v>
                </c:pt>
                <c:pt idx="202">
                  <c:v>8</c:v>
                </c:pt>
                <c:pt idx="203">
                  <c:v>8</c:v>
                </c:pt>
                <c:pt idx="204">
                  <c:v>11</c:v>
                </c:pt>
                <c:pt idx="205">
                  <c:v>8</c:v>
                </c:pt>
                <c:pt idx="206">
                  <c:v>10</c:v>
                </c:pt>
                <c:pt idx="207">
                  <c:v>11</c:v>
                </c:pt>
                <c:pt idx="208">
                  <c:v>8</c:v>
                </c:pt>
                <c:pt idx="20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7-4644-82F9-653FBB713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801408"/>
        <c:axId val="641811440"/>
      </c:scatterChart>
      <c:valAx>
        <c:axId val="62680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11440"/>
        <c:crosses val="autoZero"/>
        <c:crossBetween val="midCat"/>
      </c:valAx>
      <c:valAx>
        <c:axId val="6418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0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WMC en fonction de TASSERT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876706036745401"/>
                  <c:y val="-0.221172717993584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Sheet5!$D$2:$D$185</c:f>
              <c:numCache>
                <c:formatCode>General</c:formatCode>
                <c:ptCount val="184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30</c:v>
                </c:pt>
                <c:pt idx="8">
                  <c:v>17</c:v>
                </c:pt>
                <c:pt idx="9">
                  <c:v>17</c:v>
                </c:pt>
                <c:pt idx="10">
                  <c:v>32</c:v>
                </c:pt>
                <c:pt idx="11">
                  <c:v>13</c:v>
                </c:pt>
                <c:pt idx="12">
                  <c:v>12</c:v>
                </c:pt>
                <c:pt idx="13">
                  <c:v>14</c:v>
                </c:pt>
                <c:pt idx="14">
                  <c:v>12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10</c:v>
                </c:pt>
                <c:pt idx="19">
                  <c:v>19</c:v>
                </c:pt>
                <c:pt idx="20">
                  <c:v>24</c:v>
                </c:pt>
                <c:pt idx="21">
                  <c:v>13</c:v>
                </c:pt>
                <c:pt idx="22">
                  <c:v>14</c:v>
                </c:pt>
                <c:pt idx="23">
                  <c:v>18</c:v>
                </c:pt>
                <c:pt idx="24">
                  <c:v>26</c:v>
                </c:pt>
                <c:pt idx="25">
                  <c:v>14</c:v>
                </c:pt>
                <c:pt idx="26">
                  <c:v>14</c:v>
                </c:pt>
                <c:pt idx="27">
                  <c:v>16</c:v>
                </c:pt>
                <c:pt idx="28">
                  <c:v>26</c:v>
                </c:pt>
                <c:pt idx="29">
                  <c:v>10</c:v>
                </c:pt>
                <c:pt idx="30">
                  <c:v>14</c:v>
                </c:pt>
                <c:pt idx="31">
                  <c:v>12</c:v>
                </c:pt>
                <c:pt idx="32">
                  <c:v>10</c:v>
                </c:pt>
                <c:pt idx="33">
                  <c:v>12</c:v>
                </c:pt>
                <c:pt idx="34">
                  <c:v>20</c:v>
                </c:pt>
                <c:pt idx="35">
                  <c:v>10</c:v>
                </c:pt>
                <c:pt idx="36">
                  <c:v>18</c:v>
                </c:pt>
                <c:pt idx="37">
                  <c:v>16</c:v>
                </c:pt>
                <c:pt idx="38">
                  <c:v>11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19</c:v>
                </c:pt>
                <c:pt idx="43">
                  <c:v>11</c:v>
                </c:pt>
                <c:pt idx="44">
                  <c:v>15</c:v>
                </c:pt>
                <c:pt idx="45">
                  <c:v>17</c:v>
                </c:pt>
                <c:pt idx="46">
                  <c:v>13</c:v>
                </c:pt>
                <c:pt idx="47">
                  <c:v>12</c:v>
                </c:pt>
                <c:pt idx="48">
                  <c:v>15</c:v>
                </c:pt>
                <c:pt idx="49">
                  <c:v>27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15</c:v>
                </c:pt>
                <c:pt idx="54">
                  <c:v>19</c:v>
                </c:pt>
                <c:pt idx="55">
                  <c:v>12</c:v>
                </c:pt>
                <c:pt idx="56">
                  <c:v>16</c:v>
                </c:pt>
                <c:pt idx="57">
                  <c:v>19</c:v>
                </c:pt>
                <c:pt idx="58">
                  <c:v>19</c:v>
                </c:pt>
                <c:pt idx="59">
                  <c:v>32</c:v>
                </c:pt>
                <c:pt idx="60">
                  <c:v>13</c:v>
                </c:pt>
                <c:pt idx="61">
                  <c:v>21</c:v>
                </c:pt>
                <c:pt idx="62">
                  <c:v>23</c:v>
                </c:pt>
                <c:pt idx="63">
                  <c:v>22</c:v>
                </c:pt>
                <c:pt idx="64">
                  <c:v>28</c:v>
                </c:pt>
                <c:pt idx="65">
                  <c:v>25</c:v>
                </c:pt>
                <c:pt idx="66">
                  <c:v>10</c:v>
                </c:pt>
                <c:pt idx="67">
                  <c:v>17</c:v>
                </c:pt>
                <c:pt idx="68">
                  <c:v>15</c:v>
                </c:pt>
                <c:pt idx="69">
                  <c:v>27</c:v>
                </c:pt>
                <c:pt idx="70">
                  <c:v>11</c:v>
                </c:pt>
                <c:pt idx="71">
                  <c:v>25</c:v>
                </c:pt>
                <c:pt idx="72">
                  <c:v>19</c:v>
                </c:pt>
                <c:pt idx="73">
                  <c:v>22</c:v>
                </c:pt>
                <c:pt idx="74">
                  <c:v>24</c:v>
                </c:pt>
                <c:pt idx="75">
                  <c:v>22</c:v>
                </c:pt>
                <c:pt idx="76">
                  <c:v>19</c:v>
                </c:pt>
                <c:pt idx="77">
                  <c:v>17</c:v>
                </c:pt>
                <c:pt idx="78">
                  <c:v>18</c:v>
                </c:pt>
                <c:pt idx="79">
                  <c:v>32</c:v>
                </c:pt>
                <c:pt idx="80">
                  <c:v>18</c:v>
                </c:pt>
                <c:pt idx="81">
                  <c:v>18</c:v>
                </c:pt>
                <c:pt idx="82">
                  <c:v>30</c:v>
                </c:pt>
                <c:pt idx="83">
                  <c:v>28</c:v>
                </c:pt>
                <c:pt idx="84">
                  <c:v>13</c:v>
                </c:pt>
                <c:pt idx="85">
                  <c:v>11</c:v>
                </c:pt>
                <c:pt idx="86">
                  <c:v>16</c:v>
                </c:pt>
                <c:pt idx="87">
                  <c:v>12</c:v>
                </c:pt>
                <c:pt idx="88">
                  <c:v>16</c:v>
                </c:pt>
                <c:pt idx="89">
                  <c:v>14</c:v>
                </c:pt>
                <c:pt idx="90">
                  <c:v>12</c:v>
                </c:pt>
                <c:pt idx="91">
                  <c:v>17</c:v>
                </c:pt>
                <c:pt idx="92">
                  <c:v>14</c:v>
                </c:pt>
                <c:pt idx="93">
                  <c:v>28</c:v>
                </c:pt>
                <c:pt idx="94">
                  <c:v>17</c:v>
                </c:pt>
                <c:pt idx="95">
                  <c:v>18</c:v>
                </c:pt>
                <c:pt idx="96">
                  <c:v>20</c:v>
                </c:pt>
                <c:pt idx="97">
                  <c:v>22</c:v>
                </c:pt>
                <c:pt idx="98">
                  <c:v>31</c:v>
                </c:pt>
                <c:pt idx="99">
                  <c:v>11</c:v>
                </c:pt>
                <c:pt idx="100">
                  <c:v>20</c:v>
                </c:pt>
                <c:pt idx="101">
                  <c:v>13</c:v>
                </c:pt>
                <c:pt idx="102">
                  <c:v>20</c:v>
                </c:pt>
                <c:pt idx="103">
                  <c:v>18</c:v>
                </c:pt>
                <c:pt idx="104">
                  <c:v>11</c:v>
                </c:pt>
                <c:pt idx="105">
                  <c:v>11</c:v>
                </c:pt>
                <c:pt idx="106">
                  <c:v>12</c:v>
                </c:pt>
                <c:pt idx="107">
                  <c:v>22</c:v>
                </c:pt>
                <c:pt idx="108">
                  <c:v>16</c:v>
                </c:pt>
                <c:pt idx="109">
                  <c:v>15</c:v>
                </c:pt>
                <c:pt idx="110">
                  <c:v>18</c:v>
                </c:pt>
                <c:pt idx="111">
                  <c:v>11</c:v>
                </c:pt>
                <c:pt idx="112">
                  <c:v>16</c:v>
                </c:pt>
                <c:pt idx="113">
                  <c:v>32</c:v>
                </c:pt>
                <c:pt idx="114">
                  <c:v>27</c:v>
                </c:pt>
                <c:pt idx="115">
                  <c:v>18</c:v>
                </c:pt>
                <c:pt idx="116">
                  <c:v>13</c:v>
                </c:pt>
                <c:pt idx="117">
                  <c:v>23</c:v>
                </c:pt>
                <c:pt idx="118">
                  <c:v>19</c:v>
                </c:pt>
                <c:pt idx="119">
                  <c:v>24</c:v>
                </c:pt>
                <c:pt idx="120">
                  <c:v>17</c:v>
                </c:pt>
                <c:pt idx="121">
                  <c:v>20</c:v>
                </c:pt>
                <c:pt idx="122">
                  <c:v>12</c:v>
                </c:pt>
                <c:pt idx="123">
                  <c:v>23</c:v>
                </c:pt>
                <c:pt idx="124">
                  <c:v>15</c:v>
                </c:pt>
                <c:pt idx="125">
                  <c:v>30</c:v>
                </c:pt>
                <c:pt idx="126">
                  <c:v>19</c:v>
                </c:pt>
                <c:pt idx="127">
                  <c:v>15</c:v>
                </c:pt>
                <c:pt idx="128">
                  <c:v>16</c:v>
                </c:pt>
                <c:pt idx="129">
                  <c:v>25</c:v>
                </c:pt>
                <c:pt idx="130">
                  <c:v>11</c:v>
                </c:pt>
                <c:pt idx="131">
                  <c:v>17</c:v>
                </c:pt>
                <c:pt idx="132">
                  <c:v>17</c:v>
                </c:pt>
                <c:pt idx="133">
                  <c:v>13</c:v>
                </c:pt>
                <c:pt idx="134">
                  <c:v>15</c:v>
                </c:pt>
                <c:pt idx="135">
                  <c:v>14</c:v>
                </c:pt>
                <c:pt idx="136">
                  <c:v>17</c:v>
                </c:pt>
                <c:pt idx="137">
                  <c:v>13</c:v>
                </c:pt>
                <c:pt idx="138">
                  <c:v>16</c:v>
                </c:pt>
                <c:pt idx="139">
                  <c:v>15</c:v>
                </c:pt>
                <c:pt idx="140">
                  <c:v>14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17</c:v>
                </c:pt>
                <c:pt idx="145">
                  <c:v>13</c:v>
                </c:pt>
                <c:pt idx="146">
                  <c:v>19</c:v>
                </c:pt>
                <c:pt idx="147">
                  <c:v>15</c:v>
                </c:pt>
                <c:pt idx="148">
                  <c:v>11</c:v>
                </c:pt>
                <c:pt idx="149">
                  <c:v>20</c:v>
                </c:pt>
                <c:pt idx="150">
                  <c:v>16</c:v>
                </c:pt>
                <c:pt idx="151">
                  <c:v>15</c:v>
                </c:pt>
                <c:pt idx="152">
                  <c:v>19</c:v>
                </c:pt>
                <c:pt idx="153">
                  <c:v>29</c:v>
                </c:pt>
                <c:pt idx="154">
                  <c:v>32</c:v>
                </c:pt>
                <c:pt idx="155">
                  <c:v>16</c:v>
                </c:pt>
                <c:pt idx="156">
                  <c:v>12</c:v>
                </c:pt>
                <c:pt idx="157">
                  <c:v>10</c:v>
                </c:pt>
                <c:pt idx="158">
                  <c:v>23</c:v>
                </c:pt>
                <c:pt idx="159">
                  <c:v>23</c:v>
                </c:pt>
                <c:pt idx="160">
                  <c:v>13</c:v>
                </c:pt>
                <c:pt idx="161">
                  <c:v>21</c:v>
                </c:pt>
                <c:pt idx="162">
                  <c:v>26</c:v>
                </c:pt>
                <c:pt idx="163">
                  <c:v>25</c:v>
                </c:pt>
                <c:pt idx="164">
                  <c:v>21</c:v>
                </c:pt>
                <c:pt idx="165">
                  <c:v>17</c:v>
                </c:pt>
                <c:pt idx="166">
                  <c:v>31</c:v>
                </c:pt>
                <c:pt idx="167">
                  <c:v>21</c:v>
                </c:pt>
                <c:pt idx="168">
                  <c:v>28</c:v>
                </c:pt>
                <c:pt idx="169">
                  <c:v>28</c:v>
                </c:pt>
                <c:pt idx="170">
                  <c:v>12</c:v>
                </c:pt>
                <c:pt idx="171">
                  <c:v>10</c:v>
                </c:pt>
                <c:pt idx="172">
                  <c:v>32</c:v>
                </c:pt>
                <c:pt idx="173">
                  <c:v>16</c:v>
                </c:pt>
                <c:pt idx="174">
                  <c:v>21</c:v>
                </c:pt>
                <c:pt idx="175">
                  <c:v>10</c:v>
                </c:pt>
                <c:pt idx="176">
                  <c:v>18</c:v>
                </c:pt>
                <c:pt idx="177">
                  <c:v>17</c:v>
                </c:pt>
                <c:pt idx="178">
                  <c:v>10</c:v>
                </c:pt>
                <c:pt idx="179">
                  <c:v>24</c:v>
                </c:pt>
                <c:pt idx="180">
                  <c:v>17</c:v>
                </c:pt>
                <c:pt idx="181">
                  <c:v>13</c:v>
                </c:pt>
                <c:pt idx="182">
                  <c:v>18</c:v>
                </c:pt>
                <c:pt idx="183">
                  <c:v>13</c:v>
                </c:pt>
              </c:numCache>
            </c:numRef>
          </c:xVal>
          <c:yVal>
            <c:numRef>
              <c:f>Sheet5!$C$2:$C$185</c:f>
              <c:numCache>
                <c:formatCode>General</c:formatCode>
                <c:ptCount val="18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20</c:v>
                </c:pt>
                <c:pt idx="22">
                  <c:v>11</c:v>
                </c:pt>
                <c:pt idx="23">
                  <c:v>8</c:v>
                </c:pt>
                <c:pt idx="24">
                  <c:v>11</c:v>
                </c:pt>
                <c:pt idx="25">
                  <c:v>8</c:v>
                </c:pt>
                <c:pt idx="26">
                  <c:v>11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7</c:v>
                </c:pt>
                <c:pt idx="37">
                  <c:v>9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10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9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8</c:v>
                </c:pt>
                <c:pt idx="58">
                  <c:v>9</c:v>
                </c:pt>
                <c:pt idx="59">
                  <c:v>9</c:v>
                </c:pt>
                <c:pt idx="60">
                  <c:v>10</c:v>
                </c:pt>
                <c:pt idx="61">
                  <c:v>8</c:v>
                </c:pt>
                <c:pt idx="62">
                  <c:v>15</c:v>
                </c:pt>
                <c:pt idx="63">
                  <c:v>8</c:v>
                </c:pt>
                <c:pt idx="64">
                  <c:v>8</c:v>
                </c:pt>
                <c:pt idx="65">
                  <c:v>11</c:v>
                </c:pt>
                <c:pt idx="66">
                  <c:v>10</c:v>
                </c:pt>
                <c:pt idx="67">
                  <c:v>10</c:v>
                </c:pt>
                <c:pt idx="68">
                  <c:v>7</c:v>
                </c:pt>
                <c:pt idx="69">
                  <c:v>9</c:v>
                </c:pt>
                <c:pt idx="70">
                  <c:v>8</c:v>
                </c:pt>
                <c:pt idx="71">
                  <c:v>9</c:v>
                </c:pt>
                <c:pt idx="72">
                  <c:v>19</c:v>
                </c:pt>
                <c:pt idx="73">
                  <c:v>8</c:v>
                </c:pt>
                <c:pt idx="74">
                  <c:v>11</c:v>
                </c:pt>
                <c:pt idx="75">
                  <c:v>9</c:v>
                </c:pt>
                <c:pt idx="76">
                  <c:v>9</c:v>
                </c:pt>
                <c:pt idx="77">
                  <c:v>8</c:v>
                </c:pt>
                <c:pt idx="78">
                  <c:v>17</c:v>
                </c:pt>
                <c:pt idx="79">
                  <c:v>10</c:v>
                </c:pt>
                <c:pt idx="80">
                  <c:v>8</c:v>
                </c:pt>
                <c:pt idx="81">
                  <c:v>8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9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13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20</c:v>
                </c:pt>
                <c:pt idx="99">
                  <c:v>8</c:v>
                </c:pt>
                <c:pt idx="100">
                  <c:v>11</c:v>
                </c:pt>
                <c:pt idx="101">
                  <c:v>9</c:v>
                </c:pt>
                <c:pt idx="102">
                  <c:v>9</c:v>
                </c:pt>
                <c:pt idx="103">
                  <c:v>11</c:v>
                </c:pt>
                <c:pt idx="104">
                  <c:v>9</c:v>
                </c:pt>
                <c:pt idx="105">
                  <c:v>9</c:v>
                </c:pt>
                <c:pt idx="106">
                  <c:v>8</c:v>
                </c:pt>
                <c:pt idx="107">
                  <c:v>10</c:v>
                </c:pt>
                <c:pt idx="108">
                  <c:v>9</c:v>
                </c:pt>
                <c:pt idx="109">
                  <c:v>10</c:v>
                </c:pt>
                <c:pt idx="110">
                  <c:v>9</c:v>
                </c:pt>
                <c:pt idx="111">
                  <c:v>9</c:v>
                </c:pt>
                <c:pt idx="112">
                  <c:v>10</c:v>
                </c:pt>
                <c:pt idx="113">
                  <c:v>16</c:v>
                </c:pt>
                <c:pt idx="114">
                  <c:v>13</c:v>
                </c:pt>
                <c:pt idx="115">
                  <c:v>12</c:v>
                </c:pt>
                <c:pt idx="116">
                  <c:v>10</c:v>
                </c:pt>
                <c:pt idx="117">
                  <c:v>26</c:v>
                </c:pt>
                <c:pt idx="118">
                  <c:v>10</c:v>
                </c:pt>
                <c:pt idx="119">
                  <c:v>13</c:v>
                </c:pt>
                <c:pt idx="120">
                  <c:v>17</c:v>
                </c:pt>
                <c:pt idx="121">
                  <c:v>9</c:v>
                </c:pt>
                <c:pt idx="122">
                  <c:v>9</c:v>
                </c:pt>
                <c:pt idx="123">
                  <c:v>16</c:v>
                </c:pt>
                <c:pt idx="124">
                  <c:v>9</c:v>
                </c:pt>
                <c:pt idx="125">
                  <c:v>16</c:v>
                </c:pt>
                <c:pt idx="126">
                  <c:v>9</c:v>
                </c:pt>
                <c:pt idx="127">
                  <c:v>9</c:v>
                </c:pt>
                <c:pt idx="128">
                  <c:v>11</c:v>
                </c:pt>
                <c:pt idx="129">
                  <c:v>9</c:v>
                </c:pt>
                <c:pt idx="130">
                  <c:v>8</c:v>
                </c:pt>
                <c:pt idx="131">
                  <c:v>12</c:v>
                </c:pt>
                <c:pt idx="132">
                  <c:v>12</c:v>
                </c:pt>
                <c:pt idx="133">
                  <c:v>10</c:v>
                </c:pt>
                <c:pt idx="134">
                  <c:v>9</c:v>
                </c:pt>
                <c:pt idx="135">
                  <c:v>9</c:v>
                </c:pt>
                <c:pt idx="136">
                  <c:v>13</c:v>
                </c:pt>
                <c:pt idx="137">
                  <c:v>11</c:v>
                </c:pt>
                <c:pt idx="138">
                  <c:v>11</c:v>
                </c:pt>
                <c:pt idx="139">
                  <c:v>9</c:v>
                </c:pt>
                <c:pt idx="140">
                  <c:v>10</c:v>
                </c:pt>
                <c:pt idx="141">
                  <c:v>8</c:v>
                </c:pt>
                <c:pt idx="142">
                  <c:v>8</c:v>
                </c:pt>
                <c:pt idx="143">
                  <c:v>12</c:v>
                </c:pt>
                <c:pt idx="144">
                  <c:v>13</c:v>
                </c:pt>
                <c:pt idx="145">
                  <c:v>10</c:v>
                </c:pt>
                <c:pt idx="146">
                  <c:v>8</c:v>
                </c:pt>
                <c:pt idx="147">
                  <c:v>11</c:v>
                </c:pt>
                <c:pt idx="148">
                  <c:v>8</c:v>
                </c:pt>
                <c:pt idx="149">
                  <c:v>13</c:v>
                </c:pt>
                <c:pt idx="150">
                  <c:v>8</c:v>
                </c:pt>
                <c:pt idx="151">
                  <c:v>9</c:v>
                </c:pt>
                <c:pt idx="152">
                  <c:v>8</c:v>
                </c:pt>
                <c:pt idx="153">
                  <c:v>11</c:v>
                </c:pt>
                <c:pt idx="154">
                  <c:v>13</c:v>
                </c:pt>
                <c:pt idx="155">
                  <c:v>11</c:v>
                </c:pt>
                <c:pt idx="156">
                  <c:v>11</c:v>
                </c:pt>
                <c:pt idx="157">
                  <c:v>8</c:v>
                </c:pt>
                <c:pt idx="158">
                  <c:v>10</c:v>
                </c:pt>
                <c:pt idx="159">
                  <c:v>12</c:v>
                </c:pt>
                <c:pt idx="160">
                  <c:v>8</c:v>
                </c:pt>
                <c:pt idx="161">
                  <c:v>10</c:v>
                </c:pt>
                <c:pt idx="162">
                  <c:v>12</c:v>
                </c:pt>
                <c:pt idx="163">
                  <c:v>12</c:v>
                </c:pt>
                <c:pt idx="164">
                  <c:v>9</c:v>
                </c:pt>
                <c:pt idx="165">
                  <c:v>10</c:v>
                </c:pt>
                <c:pt idx="166">
                  <c:v>12</c:v>
                </c:pt>
                <c:pt idx="167">
                  <c:v>17</c:v>
                </c:pt>
                <c:pt idx="168">
                  <c:v>14</c:v>
                </c:pt>
                <c:pt idx="169">
                  <c:v>14</c:v>
                </c:pt>
                <c:pt idx="170">
                  <c:v>8</c:v>
                </c:pt>
                <c:pt idx="171">
                  <c:v>9</c:v>
                </c:pt>
                <c:pt idx="172">
                  <c:v>8</c:v>
                </c:pt>
                <c:pt idx="173">
                  <c:v>8</c:v>
                </c:pt>
                <c:pt idx="174">
                  <c:v>11</c:v>
                </c:pt>
                <c:pt idx="175">
                  <c:v>8</c:v>
                </c:pt>
                <c:pt idx="176">
                  <c:v>10</c:v>
                </c:pt>
                <c:pt idx="177">
                  <c:v>12</c:v>
                </c:pt>
                <c:pt idx="178">
                  <c:v>8</c:v>
                </c:pt>
                <c:pt idx="179">
                  <c:v>10</c:v>
                </c:pt>
                <c:pt idx="180">
                  <c:v>11</c:v>
                </c:pt>
                <c:pt idx="181">
                  <c:v>8</c:v>
                </c:pt>
                <c:pt idx="182">
                  <c:v>10</c:v>
                </c:pt>
                <c:pt idx="183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6-4DF3-A774-A6A97E607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97904"/>
        <c:axId val="537564864"/>
      </c:scatterChart>
      <c:valAx>
        <c:axId val="68219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64864"/>
        <c:crosses val="autoZero"/>
        <c:crossBetween val="midCat"/>
      </c:valAx>
      <c:valAx>
        <c:axId val="5375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9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TLOC</a:t>
          </a:r>
        </a:p>
      </cx:txPr>
    </cx:title>
    <cx:plotArea>
      <cx:plotAreaRegion>
        <cx:series layoutId="boxWhisker" uniqueId="{628F77C2-2837-4F23-81BE-1678D0EC4538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0.75"/>
        <cx:tickLabels/>
      </cx:axis>
      <cx:axis id="1">
        <cx:valScaling max="25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WMC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WMC</a:t>
          </a:r>
        </a:p>
      </cx:txPr>
    </cx:title>
    <cx:plotArea>
      <cx:plotAreaRegion>
        <cx:series layoutId="boxWhisker" uniqueId="{54DA10FE-F736-4871-8D81-BB21F2EC3F3D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0" min="5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TASSERT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TASSERT</a:t>
          </a:r>
        </a:p>
      </cx:txPr>
    </cx:title>
    <cx:plotArea>
      <cx:plotAreaRegion>
        <cx:series layoutId="boxWhisker" uniqueId="{E15D5022-43F6-4309-9776-A73649888DCA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7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TLOC avec TASSERT &gt; 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TLOC avec TASSERT &gt; 20</a:t>
          </a:r>
        </a:p>
      </cx:txPr>
    </cx:title>
    <cx:plotArea>
      <cx:plotAreaRegion>
        <cx:series layoutId="boxWhisker" uniqueId="{D5579E67-E38A-429F-BE4B-E96227EC1362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WMC avec TASSERT &gt; 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WMC avec TASSERT &gt; 20</a:t>
          </a:r>
        </a:p>
      </cx:txPr>
    </cx:title>
    <cx:plotArea>
      <cx:plotAreaRegion>
        <cx:series layoutId="boxWhisker" uniqueId="{93AE556F-606B-42FA-9A39-5679B8A5E90E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TASSERT &gt; 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TASSERT &gt; 20</a:t>
          </a:r>
        </a:p>
      </cx:txPr>
    </cx:title>
    <cx:plotArea>
      <cx:plotAreaRegion>
        <cx:series layoutId="boxWhisker" uniqueId="{8B50AD81-CFB2-48B9-AD82-6481467FEC6D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TLOC avec TASSERT &lt; 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TLOC avec TASSERT &lt; 20</a:t>
          </a:r>
        </a:p>
      </cx:txPr>
    </cx:title>
    <cx:plotArea>
      <cx:plotAreaRegion>
        <cx:series layoutId="boxWhisker" uniqueId="{0B801FEC-CA7A-47F0-B4AE-09417BF9388A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WMC avec TASSERT &lt; 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WMC avec TASSERT &lt; 20</a:t>
          </a:r>
        </a:p>
      </cx:txPr>
    </cx:title>
    <cx:plotArea>
      <cx:plotAreaRegion>
        <cx:series layoutId="boxWhisker" uniqueId="{605D4209-9477-4D1B-9E07-52EBC72ACB27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TASSERT &lt; 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TASSERT &lt; 20</a:t>
          </a:r>
        </a:p>
      </cx:txPr>
    </cx:title>
    <cx:plotArea>
      <cx:plotAreaRegion>
        <cx:series layoutId="boxWhisker" uniqueId="{04B24678-B757-4DCC-A20B-7A374A9D5BEF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60343</xdr:colOff>
      <xdr:row>32</xdr:row>
      <xdr:rowOff>107621</xdr:rowOff>
    </xdr:from>
    <xdr:to>
      <xdr:col>9</xdr:col>
      <xdr:colOff>84600</xdr:colOff>
      <xdr:row>46</xdr:row>
      <xdr:rowOff>183821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7" name="Chart 46">
              <a:extLst>
                <a:ext uri="{FF2B5EF4-FFF2-40B4-BE49-F238E27FC236}">
                  <a16:creationId xmlns:a16="http://schemas.microsoft.com/office/drawing/2014/main" id="{04A240A7-A9C3-4D35-B5E3-70153CE17E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18468" y="6203621"/>
              <a:ext cx="308178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77931</xdr:colOff>
      <xdr:row>48</xdr:row>
      <xdr:rowOff>100446</xdr:rowOff>
    </xdr:from>
    <xdr:to>
      <xdr:col>9</xdr:col>
      <xdr:colOff>68036</xdr:colOff>
      <xdr:row>62</xdr:row>
      <xdr:rowOff>176646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9" name="Chart 48">
              <a:extLst>
                <a:ext uri="{FF2B5EF4-FFF2-40B4-BE49-F238E27FC236}">
                  <a16:creationId xmlns:a16="http://schemas.microsoft.com/office/drawing/2014/main" id="{2751A694-84D0-7E43-7B7C-8632BDF7F5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6056" y="9244446"/>
              <a:ext cx="304763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75489</xdr:colOff>
      <xdr:row>64</xdr:row>
      <xdr:rowOff>175117</xdr:rowOff>
    </xdr:from>
    <xdr:to>
      <xdr:col>9</xdr:col>
      <xdr:colOff>60344</xdr:colOff>
      <xdr:row>78</xdr:row>
      <xdr:rowOff>137402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0" name="Chart 49">
              <a:extLst>
                <a:ext uri="{FF2B5EF4-FFF2-40B4-BE49-F238E27FC236}">
                  <a16:creationId xmlns:a16="http://schemas.microsoft.com/office/drawing/2014/main" id="{8DFD3918-66E1-480E-7CA7-6702097B05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3614" y="12367117"/>
              <a:ext cx="3042380" cy="26292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84601</xdr:colOff>
      <xdr:row>32</xdr:row>
      <xdr:rowOff>108857</xdr:rowOff>
    </xdr:from>
    <xdr:to>
      <xdr:col>17</xdr:col>
      <xdr:colOff>366210</xdr:colOff>
      <xdr:row>46</xdr:row>
      <xdr:rowOff>185057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AA7755FF-6324-4C3F-B21A-8D3E83232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73989</xdr:colOff>
      <xdr:row>47</xdr:row>
      <xdr:rowOff>49921</xdr:rowOff>
    </xdr:from>
    <xdr:to>
      <xdr:col>17</xdr:col>
      <xdr:colOff>395458</xdr:colOff>
      <xdr:row>61</xdr:row>
      <xdr:rowOff>126121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FE296430-ACFC-D2B2-7F10-C93C4DAE5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51028</xdr:colOff>
      <xdr:row>64</xdr:row>
      <xdr:rowOff>73138</xdr:rowOff>
    </xdr:from>
    <xdr:to>
      <xdr:col>17</xdr:col>
      <xdr:colOff>377599</xdr:colOff>
      <xdr:row>78</xdr:row>
      <xdr:rowOff>149338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B6ECF6F4-8BDE-4934-8D6F-8F9F9BEF2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459684</xdr:colOff>
      <xdr:row>80</xdr:row>
      <xdr:rowOff>53008</xdr:rowOff>
    </xdr:from>
    <xdr:to>
      <xdr:col>16</xdr:col>
      <xdr:colOff>260901</xdr:colOff>
      <xdr:row>94</xdr:row>
      <xdr:rowOff>129208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25DD2280-5BBC-3534-8254-26504537B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33338</xdr:colOff>
      <xdr:row>18</xdr:row>
      <xdr:rowOff>176212</xdr:rowOff>
    </xdr:from>
    <xdr:to>
      <xdr:col>8</xdr:col>
      <xdr:colOff>24849</xdr:colOff>
      <xdr:row>33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F050323-D101-0CD6-F635-856C3CEEC1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91463" y="3605212"/>
              <a:ext cx="247753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4762</xdr:colOff>
      <xdr:row>35</xdr:row>
      <xdr:rowOff>166687</xdr:rowOff>
    </xdr:from>
    <xdr:to>
      <xdr:col>8</xdr:col>
      <xdr:colOff>8282</xdr:colOff>
      <xdr:row>50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3B81590-FBE8-D0FE-F1D0-4865615B1C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2887" y="6834187"/>
              <a:ext cx="248954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585787</xdr:colOff>
      <xdr:row>51</xdr:row>
      <xdr:rowOff>185737</xdr:rowOff>
    </xdr:from>
    <xdr:to>
      <xdr:col>8</xdr:col>
      <xdr:colOff>0</xdr:colOff>
      <xdr:row>66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995DD7B-ECCF-296A-6075-D3FCAC9EEF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4312" y="9901237"/>
              <a:ext cx="25098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37271</xdr:colOff>
      <xdr:row>18</xdr:row>
      <xdr:rowOff>110987</xdr:rowOff>
    </xdr:from>
    <xdr:to>
      <xdr:col>15</xdr:col>
      <xdr:colOff>28988</xdr:colOff>
      <xdr:row>32</xdr:row>
      <xdr:rowOff>187187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3AA828-B1D9-7ABA-34D6-EC14D6E29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8</xdr:row>
      <xdr:rowOff>152400</xdr:rowOff>
    </xdr:from>
    <xdr:to>
      <xdr:col>9</xdr:col>
      <xdr:colOff>9526</xdr:colOff>
      <xdr:row>23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713BBBF-45B5-40A3-95CB-BD26679CD9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1" y="1676400"/>
              <a:ext cx="2914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9525</xdr:colOff>
      <xdr:row>24</xdr:row>
      <xdr:rowOff>42862</xdr:rowOff>
    </xdr:from>
    <xdr:to>
      <xdr:col>8</xdr:col>
      <xdr:colOff>590550</xdr:colOff>
      <xdr:row>38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1FE8E75-B973-4299-3AE1-4C72276CBC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7650" y="4614862"/>
              <a:ext cx="28670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19050</xdr:colOff>
      <xdr:row>40</xdr:row>
      <xdr:rowOff>133350</xdr:rowOff>
    </xdr:from>
    <xdr:to>
      <xdr:col>8</xdr:col>
      <xdr:colOff>600075</xdr:colOff>
      <xdr:row>55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A0EA8B5-F2EC-4B81-AF12-6269DF2596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7175" y="7753350"/>
              <a:ext cx="28670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471487</xdr:colOff>
      <xdr:row>9</xdr:row>
      <xdr:rowOff>52387</xdr:rowOff>
    </xdr:from>
    <xdr:to>
      <xdr:col>16</xdr:col>
      <xdr:colOff>14287</xdr:colOff>
      <xdr:row>23</xdr:row>
      <xdr:rowOff>128587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42651A-AD52-2248-2D20-3A27C107B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242887</xdr:colOff>
      <xdr:row>3</xdr:row>
      <xdr:rowOff>119062</xdr:rowOff>
    </xdr:from>
    <xdr:to>
      <xdr:col>12</xdr:col>
      <xdr:colOff>547687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FB223-351F-AF31-E338-80BDBC390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923C8-7B7D-4A1B-9CF0-221E2C1C0E96}" name="jfreechart_test_stats__2" displayName="jfreechart_test_stats__2" ref="A1:D352" totalsRowShown="0">
  <autoFilter ref="A1:D352" xr:uid="{9EB923C8-7B7D-4A1B-9CF0-221E2C1C0E96}"/>
  <tableColumns count="4">
    <tableColumn id="1" xr3:uid="{4AD8EB25-9576-49C8-95F2-8567AE55ADBB}" name="Column1" dataDxfId="0"/>
    <tableColumn id="2" xr3:uid="{5A3D097D-FED9-4D61-B0DA-BA720D276668}" name="TLOC"/>
    <tableColumn id="3" xr3:uid="{EAF9975F-BFD2-4524-A32A-F91BFA230216}" name=" WMC"/>
    <tableColumn id="4" xr3:uid="{8BA81BA3-94B7-4ADB-9BB6-4CB7CA5E1571}" name=" TASSER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0A05-958B-4C32-9CB6-7331CD08F58B}">
  <dimension ref="A1:Q352"/>
  <sheetViews>
    <sheetView tabSelected="1" topLeftCell="A43" zoomScale="85" zoomScaleNormal="85" workbookViewId="0">
      <selection activeCell="F98" sqref="F98"/>
    </sheetView>
  </sheetViews>
  <sheetFormatPr defaultRowHeight="15" x14ac:dyDescent="0.25"/>
  <cols>
    <col min="1" max="1" width="81.140625" bestFit="1" customWidth="1"/>
    <col min="2" max="2" width="7.7109375" bestFit="1" customWidth="1"/>
    <col min="3" max="3" width="8.7109375" bestFit="1" customWidth="1"/>
    <col min="4" max="4" width="11.140625" bestFit="1" customWidth="1"/>
    <col min="6" max="6" width="18.42578125" customWidth="1"/>
    <col min="12" max="12" width="18" customWidth="1"/>
    <col min="14" max="14" width="9.140625" bestFit="1" customWidth="1"/>
    <col min="15" max="15" width="8" customWidth="1"/>
    <col min="16" max="16" width="18" customWidth="1"/>
    <col min="17" max="17" width="9.140625" bestFit="1" customWidth="1"/>
  </cols>
  <sheetData>
    <row r="1" spans="1:17" x14ac:dyDescent="0.25">
      <c r="A1" t="s">
        <v>383</v>
      </c>
      <c r="B1" s="2" t="s">
        <v>1</v>
      </c>
      <c r="C1" s="2" t="s">
        <v>2</v>
      </c>
      <c r="D1" s="3" t="s">
        <v>3</v>
      </c>
      <c r="F1" s="1"/>
      <c r="G1" s="2" t="s">
        <v>1</v>
      </c>
      <c r="H1" s="2" t="s">
        <v>2</v>
      </c>
      <c r="I1" s="3" t="s">
        <v>3</v>
      </c>
      <c r="L1" s="11" t="s">
        <v>363</v>
      </c>
      <c r="M1" s="11"/>
    </row>
    <row r="2" spans="1:17" x14ac:dyDescent="0.25">
      <c r="A2" t="s">
        <v>4</v>
      </c>
      <c r="B2">
        <v>107</v>
      </c>
      <c r="C2">
        <v>8</v>
      </c>
      <c r="D2">
        <v>27</v>
      </c>
      <c r="F2" t="s">
        <v>360</v>
      </c>
      <c r="G2">
        <f>MEDIAN(jfreechart_test_stats__2[TLOC])</f>
        <v>83</v>
      </c>
      <c r="H2">
        <f>MEDIAN(jfreechart_test_stats__2[[ WMC]])</f>
        <v>9</v>
      </c>
      <c r="I2">
        <f>MEDIAN(jfreechart_test_stats__2[[ TASSERT]])</f>
        <v>17</v>
      </c>
      <c r="L2" t="s">
        <v>364</v>
      </c>
      <c r="M2">
        <f xml:space="preserve"> PEARSON(jfreechart_test_stats__2[[ TASSERT]], jfreechart_test_stats__2[TLOC])</f>
        <v>0.93957231879730008</v>
      </c>
    </row>
    <row r="3" spans="1:17" x14ac:dyDescent="0.25">
      <c r="A3" t="s">
        <v>5</v>
      </c>
      <c r="B3">
        <v>96</v>
      </c>
      <c r="C3">
        <v>8</v>
      </c>
      <c r="D3">
        <v>30</v>
      </c>
      <c r="F3" t="s">
        <v>359</v>
      </c>
      <c r="G3" cm="1">
        <f t="array" ref="G3">MEDIAN(IF(jfreechart_test_stats__2[TLOC] &lt; G2, jfreechart_test_stats__2[TLOC]))</f>
        <v>46</v>
      </c>
      <c r="H3" cm="1">
        <f t="array" ref="H3">MEDIAN(IF(jfreechart_test_stats__2[[ WMC]] &lt; H2, jfreechart_test_stats__2[[ WMC]]))</f>
        <v>8</v>
      </c>
      <c r="I3" cm="1">
        <f t="array" ref="I3">MEDIAN(IF(jfreechart_test_stats__2[[ TASSERT]] &lt; I2, jfreechart_test_stats__2[[ TASSERT]]))</f>
        <v>10</v>
      </c>
      <c r="L3" t="s">
        <v>365</v>
      </c>
      <c r="M3">
        <f xml:space="preserve"> PEARSON(jfreechart_test_stats__2[[ TASSERT]], #REF!)</f>
        <v>0.79247282652315254</v>
      </c>
    </row>
    <row r="4" spans="1:17" x14ac:dyDescent="0.25">
      <c r="A4" t="s">
        <v>6</v>
      </c>
      <c r="B4">
        <v>61</v>
      </c>
      <c r="C4">
        <v>8</v>
      </c>
      <c r="D4">
        <v>14</v>
      </c>
      <c r="F4" t="s">
        <v>358</v>
      </c>
      <c r="G4" cm="1">
        <f t="array" ref="G4">MEDIAN(IF(jfreechart_test_stats__2[TLOC] &gt; G2, jfreechart_test_stats__2[TLOC]))</f>
        <v>125</v>
      </c>
      <c r="H4" cm="1">
        <f t="array" ref="H4">MEDIAN(IF(jfreechart_test_stats__2[[ WMC]] &gt; H2, jfreechart_test_stats__2[[ WMC]]))</f>
        <v>12</v>
      </c>
      <c r="I4" cm="1">
        <f t="array" ref="I4">MEDIAN(IF(jfreechart_test_stats__2[[ TASSERT]] &gt; I2, jfreechart_test_stats__2[[ TASSERT]]))</f>
        <v>33</v>
      </c>
      <c r="L4" t="s">
        <v>366</v>
      </c>
      <c r="M4">
        <f xml:space="preserve"> PEARSON(jfreechart_test_stats__2[[ WMC]], #REF!)</f>
        <v>0.80909549190689634</v>
      </c>
    </row>
    <row r="5" spans="1:17" x14ac:dyDescent="0.25">
      <c r="A5" t="s">
        <v>7</v>
      </c>
      <c r="B5">
        <v>92</v>
      </c>
      <c r="C5">
        <v>12</v>
      </c>
      <c r="D5">
        <v>22</v>
      </c>
      <c r="F5" t="s">
        <v>357</v>
      </c>
      <c r="G5">
        <f xml:space="preserve"> G4 - G3</f>
        <v>79</v>
      </c>
      <c r="H5">
        <f t="shared" ref="H5:I5" si="0" xml:space="preserve"> H4 - H3</f>
        <v>4</v>
      </c>
      <c r="I5">
        <f t="shared" si="0"/>
        <v>23</v>
      </c>
    </row>
    <row r="6" spans="1:17" x14ac:dyDescent="0.25">
      <c r="A6" t="s">
        <v>8</v>
      </c>
      <c r="B6">
        <v>141</v>
      </c>
      <c r="C6">
        <v>8</v>
      </c>
      <c r="D6">
        <v>21</v>
      </c>
      <c r="F6" t="s">
        <v>355</v>
      </c>
      <c r="G6">
        <f xml:space="preserve"> G4 + 1.5 *G5</f>
        <v>243.5</v>
      </c>
      <c r="H6">
        <f t="shared" ref="H6:I6" si="1" xml:space="preserve"> H4 + 1.5 *H5</f>
        <v>18</v>
      </c>
      <c r="I6">
        <f t="shared" si="1"/>
        <v>67.5</v>
      </c>
    </row>
    <row r="7" spans="1:17" x14ac:dyDescent="0.25">
      <c r="A7" t="s">
        <v>9</v>
      </c>
      <c r="B7">
        <v>103</v>
      </c>
      <c r="C7">
        <v>12</v>
      </c>
      <c r="D7">
        <v>18</v>
      </c>
      <c r="F7" t="s">
        <v>356</v>
      </c>
      <c r="G7">
        <f>IF( G3 - 1.5 *G5&gt;MIN(jfreechart_test_stats__2[TLOC]),  G3 - 1.5 *G5, MIN(jfreechart_test_stats__2[TLOC]))</f>
        <v>3</v>
      </c>
      <c r="H7">
        <f>IF( H3 - 1.5 *H5&gt;MIN(jfreechart_test_stats__2[[ WMC]]),  H3 - 1.5 *H5, MIN(jfreechart_test_stats__2[[ WMC]]))</f>
        <v>7</v>
      </c>
      <c r="I7">
        <f>IF( I3 - 1.5 *I5&gt;MIN(jfreechart_test_stats__2[[ TASSERT]]),  I3 - 1.5 *I5, MIN(jfreechart_test_stats__2[[ TASSERT]]))</f>
        <v>1</v>
      </c>
      <c r="L7" t="s">
        <v>381</v>
      </c>
      <c r="M7">
        <f xml:space="preserve"> COUNTIF(jfreechart_test_stats__2[[ TASSERT]], "&gt;20")</f>
        <v>135</v>
      </c>
      <c r="P7" t="s">
        <v>384</v>
      </c>
      <c r="Q7">
        <f xml:space="preserve"> COUNTIF(jfreechart_test_stats__2[[ TASSERT]], "&lt;20")</f>
        <v>210</v>
      </c>
    </row>
    <row r="8" spans="1:17" x14ac:dyDescent="0.25">
      <c r="A8" t="s">
        <v>10</v>
      </c>
      <c r="B8">
        <v>3</v>
      </c>
      <c r="C8">
        <v>8</v>
      </c>
      <c r="D8">
        <v>10</v>
      </c>
      <c r="F8" t="s">
        <v>361</v>
      </c>
      <c r="G8">
        <f xml:space="preserve"> MIN(#REF!)</f>
        <v>3</v>
      </c>
      <c r="H8">
        <f xml:space="preserve"> MIN(#REF!)</f>
        <v>7</v>
      </c>
      <c r="I8">
        <f xml:space="preserve"> MIN(#REF!)</f>
        <v>1</v>
      </c>
      <c r="L8" t="s">
        <v>362</v>
      </c>
      <c r="M8">
        <f xml:space="preserve"> I25</f>
        <v>21</v>
      </c>
    </row>
    <row r="9" spans="1:17" x14ac:dyDescent="0.25">
      <c r="A9" t="s">
        <v>11</v>
      </c>
      <c r="B9">
        <v>128</v>
      </c>
      <c r="C9">
        <v>8</v>
      </c>
      <c r="D9">
        <v>33</v>
      </c>
      <c r="F9" t="s">
        <v>362</v>
      </c>
      <c r="G9" cm="1">
        <f t="array" ref="G9" xml:space="preserve"> COUNT(IF(jfreechart_test_stats__2[TLOC] &gt;G6, jfreechart_test_stats__2[TLOC])) + COUNT(IF(jfreechart_test_stats__2[TLOC] &lt; G7, jfreechart_test_stats__2[TLOC]))</f>
        <v>31</v>
      </c>
      <c r="H9">
        <f xml:space="preserve"> COUNTIF(jfreechart_test_stats__2[[ WMC]], "&gt;"&amp;H6) + COUNTIF( jfreechart_test_stats__2[[ WMC]], "&lt;"&amp;H7)</f>
        <v>32</v>
      </c>
      <c r="I9" cm="1">
        <f t="array" ref="I9" xml:space="preserve"> COUNT(IF(jfreechart_test_stats__2[[ TASSERT]] &gt;I6, jfreechart_test_stats__2[[ TASSERT]])) + COUNT(IF(jfreechart_test_stats__2[[ TASSERT]] &lt; I7, jfreechart_test_stats__2[[ TASSERT]]))</f>
        <v>21</v>
      </c>
      <c r="L9" t="s">
        <v>380</v>
      </c>
      <c r="M9">
        <f xml:space="preserve"> I24</f>
        <v>61</v>
      </c>
    </row>
    <row r="10" spans="1:17" x14ac:dyDescent="0.25">
      <c r="A10" t="s">
        <v>12</v>
      </c>
      <c r="B10">
        <v>96</v>
      </c>
      <c r="C10">
        <v>8</v>
      </c>
      <c r="D10">
        <v>30</v>
      </c>
      <c r="F10" t="s">
        <v>374</v>
      </c>
      <c r="G10" cm="1">
        <f t="array" ref="G10">COUNT(IF(jfreechart_test_stats__2[TLOC] &lt; G7, jfreechart_test_stats__2[TLOC]))</f>
        <v>0</v>
      </c>
      <c r="H10" cm="1">
        <f t="array" ref="H10" xml:space="preserve"> COUNT(IF(jfreechart_test_stats__2[[ WMC]] &lt; H7, jfreechart_test_stats__2[[ WMC]]))</f>
        <v>0</v>
      </c>
      <c r="I10" cm="1">
        <f t="array" ref="I10" xml:space="preserve"> COUNT(IF(jfreechart_test_stats__2[[ TASSERT]] &lt; I7, jfreechart_test_stats__2[[ TASSERT]]))</f>
        <v>0</v>
      </c>
      <c r="L10" t="s">
        <v>382</v>
      </c>
      <c r="M10">
        <f xml:space="preserve"> M7 - SUM(M8:M9)</f>
        <v>53</v>
      </c>
    </row>
    <row r="11" spans="1:17" x14ac:dyDescent="0.25">
      <c r="A11" t="s">
        <v>13</v>
      </c>
      <c r="B11">
        <v>91</v>
      </c>
      <c r="C11">
        <v>8</v>
      </c>
      <c r="D11">
        <v>17</v>
      </c>
      <c r="F11" t="s">
        <v>375</v>
      </c>
      <c r="G11" cm="1">
        <f t="array" ref="G11" xml:space="preserve"> COUNT(IF(jfreechart_test_stats__2[TLOC] &gt;G6, jfreechart_test_stats__2[TLOC]))</f>
        <v>31</v>
      </c>
      <c r="H11" cm="1">
        <f t="array" ref="H11" xml:space="preserve"> COUNT(IF(jfreechart_test_stats__2[[ WMC]] &gt;H6, jfreechart_test_stats__2[[ WMC]]))</f>
        <v>32</v>
      </c>
      <c r="I11" cm="1">
        <f t="array" ref="I11" xml:space="preserve"> COUNT(IF(jfreechart_test_stats__2[[ TASSERT]] &gt;I6, jfreechart_test_stats__2[[ TASSERT]]))</f>
        <v>21</v>
      </c>
    </row>
    <row r="12" spans="1:17" x14ac:dyDescent="0.25">
      <c r="A12" t="s">
        <v>14</v>
      </c>
      <c r="B12">
        <v>100</v>
      </c>
      <c r="C12">
        <v>8</v>
      </c>
      <c r="D12">
        <v>17</v>
      </c>
      <c r="F12" t="s">
        <v>367</v>
      </c>
      <c r="G12">
        <f>COUNT(jfreechart_test_stats__2[TLOC])</f>
        <v>351</v>
      </c>
      <c r="H12">
        <f>COUNT(jfreechart_test_stats__2[[ WMC]])</f>
        <v>351</v>
      </c>
      <c r="I12">
        <f>COUNT(jfreechart_test_stats__2[[ TASSERT]])</f>
        <v>351</v>
      </c>
    </row>
    <row r="13" spans="1:17" x14ac:dyDescent="0.25">
      <c r="A13" t="s">
        <v>15</v>
      </c>
      <c r="B13">
        <v>100</v>
      </c>
      <c r="C13">
        <v>10</v>
      </c>
      <c r="D13">
        <v>32</v>
      </c>
      <c r="F13" t="s">
        <v>368</v>
      </c>
      <c r="G13">
        <f xml:space="preserve"> COUNTIFS(jfreechart_test_stats__2[TLOC], "&gt; " &amp; G7, jfreechart_test_stats__2[TLOC], "&lt; " &amp; G3)</f>
        <v>81</v>
      </c>
      <c r="H13">
        <f xml:space="preserve"> COUNTIFS(jfreechart_test_stats__2[[ WMC]], "&gt; " &amp; H7, jfreechart_test_stats__2[[ WMC]], "&lt; " &amp; H3)</f>
        <v>0</v>
      </c>
      <c r="I13">
        <f xml:space="preserve"> COUNTIFS(jfreechart_test_stats__2[[ TASSERT]], "&gt; " &amp; I7, jfreechart_test_stats__2[[ TASSERT]], "&lt; " &amp; I3)</f>
        <v>81</v>
      </c>
    </row>
    <row r="14" spans="1:17" x14ac:dyDescent="0.25">
      <c r="A14" t="s">
        <v>16</v>
      </c>
      <c r="B14">
        <v>88</v>
      </c>
      <c r="C14">
        <v>8</v>
      </c>
      <c r="D14">
        <v>13</v>
      </c>
      <c r="F14" t="s">
        <v>369</v>
      </c>
      <c r="G14">
        <f xml:space="preserve"> COUNTIFS(jfreechart_test_stats__2[TLOC], "&gt; " &amp; G3, jfreechart_test_stats__2[TLOC], "&lt; " &amp; G2)</f>
        <v>86</v>
      </c>
      <c r="H14">
        <f xml:space="preserve"> COUNTIFS(jfreechart_test_stats__2[[ WMC]], "&gt; " &amp; H3, jfreechart_test_stats__2[[ WMC]], "&lt; " &amp; H2)</f>
        <v>0</v>
      </c>
      <c r="I14">
        <f xml:space="preserve"> COUNTIFS(jfreechart_test_stats__2[[ TASSERT]], "&gt; " &amp; I3, jfreechart_test_stats__2[[ TASSERT]], "&lt; " &amp; I2)</f>
        <v>74</v>
      </c>
    </row>
    <row r="15" spans="1:17" x14ac:dyDescent="0.25">
      <c r="A15" t="s">
        <v>17</v>
      </c>
      <c r="B15">
        <v>46</v>
      </c>
      <c r="C15">
        <v>7</v>
      </c>
      <c r="D15">
        <v>12</v>
      </c>
      <c r="F15" t="s">
        <v>370</v>
      </c>
      <c r="G15">
        <f xml:space="preserve"> COUNTIFS(jfreechart_test_stats__2[TLOC], "&gt; " &amp; G2, jfreechart_test_stats__2[TLOC], "&lt; " &amp; G4)</f>
        <v>85</v>
      </c>
      <c r="H15">
        <f xml:space="preserve"> COUNTIFS(jfreechart_test_stats__2[[ WMC]], "&gt; " &amp; H2, jfreechart_test_stats__2[[ WMC]], "&lt; " &amp; H4)</f>
        <v>73</v>
      </c>
      <c r="I15">
        <f xml:space="preserve"> COUNTIFS(jfreechart_test_stats__2[[ TASSERT]], "&gt; " &amp; I2, jfreechart_test_stats__2[[ TASSERT]], "&lt; " &amp; I4)</f>
        <v>80</v>
      </c>
    </row>
    <row r="16" spans="1:17" x14ac:dyDescent="0.25">
      <c r="A16" t="s">
        <v>18</v>
      </c>
      <c r="B16">
        <v>96</v>
      </c>
      <c r="C16">
        <v>11</v>
      </c>
      <c r="D16">
        <v>5</v>
      </c>
      <c r="F16" t="s">
        <v>371</v>
      </c>
      <c r="G16">
        <f xml:space="preserve"> COUNTIFS(jfreechart_test_stats__2[TLOC], "&gt; " &amp; G4, jfreechart_test_stats__2[TLOC], "&lt; " &amp; G6)</f>
        <v>55</v>
      </c>
      <c r="H16">
        <f xml:space="preserve"> COUNTIFS(jfreechart_test_stats__2[[ WMC]], "&gt; " &amp; H4, jfreechart_test_stats__2[[ WMC]], "&lt; " &amp; H6)</f>
        <v>41</v>
      </c>
      <c r="I16">
        <f xml:space="preserve"> COUNTIFS(jfreechart_test_stats__2[[ TASSERT]], "&gt; " &amp; I4, jfreechart_test_stats__2[[ TASSERT]], "&lt; " &amp; I6)</f>
        <v>61</v>
      </c>
    </row>
    <row r="17" spans="1:9" x14ac:dyDescent="0.25">
      <c r="A17" t="s">
        <v>19</v>
      </c>
      <c r="B17">
        <v>32</v>
      </c>
      <c r="C17">
        <v>9</v>
      </c>
      <c r="D17">
        <v>8</v>
      </c>
      <c r="F17" t="s">
        <v>372</v>
      </c>
      <c r="G17">
        <f>SUM(G13:G16)</f>
        <v>307</v>
      </c>
      <c r="H17">
        <f t="shared" ref="H17:I17" si="2">SUM(H13:H16)</f>
        <v>114</v>
      </c>
      <c r="I17">
        <f t="shared" si="2"/>
        <v>296</v>
      </c>
    </row>
    <row r="18" spans="1:9" x14ac:dyDescent="0.25">
      <c r="A18" t="s">
        <v>20</v>
      </c>
      <c r="B18">
        <v>44</v>
      </c>
      <c r="C18">
        <v>7</v>
      </c>
      <c r="D18">
        <v>14</v>
      </c>
      <c r="F18" t="s">
        <v>373</v>
      </c>
      <c r="G18">
        <f>SUM(G14:G15)</f>
        <v>171</v>
      </c>
      <c r="H18">
        <f t="shared" ref="H18:I18" si="3">SUM(H14:H15)</f>
        <v>73</v>
      </c>
      <c r="I18">
        <f t="shared" si="3"/>
        <v>154</v>
      </c>
    </row>
    <row r="19" spans="1:9" x14ac:dyDescent="0.25">
      <c r="A19" t="s">
        <v>21</v>
      </c>
      <c r="B19">
        <v>165</v>
      </c>
      <c r="C19">
        <v>7</v>
      </c>
      <c r="D19">
        <v>57</v>
      </c>
    </row>
    <row r="20" spans="1:9" x14ac:dyDescent="0.25">
      <c r="A20" t="s">
        <v>22</v>
      </c>
      <c r="B20">
        <v>30</v>
      </c>
      <c r="C20">
        <v>8</v>
      </c>
      <c r="D20">
        <v>9</v>
      </c>
      <c r="F20" s="1"/>
      <c r="G20" s="2" t="s">
        <v>1</v>
      </c>
      <c r="H20" s="2" t="s">
        <v>2</v>
      </c>
      <c r="I20" s="3" t="s">
        <v>3</v>
      </c>
    </row>
    <row r="21" spans="1:9" x14ac:dyDescent="0.25">
      <c r="A21" t="s">
        <v>23</v>
      </c>
      <c r="B21">
        <v>109</v>
      </c>
      <c r="C21">
        <v>8</v>
      </c>
      <c r="D21">
        <v>38</v>
      </c>
      <c r="F21" t="s">
        <v>377</v>
      </c>
      <c r="G21">
        <f t="shared" ref="G21:I24" si="4" xml:space="preserve"> G13</f>
        <v>81</v>
      </c>
      <c r="H21">
        <f t="shared" si="4"/>
        <v>0</v>
      </c>
      <c r="I21">
        <f t="shared" si="4"/>
        <v>81</v>
      </c>
    </row>
    <row r="22" spans="1:9" x14ac:dyDescent="0.25">
      <c r="A22" t="s">
        <v>24</v>
      </c>
      <c r="B22">
        <v>114</v>
      </c>
      <c r="C22">
        <v>8</v>
      </c>
      <c r="D22">
        <v>12</v>
      </c>
      <c r="F22" t="s">
        <v>378</v>
      </c>
      <c r="G22">
        <f t="shared" si="4"/>
        <v>86</v>
      </c>
      <c r="H22">
        <f t="shared" si="4"/>
        <v>0</v>
      </c>
      <c r="I22">
        <f t="shared" si="4"/>
        <v>74</v>
      </c>
    </row>
    <row r="23" spans="1:9" x14ac:dyDescent="0.25">
      <c r="A23" t="s">
        <v>25</v>
      </c>
      <c r="B23">
        <v>85</v>
      </c>
      <c r="C23">
        <v>8</v>
      </c>
      <c r="D23">
        <v>17</v>
      </c>
      <c r="F23" t="s">
        <v>379</v>
      </c>
      <c r="G23">
        <f t="shared" si="4"/>
        <v>85</v>
      </c>
      <c r="H23">
        <f t="shared" si="4"/>
        <v>73</v>
      </c>
      <c r="I23">
        <f t="shared" si="4"/>
        <v>80</v>
      </c>
    </row>
    <row r="24" spans="1:9" x14ac:dyDescent="0.25">
      <c r="A24" t="s">
        <v>26</v>
      </c>
      <c r="B24">
        <v>29</v>
      </c>
      <c r="C24">
        <v>8</v>
      </c>
      <c r="D24">
        <v>6</v>
      </c>
      <c r="F24" t="s">
        <v>380</v>
      </c>
      <c r="G24">
        <f t="shared" si="4"/>
        <v>55</v>
      </c>
      <c r="H24">
        <f t="shared" si="4"/>
        <v>41</v>
      </c>
      <c r="I24">
        <f t="shared" si="4"/>
        <v>61</v>
      </c>
    </row>
    <row r="25" spans="1:9" x14ac:dyDescent="0.25">
      <c r="A25" t="s">
        <v>27</v>
      </c>
      <c r="B25">
        <v>77</v>
      </c>
      <c r="C25">
        <v>8</v>
      </c>
      <c r="D25">
        <v>17</v>
      </c>
      <c r="F25" t="s">
        <v>362</v>
      </c>
      <c r="G25">
        <f xml:space="preserve"> G9</f>
        <v>31</v>
      </c>
      <c r="H25">
        <f xml:space="preserve"> H9</f>
        <v>32</v>
      </c>
      <c r="I25">
        <f xml:space="preserve"> I9</f>
        <v>21</v>
      </c>
    </row>
    <row r="26" spans="1:9" x14ac:dyDescent="0.25">
      <c r="A26" t="s">
        <v>28</v>
      </c>
      <c r="B26">
        <v>66</v>
      </c>
      <c r="C26">
        <v>8</v>
      </c>
      <c r="D26">
        <v>19</v>
      </c>
      <c r="F26" t="s">
        <v>376</v>
      </c>
      <c r="G26">
        <f xml:space="preserve"> G12</f>
        <v>351</v>
      </c>
      <c r="H26">
        <f xml:space="preserve"> H12</f>
        <v>351</v>
      </c>
      <c r="I26">
        <f xml:space="preserve"> I12</f>
        <v>351</v>
      </c>
    </row>
    <row r="27" spans="1:9" x14ac:dyDescent="0.25">
      <c r="A27" t="s">
        <v>29</v>
      </c>
      <c r="B27">
        <v>840</v>
      </c>
      <c r="C27">
        <v>34</v>
      </c>
      <c r="D27">
        <v>203</v>
      </c>
    </row>
    <row r="28" spans="1:9" x14ac:dyDescent="0.25">
      <c r="A28" t="s">
        <v>30</v>
      </c>
      <c r="B28">
        <v>31</v>
      </c>
      <c r="C28">
        <v>8</v>
      </c>
      <c r="D28">
        <v>10</v>
      </c>
    </row>
    <row r="29" spans="1:9" x14ac:dyDescent="0.25">
      <c r="A29" t="s">
        <v>31</v>
      </c>
      <c r="B29">
        <v>73</v>
      </c>
      <c r="C29">
        <v>8</v>
      </c>
      <c r="D29">
        <v>19</v>
      </c>
    </row>
    <row r="30" spans="1:9" x14ac:dyDescent="0.25">
      <c r="A30" t="s">
        <v>32</v>
      </c>
      <c r="B30">
        <v>28</v>
      </c>
      <c r="C30">
        <v>8</v>
      </c>
      <c r="D30">
        <v>4</v>
      </c>
    </row>
    <row r="31" spans="1:9" x14ac:dyDescent="0.25">
      <c r="A31" t="s">
        <v>33</v>
      </c>
      <c r="B31">
        <v>79</v>
      </c>
      <c r="C31">
        <v>8</v>
      </c>
      <c r="D31">
        <v>24</v>
      </c>
    </row>
    <row r="32" spans="1:9" x14ac:dyDescent="0.25">
      <c r="A32" t="s">
        <v>34</v>
      </c>
      <c r="B32">
        <v>124</v>
      </c>
      <c r="C32">
        <v>20</v>
      </c>
      <c r="D32">
        <v>13</v>
      </c>
    </row>
    <row r="33" spans="1:4" x14ac:dyDescent="0.25">
      <c r="A33" t="s">
        <v>35</v>
      </c>
      <c r="B33">
        <v>174</v>
      </c>
      <c r="C33">
        <v>16</v>
      </c>
      <c r="D33">
        <v>35</v>
      </c>
    </row>
    <row r="34" spans="1:4" x14ac:dyDescent="0.25">
      <c r="A34" t="s">
        <v>36</v>
      </c>
      <c r="B34">
        <v>51</v>
      </c>
      <c r="C34">
        <v>11</v>
      </c>
      <c r="D34">
        <v>14</v>
      </c>
    </row>
    <row r="35" spans="1:4" x14ac:dyDescent="0.25">
      <c r="A35" t="s">
        <v>37</v>
      </c>
      <c r="B35">
        <v>40</v>
      </c>
      <c r="C35">
        <v>8</v>
      </c>
      <c r="D35">
        <v>9</v>
      </c>
    </row>
    <row r="36" spans="1:4" x14ac:dyDescent="0.25">
      <c r="A36" t="s">
        <v>38</v>
      </c>
      <c r="B36">
        <v>74</v>
      </c>
      <c r="C36">
        <v>8</v>
      </c>
      <c r="D36">
        <v>18</v>
      </c>
    </row>
    <row r="37" spans="1:4" x14ac:dyDescent="0.25">
      <c r="A37" t="s">
        <v>39</v>
      </c>
      <c r="B37">
        <v>220</v>
      </c>
      <c r="C37">
        <v>19</v>
      </c>
      <c r="D37">
        <v>61</v>
      </c>
    </row>
    <row r="38" spans="1:4" x14ac:dyDescent="0.25">
      <c r="A38" t="s">
        <v>40</v>
      </c>
      <c r="B38">
        <v>41</v>
      </c>
      <c r="C38">
        <v>8</v>
      </c>
      <c r="D38">
        <v>9</v>
      </c>
    </row>
    <row r="39" spans="1:4" x14ac:dyDescent="0.25">
      <c r="A39" t="s">
        <v>41</v>
      </c>
      <c r="B39">
        <v>116</v>
      </c>
      <c r="C39">
        <v>11</v>
      </c>
      <c r="D39">
        <v>26</v>
      </c>
    </row>
    <row r="40" spans="1:4" x14ac:dyDescent="0.25">
      <c r="A40" t="s">
        <v>42</v>
      </c>
      <c r="B40">
        <v>180</v>
      </c>
      <c r="C40">
        <v>14</v>
      </c>
      <c r="D40">
        <v>47</v>
      </c>
    </row>
    <row r="41" spans="1:4" x14ac:dyDescent="0.25">
      <c r="A41" t="s">
        <v>43</v>
      </c>
      <c r="B41">
        <v>62</v>
      </c>
      <c r="C41">
        <v>8</v>
      </c>
      <c r="D41">
        <v>14</v>
      </c>
    </row>
    <row r="42" spans="1:4" x14ac:dyDescent="0.25">
      <c r="A42" t="s">
        <v>44</v>
      </c>
      <c r="B42">
        <v>19</v>
      </c>
      <c r="C42">
        <v>8</v>
      </c>
      <c r="D42">
        <v>2</v>
      </c>
    </row>
    <row r="43" spans="1:4" x14ac:dyDescent="0.25">
      <c r="A43" t="s">
        <v>45</v>
      </c>
      <c r="B43">
        <v>78</v>
      </c>
      <c r="C43">
        <v>11</v>
      </c>
      <c r="D43">
        <v>14</v>
      </c>
    </row>
    <row r="44" spans="1:4" x14ac:dyDescent="0.25">
      <c r="A44" t="s">
        <v>46</v>
      </c>
      <c r="B44">
        <v>50</v>
      </c>
      <c r="C44">
        <v>8</v>
      </c>
      <c r="D44">
        <v>16</v>
      </c>
    </row>
    <row r="45" spans="1:4" x14ac:dyDescent="0.25">
      <c r="A45" t="s">
        <v>47</v>
      </c>
      <c r="B45">
        <v>33</v>
      </c>
      <c r="C45">
        <v>8</v>
      </c>
      <c r="D45">
        <v>6</v>
      </c>
    </row>
    <row r="46" spans="1:4" x14ac:dyDescent="0.25">
      <c r="A46" t="s">
        <v>48</v>
      </c>
      <c r="B46">
        <v>139</v>
      </c>
      <c r="C46">
        <v>8</v>
      </c>
      <c r="D46">
        <v>39</v>
      </c>
    </row>
    <row r="47" spans="1:4" x14ac:dyDescent="0.25">
      <c r="A47" t="s">
        <v>49</v>
      </c>
      <c r="B47">
        <v>93</v>
      </c>
      <c r="C47">
        <v>11</v>
      </c>
      <c r="D47">
        <v>5</v>
      </c>
    </row>
    <row r="48" spans="1:4" x14ac:dyDescent="0.25">
      <c r="A48" t="s">
        <v>50</v>
      </c>
      <c r="B48">
        <v>78</v>
      </c>
      <c r="C48">
        <v>8</v>
      </c>
      <c r="D48">
        <v>26</v>
      </c>
    </row>
    <row r="49" spans="1:4" x14ac:dyDescent="0.25">
      <c r="A49" t="s">
        <v>51</v>
      </c>
      <c r="B49">
        <v>44</v>
      </c>
      <c r="C49">
        <v>8</v>
      </c>
      <c r="D49">
        <v>8</v>
      </c>
    </row>
    <row r="50" spans="1:4" x14ac:dyDescent="0.25">
      <c r="A50" t="s">
        <v>52</v>
      </c>
      <c r="B50">
        <v>38</v>
      </c>
      <c r="C50">
        <v>8</v>
      </c>
      <c r="D50">
        <v>10</v>
      </c>
    </row>
    <row r="51" spans="1:4" x14ac:dyDescent="0.25">
      <c r="A51" t="s">
        <v>53</v>
      </c>
      <c r="B51">
        <v>522</v>
      </c>
      <c r="C51">
        <v>10</v>
      </c>
      <c r="D51">
        <v>154</v>
      </c>
    </row>
    <row r="52" spans="1:4" x14ac:dyDescent="0.25">
      <c r="A52" t="s">
        <v>54</v>
      </c>
      <c r="B52">
        <v>58</v>
      </c>
      <c r="C52">
        <v>8</v>
      </c>
      <c r="D52">
        <v>14</v>
      </c>
    </row>
    <row r="53" spans="1:4" x14ac:dyDescent="0.25">
      <c r="A53" t="s">
        <v>55</v>
      </c>
      <c r="B53">
        <v>53</v>
      </c>
      <c r="C53">
        <v>8</v>
      </c>
      <c r="D53">
        <v>12</v>
      </c>
    </row>
    <row r="54" spans="1:4" x14ac:dyDescent="0.25">
      <c r="A54" t="s">
        <v>56</v>
      </c>
      <c r="B54">
        <v>42</v>
      </c>
      <c r="C54">
        <v>8</v>
      </c>
      <c r="D54">
        <v>10</v>
      </c>
    </row>
    <row r="55" spans="1:4" x14ac:dyDescent="0.25">
      <c r="A55" t="s">
        <v>57</v>
      </c>
      <c r="B55">
        <v>53</v>
      </c>
      <c r="C55">
        <v>8</v>
      </c>
      <c r="D55">
        <v>12</v>
      </c>
    </row>
    <row r="56" spans="1:4" x14ac:dyDescent="0.25">
      <c r="A56" t="s">
        <v>58</v>
      </c>
      <c r="B56">
        <v>176</v>
      </c>
      <c r="C56">
        <v>12</v>
      </c>
      <c r="D56">
        <v>38</v>
      </c>
    </row>
    <row r="57" spans="1:4" x14ac:dyDescent="0.25">
      <c r="A57" t="s">
        <v>59</v>
      </c>
      <c r="B57">
        <v>73</v>
      </c>
      <c r="C57">
        <v>8</v>
      </c>
      <c r="D57">
        <v>20</v>
      </c>
    </row>
    <row r="58" spans="1:4" x14ac:dyDescent="0.25">
      <c r="A58" t="s">
        <v>60</v>
      </c>
      <c r="B58">
        <v>50</v>
      </c>
      <c r="C58">
        <v>8</v>
      </c>
      <c r="D58">
        <v>10</v>
      </c>
    </row>
    <row r="59" spans="1:4" x14ac:dyDescent="0.25">
      <c r="A59" t="s">
        <v>61</v>
      </c>
      <c r="B59">
        <v>68</v>
      </c>
      <c r="C59">
        <v>7</v>
      </c>
      <c r="D59">
        <v>18</v>
      </c>
    </row>
    <row r="60" spans="1:4" x14ac:dyDescent="0.25">
      <c r="A60" t="s">
        <v>62</v>
      </c>
      <c r="B60">
        <v>65</v>
      </c>
      <c r="C60">
        <v>9</v>
      </c>
      <c r="D60">
        <v>16</v>
      </c>
    </row>
    <row r="61" spans="1:4" x14ac:dyDescent="0.25">
      <c r="A61" t="s">
        <v>63</v>
      </c>
      <c r="B61">
        <v>64</v>
      </c>
      <c r="C61">
        <v>8</v>
      </c>
      <c r="D61">
        <v>11</v>
      </c>
    </row>
    <row r="62" spans="1:4" x14ac:dyDescent="0.25">
      <c r="A62" t="s">
        <v>64</v>
      </c>
      <c r="B62">
        <v>50</v>
      </c>
      <c r="C62">
        <v>8</v>
      </c>
      <c r="D62">
        <v>13</v>
      </c>
    </row>
    <row r="63" spans="1:4" x14ac:dyDescent="0.25">
      <c r="A63" t="s">
        <v>65</v>
      </c>
      <c r="B63">
        <v>45</v>
      </c>
      <c r="C63">
        <v>8</v>
      </c>
      <c r="D63">
        <v>14</v>
      </c>
    </row>
    <row r="64" spans="1:4" x14ac:dyDescent="0.25">
      <c r="A64" t="s">
        <v>66</v>
      </c>
      <c r="B64">
        <v>53</v>
      </c>
      <c r="C64">
        <v>8</v>
      </c>
      <c r="D64">
        <v>15</v>
      </c>
    </row>
    <row r="65" spans="1:4" x14ac:dyDescent="0.25">
      <c r="A65" t="s">
        <v>67</v>
      </c>
      <c r="B65">
        <v>65</v>
      </c>
      <c r="C65">
        <v>8</v>
      </c>
      <c r="D65">
        <v>19</v>
      </c>
    </row>
    <row r="66" spans="1:4" x14ac:dyDescent="0.25">
      <c r="A66" t="s">
        <v>68</v>
      </c>
      <c r="B66">
        <v>52</v>
      </c>
      <c r="C66">
        <v>8</v>
      </c>
      <c r="D66">
        <v>9</v>
      </c>
    </row>
    <row r="67" spans="1:4" x14ac:dyDescent="0.25">
      <c r="A67" t="s">
        <v>69</v>
      </c>
      <c r="B67">
        <v>44</v>
      </c>
      <c r="C67">
        <v>8</v>
      </c>
      <c r="D67">
        <v>11</v>
      </c>
    </row>
    <row r="68" spans="1:4" x14ac:dyDescent="0.25">
      <c r="A68" t="s">
        <v>70</v>
      </c>
      <c r="B68">
        <v>57</v>
      </c>
      <c r="C68">
        <v>8</v>
      </c>
      <c r="D68">
        <v>15</v>
      </c>
    </row>
    <row r="69" spans="1:4" x14ac:dyDescent="0.25">
      <c r="A69" t="s">
        <v>71</v>
      </c>
      <c r="B69">
        <v>175</v>
      </c>
      <c r="C69">
        <v>13</v>
      </c>
      <c r="D69">
        <v>4</v>
      </c>
    </row>
    <row r="70" spans="1:4" x14ac:dyDescent="0.25">
      <c r="A70" t="s">
        <v>72</v>
      </c>
      <c r="B70">
        <v>16</v>
      </c>
      <c r="C70">
        <v>8</v>
      </c>
      <c r="D70">
        <v>2</v>
      </c>
    </row>
    <row r="71" spans="1:4" x14ac:dyDescent="0.25">
      <c r="A71" t="s">
        <v>73</v>
      </c>
      <c r="B71">
        <v>59</v>
      </c>
      <c r="C71">
        <v>9</v>
      </c>
      <c r="D71">
        <v>17</v>
      </c>
    </row>
    <row r="72" spans="1:4" x14ac:dyDescent="0.25">
      <c r="A72" t="s">
        <v>74</v>
      </c>
      <c r="B72">
        <v>16</v>
      </c>
      <c r="C72">
        <v>8</v>
      </c>
      <c r="D72">
        <v>2</v>
      </c>
    </row>
    <row r="73" spans="1:4" x14ac:dyDescent="0.25">
      <c r="A73" t="s">
        <v>75</v>
      </c>
      <c r="B73">
        <v>14</v>
      </c>
      <c r="C73">
        <v>8</v>
      </c>
      <c r="D73">
        <v>2</v>
      </c>
    </row>
    <row r="74" spans="1:4" x14ac:dyDescent="0.25">
      <c r="A74" t="s">
        <v>76</v>
      </c>
      <c r="B74">
        <v>15</v>
      </c>
      <c r="C74">
        <v>8</v>
      </c>
      <c r="D74">
        <v>3</v>
      </c>
    </row>
    <row r="75" spans="1:4" x14ac:dyDescent="0.25">
      <c r="A75" t="s">
        <v>77</v>
      </c>
      <c r="B75">
        <v>16</v>
      </c>
      <c r="C75">
        <v>7</v>
      </c>
      <c r="D75">
        <v>2</v>
      </c>
    </row>
    <row r="76" spans="1:4" x14ac:dyDescent="0.25">
      <c r="A76" t="s">
        <v>78</v>
      </c>
      <c r="B76">
        <v>30</v>
      </c>
      <c r="C76">
        <v>9</v>
      </c>
      <c r="D76">
        <v>5</v>
      </c>
    </row>
    <row r="77" spans="1:4" x14ac:dyDescent="0.25">
      <c r="A77" t="s">
        <v>79</v>
      </c>
      <c r="B77">
        <v>16</v>
      </c>
      <c r="C77">
        <v>8</v>
      </c>
      <c r="D77">
        <v>2</v>
      </c>
    </row>
    <row r="78" spans="1:4" x14ac:dyDescent="0.25">
      <c r="A78" t="s">
        <v>80</v>
      </c>
      <c r="B78">
        <v>78</v>
      </c>
      <c r="C78">
        <v>11</v>
      </c>
      <c r="D78">
        <v>34</v>
      </c>
    </row>
    <row r="79" spans="1:4" x14ac:dyDescent="0.25">
      <c r="A79" t="s">
        <v>81</v>
      </c>
      <c r="B79">
        <v>72</v>
      </c>
      <c r="C79">
        <v>7</v>
      </c>
      <c r="D79">
        <v>3</v>
      </c>
    </row>
    <row r="80" spans="1:4" x14ac:dyDescent="0.25">
      <c r="A80" t="s">
        <v>82</v>
      </c>
      <c r="B80">
        <v>65</v>
      </c>
      <c r="C80">
        <v>11</v>
      </c>
      <c r="D80">
        <v>13</v>
      </c>
    </row>
    <row r="81" spans="1:4" x14ac:dyDescent="0.25">
      <c r="A81" t="s">
        <v>83</v>
      </c>
      <c r="B81">
        <v>295</v>
      </c>
      <c r="C81">
        <v>28</v>
      </c>
      <c r="D81">
        <v>50</v>
      </c>
    </row>
    <row r="82" spans="1:4" x14ac:dyDescent="0.25">
      <c r="A82" t="s">
        <v>84</v>
      </c>
      <c r="B82">
        <v>55</v>
      </c>
      <c r="C82">
        <v>11</v>
      </c>
      <c r="D82">
        <v>12</v>
      </c>
    </row>
    <row r="83" spans="1:4" x14ac:dyDescent="0.25">
      <c r="A83" t="s">
        <v>85</v>
      </c>
      <c r="B83">
        <v>74</v>
      </c>
      <c r="C83">
        <v>12</v>
      </c>
      <c r="D83">
        <v>15</v>
      </c>
    </row>
    <row r="84" spans="1:4" x14ac:dyDescent="0.25">
      <c r="A84" t="s">
        <v>86</v>
      </c>
      <c r="B84">
        <v>107</v>
      </c>
      <c r="C84">
        <v>10</v>
      </c>
      <c r="D84">
        <v>27</v>
      </c>
    </row>
    <row r="85" spans="1:4" x14ac:dyDescent="0.25">
      <c r="A85" t="s">
        <v>87</v>
      </c>
      <c r="B85">
        <v>39</v>
      </c>
      <c r="C85">
        <v>8</v>
      </c>
      <c r="D85">
        <v>5</v>
      </c>
    </row>
    <row r="86" spans="1:4" x14ac:dyDescent="0.25">
      <c r="A86" t="s">
        <v>88</v>
      </c>
      <c r="B86">
        <v>56</v>
      </c>
      <c r="C86">
        <v>8</v>
      </c>
      <c r="D86">
        <v>13</v>
      </c>
    </row>
    <row r="87" spans="1:4" x14ac:dyDescent="0.25">
      <c r="A87" t="s">
        <v>89</v>
      </c>
      <c r="B87">
        <v>64</v>
      </c>
      <c r="C87">
        <v>8</v>
      </c>
      <c r="D87">
        <v>13</v>
      </c>
    </row>
    <row r="88" spans="1:4" x14ac:dyDescent="0.25">
      <c r="A88" t="s">
        <v>90</v>
      </c>
      <c r="B88">
        <v>75</v>
      </c>
      <c r="C88">
        <v>8</v>
      </c>
      <c r="D88">
        <v>14</v>
      </c>
    </row>
    <row r="89" spans="1:4" x14ac:dyDescent="0.25">
      <c r="A89" t="s">
        <v>91</v>
      </c>
      <c r="B89">
        <v>17</v>
      </c>
      <c r="C89">
        <v>8</v>
      </c>
      <c r="D89">
        <v>3</v>
      </c>
    </row>
    <row r="90" spans="1:4" x14ac:dyDescent="0.25">
      <c r="A90" t="s">
        <v>92</v>
      </c>
      <c r="B90">
        <v>18</v>
      </c>
      <c r="C90">
        <v>8</v>
      </c>
      <c r="D90">
        <v>2</v>
      </c>
    </row>
    <row r="91" spans="1:4" x14ac:dyDescent="0.25">
      <c r="A91" t="s">
        <v>93</v>
      </c>
      <c r="B91">
        <v>58</v>
      </c>
      <c r="C91">
        <v>9</v>
      </c>
      <c r="D91">
        <v>15</v>
      </c>
    </row>
    <row r="92" spans="1:4" x14ac:dyDescent="0.25">
      <c r="A92" t="s">
        <v>94</v>
      </c>
      <c r="B92">
        <v>97</v>
      </c>
      <c r="C92">
        <v>11</v>
      </c>
      <c r="D92">
        <v>19</v>
      </c>
    </row>
    <row r="93" spans="1:4" x14ac:dyDescent="0.25">
      <c r="A93" t="s">
        <v>95</v>
      </c>
      <c r="B93">
        <v>65</v>
      </c>
      <c r="C93">
        <v>10</v>
      </c>
      <c r="D93">
        <v>12</v>
      </c>
    </row>
    <row r="94" spans="1:4" x14ac:dyDescent="0.25">
      <c r="A94" t="s">
        <v>96</v>
      </c>
      <c r="B94">
        <v>80</v>
      </c>
      <c r="C94">
        <v>9</v>
      </c>
      <c r="D94">
        <v>16</v>
      </c>
    </row>
    <row r="95" spans="1:4" x14ac:dyDescent="0.25">
      <c r="A95" t="s">
        <v>97</v>
      </c>
      <c r="B95">
        <v>20</v>
      </c>
      <c r="C95">
        <v>8</v>
      </c>
      <c r="D95">
        <v>3</v>
      </c>
    </row>
    <row r="96" spans="1:4" x14ac:dyDescent="0.25">
      <c r="A96" t="s">
        <v>98</v>
      </c>
      <c r="B96">
        <v>84</v>
      </c>
      <c r="C96">
        <v>8</v>
      </c>
      <c r="D96">
        <v>19</v>
      </c>
    </row>
    <row r="97" spans="1:4" x14ac:dyDescent="0.25">
      <c r="A97" t="s">
        <v>99</v>
      </c>
      <c r="B97">
        <v>75</v>
      </c>
      <c r="C97">
        <v>9</v>
      </c>
      <c r="D97">
        <v>19</v>
      </c>
    </row>
    <row r="98" spans="1:4" x14ac:dyDescent="0.25">
      <c r="A98" t="s">
        <v>100</v>
      </c>
      <c r="B98">
        <v>103</v>
      </c>
      <c r="C98">
        <v>9</v>
      </c>
      <c r="D98">
        <v>32</v>
      </c>
    </row>
    <row r="99" spans="1:4" x14ac:dyDescent="0.25">
      <c r="A99" t="s">
        <v>101</v>
      </c>
      <c r="B99">
        <v>64</v>
      </c>
      <c r="C99">
        <v>10</v>
      </c>
      <c r="D99">
        <v>13</v>
      </c>
    </row>
    <row r="100" spans="1:4" x14ac:dyDescent="0.25">
      <c r="A100" t="s">
        <v>102</v>
      </c>
      <c r="B100">
        <v>83</v>
      </c>
      <c r="C100">
        <v>8</v>
      </c>
      <c r="D100">
        <v>21</v>
      </c>
    </row>
    <row r="101" spans="1:4" x14ac:dyDescent="0.25">
      <c r="A101" t="s">
        <v>103</v>
      </c>
      <c r="B101">
        <v>93</v>
      </c>
      <c r="C101">
        <v>15</v>
      </c>
      <c r="D101">
        <v>23</v>
      </c>
    </row>
    <row r="102" spans="1:4" x14ac:dyDescent="0.25">
      <c r="A102" t="s">
        <v>104</v>
      </c>
      <c r="B102">
        <v>43</v>
      </c>
      <c r="C102">
        <v>8</v>
      </c>
      <c r="D102">
        <v>9</v>
      </c>
    </row>
    <row r="103" spans="1:4" x14ac:dyDescent="0.25">
      <c r="A103" t="s">
        <v>105</v>
      </c>
      <c r="B103">
        <v>127</v>
      </c>
      <c r="C103">
        <v>16</v>
      </c>
      <c r="D103">
        <v>41</v>
      </c>
    </row>
    <row r="104" spans="1:4" x14ac:dyDescent="0.25">
      <c r="A104" t="s">
        <v>106</v>
      </c>
      <c r="B104">
        <v>84</v>
      </c>
      <c r="C104">
        <v>8</v>
      </c>
      <c r="D104">
        <v>22</v>
      </c>
    </row>
    <row r="105" spans="1:4" x14ac:dyDescent="0.25">
      <c r="A105" t="s">
        <v>107</v>
      </c>
      <c r="B105">
        <v>94</v>
      </c>
      <c r="C105">
        <v>8</v>
      </c>
      <c r="D105">
        <v>28</v>
      </c>
    </row>
    <row r="106" spans="1:4" x14ac:dyDescent="0.25">
      <c r="A106" t="s">
        <v>108</v>
      </c>
      <c r="B106">
        <v>56</v>
      </c>
      <c r="C106">
        <v>8</v>
      </c>
      <c r="D106">
        <v>9</v>
      </c>
    </row>
    <row r="107" spans="1:4" x14ac:dyDescent="0.25">
      <c r="A107" t="s">
        <v>109</v>
      </c>
      <c r="B107">
        <v>257</v>
      </c>
      <c r="C107">
        <v>17</v>
      </c>
      <c r="D107">
        <v>46</v>
      </c>
    </row>
    <row r="108" spans="1:4" x14ac:dyDescent="0.25">
      <c r="A108" t="s">
        <v>110</v>
      </c>
      <c r="B108">
        <v>89</v>
      </c>
      <c r="C108">
        <v>11</v>
      </c>
      <c r="D108">
        <v>5</v>
      </c>
    </row>
    <row r="109" spans="1:4" x14ac:dyDescent="0.25">
      <c r="A109" t="s">
        <v>111</v>
      </c>
      <c r="B109">
        <v>22</v>
      </c>
      <c r="C109">
        <v>7</v>
      </c>
      <c r="D109">
        <v>1</v>
      </c>
    </row>
    <row r="110" spans="1:4" x14ac:dyDescent="0.25">
      <c r="A110" t="s">
        <v>112</v>
      </c>
      <c r="B110">
        <v>38</v>
      </c>
      <c r="C110">
        <v>10</v>
      </c>
      <c r="D110">
        <v>2</v>
      </c>
    </row>
    <row r="111" spans="1:4" x14ac:dyDescent="0.25">
      <c r="A111" t="s">
        <v>113</v>
      </c>
      <c r="B111">
        <v>109</v>
      </c>
      <c r="C111">
        <v>11</v>
      </c>
      <c r="D111">
        <v>25</v>
      </c>
    </row>
    <row r="112" spans="1:4" x14ac:dyDescent="0.25">
      <c r="A112" t="s">
        <v>114</v>
      </c>
      <c r="B112">
        <v>905</v>
      </c>
      <c r="C112">
        <v>32</v>
      </c>
      <c r="D112">
        <v>220</v>
      </c>
    </row>
    <row r="113" spans="1:4" x14ac:dyDescent="0.25">
      <c r="A113" t="s">
        <v>115</v>
      </c>
      <c r="B113">
        <v>161</v>
      </c>
      <c r="C113">
        <v>11</v>
      </c>
      <c r="D113">
        <v>9</v>
      </c>
    </row>
    <row r="114" spans="1:4" x14ac:dyDescent="0.25">
      <c r="A114" t="s">
        <v>116</v>
      </c>
      <c r="B114">
        <v>163</v>
      </c>
      <c r="C114">
        <v>10</v>
      </c>
      <c r="D114">
        <v>10</v>
      </c>
    </row>
    <row r="115" spans="1:4" x14ac:dyDescent="0.25">
      <c r="A115" t="s">
        <v>117</v>
      </c>
      <c r="B115">
        <v>161</v>
      </c>
      <c r="C115">
        <v>9</v>
      </c>
      <c r="D115">
        <v>8</v>
      </c>
    </row>
    <row r="116" spans="1:4" x14ac:dyDescent="0.25">
      <c r="A116" t="s">
        <v>118</v>
      </c>
      <c r="B116">
        <v>157</v>
      </c>
      <c r="C116">
        <v>10</v>
      </c>
      <c r="D116">
        <v>9</v>
      </c>
    </row>
    <row r="117" spans="1:4" x14ac:dyDescent="0.25">
      <c r="A117" t="s">
        <v>119</v>
      </c>
      <c r="B117">
        <v>32</v>
      </c>
      <c r="C117">
        <v>8</v>
      </c>
      <c r="D117">
        <v>8</v>
      </c>
    </row>
    <row r="118" spans="1:4" x14ac:dyDescent="0.25">
      <c r="A118" t="s">
        <v>120</v>
      </c>
      <c r="B118">
        <v>67</v>
      </c>
      <c r="C118">
        <v>10</v>
      </c>
      <c r="D118">
        <v>17</v>
      </c>
    </row>
    <row r="119" spans="1:4" x14ac:dyDescent="0.25">
      <c r="A119" t="s">
        <v>121</v>
      </c>
      <c r="B119">
        <v>28</v>
      </c>
      <c r="C119">
        <v>8</v>
      </c>
      <c r="D119">
        <v>6</v>
      </c>
    </row>
    <row r="120" spans="1:4" x14ac:dyDescent="0.25">
      <c r="A120" t="s">
        <v>122</v>
      </c>
      <c r="B120">
        <v>28</v>
      </c>
      <c r="C120">
        <v>8</v>
      </c>
      <c r="D120">
        <v>6</v>
      </c>
    </row>
    <row r="121" spans="1:4" x14ac:dyDescent="0.25">
      <c r="A121" t="s">
        <v>123</v>
      </c>
      <c r="B121">
        <v>44</v>
      </c>
      <c r="C121">
        <v>7</v>
      </c>
      <c r="D121">
        <v>15</v>
      </c>
    </row>
    <row r="122" spans="1:4" x14ac:dyDescent="0.25">
      <c r="A122" t="s">
        <v>124</v>
      </c>
      <c r="B122">
        <v>28</v>
      </c>
      <c r="C122">
        <v>8</v>
      </c>
      <c r="D122">
        <v>6</v>
      </c>
    </row>
    <row r="123" spans="1:4" x14ac:dyDescent="0.25">
      <c r="A123" t="s">
        <v>125</v>
      </c>
      <c r="B123">
        <v>28</v>
      </c>
      <c r="C123">
        <v>8</v>
      </c>
      <c r="D123">
        <v>6</v>
      </c>
    </row>
    <row r="124" spans="1:4" x14ac:dyDescent="0.25">
      <c r="A124" t="s">
        <v>126</v>
      </c>
      <c r="B124">
        <v>28</v>
      </c>
      <c r="C124">
        <v>8</v>
      </c>
      <c r="D124">
        <v>6</v>
      </c>
    </row>
    <row r="125" spans="1:4" x14ac:dyDescent="0.25">
      <c r="A125" t="s">
        <v>127</v>
      </c>
      <c r="B125">
        <v>28</v>
      </c>
      <c r="C125">
        <v>8</v>
      </c>
      <c r="D125">
        <v>6</v>
      </c>
    </row>
    <row r="126" spans="1:4" x14ac:dyDescent="0.25">
      <c r="A126" t="s">
        <v>128</v>
      </c>
      <c r="B126">
        <v>28</v>
      </c>
      <c r="C126">
        <v>8</v>
      </c>
      <c r="D126">
        <v>6</v>
      </c>
    </row>
    <row r="127" spans="1:4" x14ac:dyDescent="0.25">
      <c r="A127" t="s">
        <v>129</v>
      </c>
      <c r="B127">
        <v>28</v>
      </c>
      <c r="C127">
        <v>8</v>
      </c>
      <c r="D127">
        <v>6</v>
      </c>
    </row>
    <row r="128" spans="1:4" x14ac:dyDescent="0.25">
      <c r="A128" t="s">
        <v>130</v>
      </c>
      <c r="B128">
        <v>111</v>
      </c>
      <c r="C128">
        <v>9</v>
      </c>
      <c r="D128">
        <v>39</v>
      </c>
    </row>
    <row r="129" spans="1:4" x14ac:dyDescent="0.25">
      <c r="A129" t="s">
        <v>131</v>
      </c>
      <c r="B129">
        <v>111</v>
      </c>
      <c r="C129">
        <v>9</v>
      </c>
      <c r="D129">
        <v>27</v>
      </c>
    </row>
    <row r="130" spans="1:4" x14ac:dyDescent="0.25">
      <c r="A130" t="s">
        <v>132</v>
      </c>
      <c r="B130">
        <v>39</v>
      </c>
      <c r="C130">
        <v>8</v>
      </c>
      <c r="D130">
        <v>11</v>
      </c>
    </row>
    <row r="131" spans="1:4" x14ac:dyDescent="0.25">
      <c r="A131" t="s">
        <v>133</v>
      </c>
      <c r="B131">
        <v>79</v>
      </c>
      <c r="C131">
        <v>9</v>
      </c>
      <c r="D131">
        <v>25</v>
      </c>
    </row>
    <row r="132" spans="1:4" x14ac:dyDescent="0.25">
      <c r="A132" t="s">
        <v>134</v>
      </c>
      <c r="B132">
        <v>75</v>
      </c>
      <c r="C132">
        <v>19</v>
      </c>
      <c r="D132">
        <v>19</v>
      </c>
    </row>
    <row r="133" spans="1:4" x14ac:dyDescent="0.25">
      <c r="A133" t="s">
        <v>135</v>
      </c>
      <c r="B133">
        <v>84</v>
      </c>
      <c r="C133">
        <v>8</v>
      </c>
      <c r="D133">
        <v>22</v>
      </c>
    </row>
    <row r="134" spans="1:4" x14ac:dyDescent="0.25">
      <c r="A134" t="s">
        <v>136</v>
      </c>
      <c r="B134">
        <v>172</v>
      </c>
      <c r="C134">
        <v>18</v>
      </c>
      <c r="D134">
        <v>37</v>
      </c>
    </row>
    <row r="135" spans="1:4" x14ac:dyDescent="0.25">
      <c r="A135" t="s">
        <v>137</v>
      </c>
      <c r="B135">
        <v>85</v>
      </c>
      <c r="C135">
        <v>11</v>
      </c>
      <c r="D135">
        <v>24</v>
      </c>
    </row>
    <row r="136" spans="1:4" x14ac:dyDescent="0.25">
      <c r="A136" t="s">
        <v>138</v>
      </c>
      <c r="B136">
        <v>73</v>
      </c>
      <c r="C136">
        <v>9</v>
      </c>
      <c r="D136">
        <v>22</v>
      </c>
    </row>
    <row r="137" spans="1:4" x14ac:dyDescent="0.25">
      <c r="A137" t="s">
        <v>139</v>
      </c>
      <c r="B137">
        <v>109</v>
      </c>
      <c r="C137">
        <v>8</v>
      </c>
      <c r="D137">
        <v>37</v>
      </c>
    </row>
    <row r="138" spans="1:4" x14ac:dyDescent="0.25">
      <c r="A138" t="s">
        <v>140</v>
      </c>
      <c r="B138">
        <v>67</v>
      </c>
      <c r="C138">
        <v>9</v>
      </c>
      <c r="D138">
        <v>19</v>
      </c>
    </row>
    <row r="139" spans="1:4" x14ac:dyDescent="0.25">
      <c r="A139" t="s">
        <v>141</v>
      </c>
      <c r="B139">
        <v>60</v>
      </c>
      <c r="C139">
        <v>8</v>
      </c>
      <c r="D139">
        <v>17</v>
      </c>
    </row>
    <row r="140" spans="1:4" x14ac:dyDescent="0.25">
      <c r="A140" t="s">
        <v>142</v>
      </c>
      <c r="B140">
        <v>155</v>
      </c>
      <c r="C140">
        <v>10</v>
      </c>
      <c r="D140">
        <v>61</v>
      </c>
    </row>
    <row r="141" spans="1:4" x14ac:dyDescent="0.25">
      <c r="A141" t="s">
        <v>143</v>
      </c>
      <c r="B141">
        <v>140</v>
      </c>
      <c r="C141">
        <v>11</v>
      </c>
      <c r="D141">
        <v>38</v>
      </c>
    </row>
    <row r="142" spans="1:4" x14ac:dyDescent="0.25">
      <c r="A142" t="s">
        <v>144</v>
      </c>
      <c r="B142">
        <v>180</v>
      </c>
      <c r="C142">
        <v>9</v>
      </c>
      <c r="D142">
        <v>42</v>
      </c>
    </row>
    <row r="143" spans="1:4" x14ac:dyDescent="0.25">
      <c r="A143" t="s">
        <v>145</v>
      </c>
      <c r="B143">
        <v>73</v>
      </c>
      <c r="C143">
        <v>17</v>
      </c>
      <c r="D143">
        <v>18</v>
      </c>
    </row>
    <row r="144" spans="1:4" x14ac:dyDescent="0.25">
      <c r="A144" t="s">
        <v>146</v>
      </c>
      <c r="B144">
        <v>244</v>
      </c>
      <c r="C144">
        <v>42</v>
      </c>
      <c r="D144">
        <v>55</v>
      </c>
    </row>
    <row r="145" spans="1:4" x14ac:dyDescent="0.25">
      <c r="A145" t="s">
        <v>147</v>
      </c>
      <c r="B145">
        <v>43</v>
      </c>
      <c r="C145">
        <v>8</v>
      </c>
      <c r="D145">
        <v>6</v>
      </c>
    </row>
    <row r="146" spans="1:4" x14ac:dyDescent="0.25">
      <c r="A146" t="s">
        <v>148</v>
      </c>
      <c r="B146">
        <v>144</v>
      </c>
      <c r="C146">
        <v>14</v>
      </c>
      <c r="D146">
        <v>49</v>
      </c>
    </row>
    <row r="147" spans="1:4" x14ac:dyDescent="0.25">
      <c r="A147" t="s">
        <v>149</v>
      </c>
      <c r="B147">
        <v>110</v>
      </c>
      <c r="C147">
        <v>10</v>
      </c>
      <c r="D147">
        <v>32</v>
      </c>
    </row>
    <row r="148" spans="1:4" x14ac:dyDescent="0.25">
      <c r="A148" t="s">
        <v>150</v>
      </c>
      <c r="B148">
        <v>58</v>
      </c>
      <c r="C148">
        <v>8</v>
      </c>
      <c r="D148">
        <v>18</v>
      </c>
    </row>
    <row r="149" spans="1:4" x14ac:dyDescent="0.25">
      <c r="A149" t="s">
        <v>151</v>
      </c>
      <c r="B149">
        <v>467</v>
      </c>
      <c r="C149">
        <v>15</v>
      </c>
      <c r="D149">
        <v>142</v>
      </c>
    </row>
    <row r="150" spans="1:4" x14ac:dyDescent="0.25">
      <c r="A150" t="s">
        <v>152</v>
      </c>
      <c r="B150">
        <v>21</v>
      </c>
      <c r="C150">
        <v>9</v>
      </c>
      <c r="D150">
        <v>6</v>
      </c>
    </row>
    <row r="151" spans="1:4" x14ac:dyDescent="0.25">
      <c r="A151" t="s">
        <v>153</v>
      </c>
      <c r="B151">
        <v>56</v>
      </c>
      <c r="C151">
        <v>8</v>
      </c>
      <c r="D151">
        <v>18</v>
      </c>
    </row>
    <row r="152" spans="1:4" x14ac:dyDescent="0.25">
      <c r="A152" t="s">
        <v>154</v>
      </c>
      <c r="B152">
        <v>90</v>
      </c>
      <c r="C152">
        <v>10</v>
      </c>
      <c r="D152">
        <v>30</v>
      </c>
    </row>
    <row r="153" spans="1:4" x14ac:dyDescent="0.25">
      <c r="A153" t="s">
        <v>155</v>
      </c>
      <c r="B153">
        <v>260</v>
      </c>
      <c r="C153">
        <v>14</v>
      </c>
      <c r="D153">
        <v>89</v>
      </c>
    </row>
    <row r="154" spans="1:4" x14ac:dyDescent="0.25">
      <c r="A154" t="s">
        <v>156</v>
      </c>
      <c r="B154">
        <v>87</v>
      </c>
      <c r="C154">
        <v>9</v>
      </c>
      <c r="D154">
        <v>28</v>
      </c>
    </row>
    <row r="155" spans="1:4" x14ac:dyDescent="0.25">
      <c r="A155" t="s">
        <v>157</v>
      </c>
      <c r="B155">
        <v>213</v>
      </c>
      <c r="C155">
        <v>11</v>
      </c>
      <c r="D155">
        <v>69</v>
      </c>
    </row>
    <row r="156" spans="1:4" x14ac:dyDescent="0.25">
      <c r="A156" t="s">
        <v>158</v>
      </c>
      <c r="B156">
        <v>111</v>
      </c>
      <c r="C156">
        <v>12</v>
      </c>
      <c r="D156">
        <v>37</v>
      </c>
    </row>
    <row r="157" spans="1:4" x14ac:dyDescent="0.25">
      <c r="A157" t="s">
        <v>159</v>
      </c>
      <c r="B157">
        <v>140</v>
      </c>
      <c r="C157">
        <v>13</v>
      </c>
      <c r="D157">
        <v>42</v>
      </c>
    </row>
    <row r="158" spans="1:4" x14ac:dyDescent="0.25">
      <c r="A158" t="s">
        <v>160</v>
      </c>
      <c r="B158">
        <v>994</v>
      </c>
      <c r="C158">
        <v>37</v>
      </c>
      <c r="D158">
        <v>241</v>
      </c>
    </row>
    <row r="159" spans="1:4" x14ac:dyDescent="0.25">
      <c r="A159" t="s">
        <v>161</v>
      </c>
      <c r="B159">
        <v>552</v>
      </c>
      <c r="C159">
        <v>64</v>
      </c>
      <c r="D159">
        <v>185</v>
      </c>
    </row>
    <row r="160" spans="1:4" x14ac:dyDescent="0.25">
      <c r="A160" t="s">
        <v>162</v>
      </c>
      <c r="B160">
        <v>21</v>
      </c>
      <c r="C160">
        <v>9</v>
      </c>
      <c r="D160">
        <v>5</v>
      </c>
    </row>
    <row r="161" spans="1:4" x14ac:dyDescent="0.25">
      <c r="A161" t="s">
        <v>163</v>
      </c>
      <c r="B161">
        <v>209</v>
      </c>
      <c r="C161">
        <v>8</v>
      </c>
      <c r="D161">
        <v>65</v>
      </c>
    </row>
    <row r="162" spans="1:4" x14ac:dyDescent="0.25">
      <c r="A162" t="s">
        <v>164</v>
      </c>
      <c r="B162">
        <v>81</v>
      </c>
      <c r="C162">
        <v>9</v>
      </c>
      <c r="D162">
        <v>13</v>
      </c>
    </row>
    <row r="163" spans="1:4" x14ac:dyDescent="0.25">
      <c r="A163" t="s">
        <v>165</v>
      </c>
      <c r="B163">
        <v>185</v>
      </c>
      <c r="C163">
        <v>22</v>
      </c>
      <c r="D163">
        <v>50</v>
      </c>
    </row>
    <row r="164" spans="1:4" x14ac:dyDescent="0.25">
      <c r="A164" t="s">
        <v>166</v>
      </c>
      <c r="B164">
        <v>398</v>
      </c>
      <c r="C164">
        <v>15</v>
      </c>
      <c r="D164">
        <v>38</v>
      </c>
    </row>
    <row r="165" spans="1:4" x14ac:dyDescent="0.25">
      <c r="A165" t="s">
        <v>167</v>
      </c>
      <c r="B165">
        <v>63</v>
      </c>
      <c r="C165">
        <v>9</v>
      </c>
      <c r="D165">
        <v>11</v>
      </c>
    </row>
    <row r="166" spans="1:4" x14ac:dyDescent="0.25">
      <c r="A166" t="s">
        <v>168</v>
      </c>
      <c r="B166">
        <v>44</v>
      </c>
      <c r="C166">
        <v>8</v>
      </c>
      <c r="D166">
        <v>8</v>
      </c>
    </row>
    <row r="167" spans="1:4" x14ac:dyDescent="0.25">
      <c r="A167" t="s">
        <v>169</v>
      </c>
      <c r="B167">
        <v>67</v>
      </c>
      <c r="C167">
        <v>8</v>
      </c>
      <c r="D167">
        <v>16</v>
      </c>
    </row>
    <row r="168" spans="1:4" x14ac:dyDescent="0.25">
      <c r="A168" t="s">
        <v>170</v>
      </c>
      <c r="B168">
        <v>46</v>
      </c>
      <c r="C168">
        <v>8</v>
      </c>
      <c r="D168">
        <v>12</v>
      </c>
    </row>
    <row r="169" spans="1:4" x14ac:dyDescent="0.25">
      <c r="A169" t="s">
        <v>171</v>
      </c>
      <c r="B169">
        <v>97</v>
      </c>
      <c r="C169">
        <v>9</v>
      </c>
      <c r="D169">
        <v>16</v>
      </c>
    </row>
    <row r="170" spans="1:4" x14ac:dyDescent="0.25">
      <c r="A170" t="s">
        <v>172</v>
      </c>
      <c r="B170">
        <v>90</v>
      </c>
      <c r="C170">
        <v>9</v>
      </c>
      <c r="D170">
        <v>14</v>
      </c>
    </row>
    <row r="171" spans="1:4" x14ac:dyDescent="0.25">
      <c r="A171" t="s">
        <v>173</v>
      </c>
      <c r="B171">
        <v>76</v>
      </c>
      <c r="C171">
        <v>8</v>
      </c>
      <c r="D171">
        <v>12</v>
      </c>
    </row>
    <row r="172" spans="1:4" x14ac:dyDescent="0.25">
      <c r="A172" t="s">
        <v>174</v>
      </c>
      <c r="B172">
        <v>108</v>
      </c>
      <c r="C172">
        <v>9</v>
      </c>
      <c r="D172">
        <v>17</v>
      </c>
    </row>
    <row r="173" spans="1:4" x14ac:dyDescent="0.25">
      <c r="A173" t="s">
        <v>175</v>
      </c>
      <c r="B173">
        <v>177</v>
      </c>
      <c r="C173">
        <v>22</v>
      </c>
      <c r="D173">
        <v>37</v>
      </c>
    </row>
    <row r="174" spans="1:4" x14ac:dyDescent="0.25">
      <c r="A174" t="s">
        <v>176</v>
      </c>
      <c r="B174">
        <v>83</v>
      </c>
      <c r="C174">
        <v>8</v>
      </c>
      <c r="D174">
        <v>14</v>
      </c>
    </row>
    <row r="175" spans="1:4" x14ac:dyDescent="0.25">
      <c r="A175" t="s">
        <v>177</v>
      </c>
      <c r="B175">
        <v>115</v>
      </c>
      <c r="C175">
        <v>13</v>
      </c>
      <c r="D175">
        <v>28</v>
      </c>
    </row>
    <row r="176" spans="1:4" x14ac:dyDescent="0.25">
      <c r="A176" t="s">
        <v>178</v>
      </c>
      <c r="B176">
        <v>67</v>
      </c>
      <c r="C176">
        <v>9</v>
      </c>
      <c r="D176">
        <v>17</v>
      </c>
    </row>
    <row r="177" spans="1:4" x14ac:dyDescent="0.25">
      <c r="A177" t="s">
        <v>179</v>
      </c>
      <c r="B177">
        <v>68</v>
      </c>
      <c r="C177">
        <v>9</v>
      </c>
      <c r="D177">
        <v>18</v>
      </c>
    </row>
    <row r="178" spans="1:4" x14ac:dyDescent="0.25">
      <c r="A178" t="s">
        <v>180</v>
      </c>
      <c r="B178">
        <v>36</v>
      </c>
      <c r="C178">
        <v>8</v>
      </c>
      <c r="D178">
        <v>6</v>
      </c>
    </row>
    <row r="179" spans="1:4" x14ac:dyDescent="0.25">
      <c r="A179" t="s">
        <v>181</v>
      </c>
      <c r="B179">
        <v>174</v>
      </c>
      <c r="C179">
        <v>9</v>
      </c>
      <c r="D179">
        <v>20</v>
      </c>
    </row>
    <row r="180" spans="1:4" x14ac:dyDescent="0.25">
      <c r="A180" t="s">
        <v>182</v>
      </c>
      <c r="B180">
        <v>109</v>
      </c>
      <c r="C180">
        <v>10</v>
      </c>
      <c r="D180">
        <v>22</v>
      </c>
    </row>
    <row r="181" spans="1:4" x14ac:dyDescent="0.25">
      <c r="A181" t="s">
        <v>183</v>
      </c>
      <c r="B181">
        <v>72</v>
      </c>
      <c r="C181">
        <v>20</v>
      </c>
      <c r="D181">
        <v>31</v>
      </c>
    </row>
    <row r="182" spans="1:4" x14ac:dyDescent="0.25">
      <c r="A182" t="s">
        <v>184</v>
      </c>
      <c r="B182">
        <v>44</v>
      </c>
      <c r="C182">
        <v>8</v>
      </c>
      <c r="D182">
        <v>11</v>
      </c>
    </row>
    <row r="183" spans="1:4" x14ac:dyDescent="0.25">
      <c r="A183" t="s">
        <v>185</v>
      </c>
      <c r="B183">
        <v>64</v>
      </c>
      <c r="C183">
        <v>11</v>
      </c>
      <c r="D183">
        <v>20</v>
      </c>
    </row>
    <row r="184" spans="1:4" x14ac:dyDescent="0.25">
      <c r="A184" t="s">
        <v>186</v>
      </c>
      <c r="B184">
        <v>108</v>
      </c>
      <c r="C184">
        <v>12</v>
      </c>
      <c r="D184">
        <v>49</v>
      </c>
    </row>
    <row r="185" spans="1:4" x14ac:dyDescent="0.25">
      <c r="A185" t="s">
        <v>187</v>
      </c>
      <c r="B185">
        <v>44</v>
      </c>
      <c r="C185">
        <v>9</v>
      </c>
      <c r="D185">
        <v>13</v>
      </c>
    </row>
    <row r="186" spans="1:4" x14ac:dyDescent="0.25">
      <c r="A186" t="s">
        <v>188</v>
      </c>
      <c r="B186">
        <v>233</v>
      </c>
      <c r="C186">
        <v>18</v>
      </c>
      <c r="D186">
        <v>120</v>
      </c>
    </row>
    <row r="187" spans="1:4" x14ac:dyDescent="0.25">
      <c r="A187" t="s">
        <v>189</v>
      </c>
      <c r="B187">
        <v>95</v>
      </c>
      <c r="C187">
        <v>9</v>
      </c>
      <c r="D187">
        <v>20</v>
      </c>
    </row>
    <row r="188" spans="1:4" x14ac:dyDescent="0.25">
      <c r="A188" t="s">
        <v>190</v>
      </c>
      <c r="B188">
        <v>125</v>
      </c>
      <c r="C188">
        <v>11</v>
      </c>
      <c r="D188">
        <v>38</v>
      </c>
    </row>
    <row r="189" spans="1:4" x14ac:dyDescent="0.25">
      <c r="A189" t="s">
        <v>191</v>
      </c>
      <c r="B189">
        <v>90</v>
      </c>
      <c r="C189">
        <v>11</v>
      </c>
      <c r="D189">
        <v>18</v>
      </c>
    </row>
    <row r="190" spans="1:4" x14ac:dyDescent="0.25">
      <c r="A190" t="s">
        <v>192</v>
      </c>
      <c r="B190">
        <v>46</v>
      </c>
      <c r="C190">
        <v>9</v>
      </c>
      <c r="D190">
        <v>11</v>
      </c>
    </row>
    <row r="191" spans="1:4" x14ac:dyDescent="0.25">
      <c r="A191" t="s">
        <v>193</v>
      </c>
      <c r="B191">
        <v>46</v>
      </c>
      <c r="C191">
        <v>9</v>
      </c>
      <c r="D191">
        <v>11</v>
      </c>
    </row>
    <row r="192" spans="1:4" x14ac:dyDescent="0.25">
      <c r="A192" t="s">
        <v>194</v>
      </c>
      <c r="B192">
        <v>46</v>
      </c>
      <c r="C192">
        <v>8</v>
      </c>
      <c r="D192">
        <v>12</v>
      </c>
    </row>
    <row r="193" spans="1:4" x14ac:dyDescent="0.25">
      <c r="A193" t="s">
        <v>195</v>
      </c>
      <c r="B193">
        <v>94</v>
      </c>
      <c r="C193">
        <v>10</v>
      </c>
      <c r="D193">
        <v>22</v>
      </c>
    </row>
    <row r="194" spans="1:4" x14ac:dyDescent="0.25">
      <c r="A194" t="s">
        <v>196</v>
      </c>
      <c r="B194">
        <v>96</v>
      </c>
      <c r="C194">
        <v>9</v>
      </c>
      <c r="D194">
        <v>16</v>
      </c>
    </row>
    <row r="195" spans="1:4" x14ac:dyDescent="0.25">
      <c r="A195" t="s">
        <v>197</v>
      </c>
      <c r="B195">
        <v>138</v>
      </c>
      <c r="C195">
        <v>10</v>
      </c>
      <c r="D195">
        <v>15</v>
      </c>
    </row>
    <row r="196" spans="1:4" x14ac:dyDescent="0.25">
      <c r="A196" t="s">
        <v>198</v>
      </c>
      <c r="B196">
        <v>93</v>
      </c>
      <c r="C196">
        <v>9</v>
      </c>
      <c r="D196">
        <v>18</v>
      </c>
    </row>
    <row r="197" spans="1:4" x14ac:dyDescent="0.25">
      <c r="A197" t="s">
        <v>199</v>
      </c>
      <c r="B197">
        <v>36</v>
      </c>
      <c r="C197">
        <v>8</v>
      </c>
      <c r="D197">
        <v>6</v>
      </c>
    </row>
    <row r="198" spans="1:4" x14ac:dyDescent="0.25">
      <c r="A198" t="s">
        <v>200</v>
      </c>
      <c r="B198">
        <v>160</v>
      </c>
      <c r="C198">
        <v>10</v>
      </c>
      <c r="D198">
        <v>36</v>
      </c>
    </row>
    <row r="199" spans="1:4" x14ac:dyDescent="0.25">
      <c r="A199" t="s">
        <v>201</v>
      </c>
      <c r="B199">
        <v>47</v>
      </c>
      <c r="C199">
        <v>9</v>
      </c>
      <c r="D199">
        <v>11</v>
      </c>
    </row>
    <row r="200" spans="1:4" x14ac:dyDescent="0.25">
      <c r="A200" t="s">
        <v>202</v>
      </c>
      <c r="B200">
        <v>41</v>
      </c>
      <c r="C200">
        <v>9</v>
      </c>
      <c r="D200">
        <v>8</v>
      </c>
    </row>
    <row r="201" spans="1:4" x14ac:dyDescent="0.25">
      <c r="A201" t="s">
        <v>203</v>
      </c>
      <c r="B201">
        <v>117</v>
      </c>
      <c r="C201">
        <v>10</v>
      </c>
      <c r="D201">
        <v>16</v>
      </c>
    </row>
    <row r="202" spans="1:4" x14ac:dyDescent="0.25">
      <c r="A202" t="s">
        <v>204</v>
      </c>
      <c r="B202">
        <v>154</v>
      </c>
      <c r="C202">
        <v>16</v>
      </c>
      <c r="D202">
        <v>32</v>
      </c>
    </row>
    <row r="203" spans="1:4" x14ac:dyDescent="0.25">
      <c r="A203" t="s">
        <v>205</v>
      </c>
      <c r="B203">
        <v>231</v>
      </c>
      <c r="C203">
        <v>23</v>
      </c>
      <c r="D203">
        <v>55</v>
      </c>
    </row>
    <row r="204" spans="1:4" x14ac:dyDescent="0.25">
      <c r="A204" t="s">
        <v>206</v>
      </c>
      <c r="B204">
        <v>114</v>
      </c>
      <c r="C204">
        <v>13</v>
      </c>
      <c r="D204">
        <v>27</v>
      </c>
    </row>
    <row r="205" spans="1:4" x14ac:dyDescent="0.25">
      <c r="A205" t="s">
        <v>207</v>
      </c>
      <c r="B205">
        <v>92</v>
      </c>
      <c r="C205">
        <v>12</v>
      </c>
      <c r="D205">
        <v>18</v>
      </c>
    </row>
    <row r="206" spans="1:4" x14ac:dyDescent="0.25">
      <c r="A206" t="s">
        <v>208</v>
      </c>
      <c r="B206">
        <v>90</v>
      </c>
      <c r="C206">
        <v>10</v>
      </c>
      <c r="D206">
        <v>13</v>
      </c>
    </row>
    <row r="207" spans="1:4" x14ac:dyDescent="0.25">
      <c r="A207" t="s">
        <v>209</v>
      </c>
      <c r="B207">
        <v>115</v>
      </c>
      <c r="C207">
        <v>26</v>
      </c>
      <c r="D207">
        <v>23</v>
      </c>
    </row>
    <row r="208" spans="1:4" x14ac:dyDescent="0.25">
      <c r="A208" t="s">
        <v>210</v>
      </c>
      <c r="B208">
        <v>96</v>
      </c>
      <c r="C208">
        <v>10</v>
      </c>
      <c r="D208">
        <v>19</v>
      </c>
    </row>
    <row r="209" spans="1:4" x14ac:dyDescent="0.25">
      <c r="A209" t="s">
        <v>211</v>
      </c>
      <c r="B209">
        <v>97</v>
      </c>
      <c r="C209">
        <v>13</v>
      </c>
      <c r="D209">
        <v>24</v>
      </c>
    </row>
    <row r="210" spans="1:4" x14ac:dyDescent="0.25">
      <c r="A210" t="s">
        <v>212</v>
      </c>
      <c r="B210">
        <v>196</v>
      </c>
      <c r="C210">
        <v>11</v>
      </c>
      <c r="D210">
        <v>54</v>
      </c>
    </row>
    <row r="211" spans="1:4" x14ac:dyDescent="0.25">
      <c r="A211" t="s">
        <v>213</v>
      </c>
      <c r="B211">
        <v>103</v>
      </c>
      <c r="C211">
        <v>11</v>
      </c>
      <c r="D211">
        <v>33</v>
      </c>
    </row>
    <row r="212" spans="1:4" x14ac:dyDescent="0.25">
      <c r="A212" t="s">
        <v>214</v>
      </c>
      <c r="B212">
        <v>66</v>
      </c>
      <c r="C212">
        <v>17</v>
      </c>
      <c r="D212">
        <v>17</v>
      </c>
    </row>
    <row r="213" spans="1:4" x14ac:dyDescent="0.25">
      <c r="A213" t="s">
        <v>215</v>
      </c>
      <c r="B213">
        <v>98</v>
      </c>
      <c r="C213">
        <v>9</v>
      </c>
      <c r="D213">
        <v>20</v>
      </c>
    </row>
    <row r="214" spans="1:4" x14ac:dyDescent="0.25">
      <c r="A214" t="s">
        <v>216</v>
      </c>
      <c r="B214">
        <v>112</v>
      </c>
      <c r="C214">
        <v>9</v>
      </c>
      <c r="D214">
        <v>12</v>
      </c>
    </row>
    <row r="215" spans="1:4" x14ac:dyDescent="0.25">
      <c r="A215" t="s">
        <v>217</v>
      </c>
      <c r="B215">
        <v>153</v>
      </c>
      <c r="C215">
        <v>10</v>
      </c>
      <c r="D215">
        <v>43</v>
      </c>
    </row>
    <row r="216" spans="1:4" x14ac:dyDescent="0.25">
      <c r="A216" t="s">
        <v>218</v>
      </c>
      <c r="B216">
        <v>84</v>
      </c>
      <c r="C216">
        <v>10</v>
      </c>
      <c r="D216">
        <v>4</v>
      </c>
    </row>
    <row r="217" spans="1:4" x14ac:dyDescent="0.25">
      <c r="A217" t="s">
        <v>219</v>
      </c>
      <c r="B217">
        <v>90</v>
      </c>
      <c r="C217">
        <v>11</v>
      </c>
      <c r="D217">
        <v>5</v>
      </c>
    </row>
    <row r="218" spans="1:4" x14ac:dyDescent="0.25">
      <c r="A218" t="s">
        <v>220</v>
      </c>
      <c r="B218">
        <v>92</v>
      </c>
      <c r="C218">
        <v>11</v>
      </c>
      <c r="D218">
        <v>5</v>
      </c>
    </row>
    <row r="219" spans="1:4" x14ac:dyDescent="0.25">
      <c r="A219" t="s">
        <v>221</v>
      </c>
      <c r="B219">
        <v>160</v>
      </c>
      <c r="C219">
        <v>9</v>
      </c>
      <c r="D219">
        <v>61</v>
      </c>
    </row>
    <row r="220" spans="1:4" x14ac:dyDescent="0.25">
      <c r="A220" t="s">
        <v>222</v>
      </c>
      <c r="B220">
        <v>216</v>
      </c>
      <c r="C220">
        <v>16</v>
      </c>
      <c r="D220">
        <v>23</v>
      </c>
    </row>
    <row r="221" spans="1:4" x14ac:dyDescent="0.25">
      <c r="A221" t="s">
        <v>223</v>
      </c>
      <c r="B221">
        <v>40</v>
      </c>
      <c r="C221">
        <v>9</v>
      </c>
      <c r="D221">
        <v>6</v>
      </c>
    </row>
    <row r="222" spans="1:4" x14ac:dyDescent="0.25">
      <c r="A222" t="s">
        <v>224</v>
      </c>
      <c r="B222">
        <v>102</v>
      </c>
      <c r="C222">
        <v>12</v>
      </c>
      <c r="D222">
        <v>33</v>
      </c>
    </row>
    <row r="223" spans="1:4" x14ac:dyDescent="0.25">
      <c r="A223" t="s">
        <v>225</v>
      </c>
      <c r="B223">
        <v>15</v>
      </c>
      <c r="C223">
        <v>15</v>
      </c>
      <c r="D223">
        <v>6</v>
      </c>
    </row>
    <row r="224" spans="1:4" x14ac:dyDescent="0.25">
      <c r="A224" t="s">
        <v>226</v>
      </c>
      <c r="B224">
        <v>53</v>
      </c>
      <c r="C224">
        <v>9</v>
      </c>
      <c r="D224">
        <v>15</v>
      </c>
    </row>
    <row r="225" spans="1:4" x14ac:dyDescent="0.25">
      <c r="A225" t="s">
        <v>227</v>
      </c>
      <c r="B225">
        <v>127</v>
      </c>
      <c r="C225">
        <v>16</v>
      </c>
      <c r="D225">
        <v>30</v>
      </c>
    </row>
    <row r="226" spans="1:4" x14ac:dyDescent="0.25">
      <c r="A226" t="s">
        <v>228</v>
      </c>
      <c r="B226">
        <v>84</v>
      </c>
      <c r="C226">
        <v>10</v>
      </c>
      <c r="D226">
        <v>4</v>
      </c>
    </row>
    <row r="227" spans="1:4" x14ac:dyDescent="0.25">
      <c r="A227" t="s">
        <v>229</v>
      </c>
      <c r="B227">
        <v>83</v>
      </c>
      <c r="C227">
        <v>9</v>
      </c>
      <c r="D227">
        <v>19</v>
      </c>
    </row>
    <row r="228" spans="1:4" x14ac:dyDescent="0.25">
      <c r="A228" t="s">
        <v>230</v>
      </c>
      <c r="B228">
        <v>55</v>
      </c>
      <c r="C228">
        <v>9</v>
      </c>
      <c r="D228">
        <v>15</v>
      </c>
    </row>
    <row r="229" spans="1:4" x14ac:dyDescent="0.25">
      <c r="A229" t="s">
        <v>231</v>
      </c>
      <c r="B229">
        <v>6</v>
      </c>
      <c r="C229">
        <v>11</v>
      </c>
      <c r="D229">
        <v>16</v>
      </c>
    </row>
    <row r="230" spans="1:4" x14ac:dyDescent="0.25">
      <c r="A230" t="s">
        <v>232</v>
      </c>
      <c r="B230">
        <v>40</v>
      </c>
      <c r="C230">
        <v>8</v>
      </c>
      <c r="D230">
        <v>9</v>
      </c>
    </row>
    <row r="231" spans="1:4" x14ac:dyDescent="0.25">
      <c r="A231" t="s">
        <v>233</v>
      </c>
      <c r="B231">
        <v>81</v>
      </c>
      <c r="C231">
        <v>9</v>
      </c>
      <c r="D231">
        <v>25</v>
      </c>
    </row>
    <row r="232" spans="1:4" x14ac:dyDescent="0.25">
      <c r="A232" t="s">
        <v>234</v>
      </c>
      <c r="B232">
        <v>39</v>
      </c>
      <c r="C232">
        <v>8</v>
      </c>
      <c r="D232">
        <v>11</v>
      </c>
    </row>
    <row r="233" spans="1:4" x14ac:dyDescent="0.25">
      <c r="A233" t="s">
        <v>235</v>
      </c>
      <c r="B233">
        <v>84</v>
      </c>
      <c r="C233">
        <v>12</v>
      </c>
      <c r="D233">
        <v>17</v>
      </c>
    </row>
    <row r="234" spans="1:4" x14ac:dyDescent="0.25">
      <c r="A234" t="s">
        <v>236</v>
      </c>
      <c r="B234">
        <v>51</v>
      </c>
      <c r="C234">
        <v>9</v>
      </c>
      <c r="D234">
        <v>9</v>
      </c>
    </row>
    <row r="235" spans="1:4" x14ac:dyDescent="0.25">
      <c r="A235" t="s">
        <v>237</v>
      </c>
      <c r="B235">
        <v>84</v>
      </c>
      <c r="C235">
        <v>12</v>
      </c>
      <c r="D235">
        <v>17</v>
      </c>
    </row>
    <row r="236" spans="1:4" x14ac:dyDescent="0.25">
      <c r="A236" t="s">
        <v>238</v>
      </c>
      <c r="B236">
        <v>55</v>
      </c>
      <c r="C236">
        <v>10</v>
      </c>
      <c r="D236">
        <v>13</v>
      </c>
    </row>
    <row r="237" spans="1:4" x14ac:dyDescent="0.25">
      <c r="A237" t="s">
        <v>239</v>
      </c>
      <c r="B237">
        <v>59</v>
      </c>
      <c r="C237">
        <v>9</v>
      </c>
      <c r="D237">
        <v>15</v>
      </c>
    </row>
    <row r="238" spans="1:4" x14ac:dyDescent="0.25">
      <c r="A238" t="s">
        <v>240</v>
      </c>
      <c r="B238">
        <v>19</v>
      </c>
      <c r="C238">
        <v>8</v>
      </c>
      <c r="D238">
        <v>2</v>
      </c>
    </row>
    <row r="239" spans="1:4" x14ac:dyDescent="0.25">
      <c r="A239" t="s">
        <v>241</v>
      </c>
      <c r="B239">
        <v>65</v>
      </c>
      <c r="C239">
        <v>9</v>
      </c>
      <c r="D239">
        <v>14</v>
      </c>
    </row>
    <row r="240" spans="1:4" x14ac:dyDescent="0.25">
      <c r="A240" t="s">
        <v>242</v>
      </c>
      <c r="B240">
        <v>66</v>
      </c>
      <c r="C240">
        <v>11</v>
      </c>
      <c r="D240">
        <v>2</v>
      </c>
    </row>
    <row r="241" spans="1:4" x14ac:dyDescent="0.25">
      <c r="A241" t="s">
        <v>243</v>
      </c>
      <c r="B241">
        <v>83</v>
      </c>
      <c r="C241">
        <v>11</v>
      </c>
      <c r="D241">
        <v>4</v>
      </c>
    </row>
    <row r="242" spans="1:4" x14ac:dyDescent="0.25">
      <c r="A242" t="s">
        <v>244</v>
      </c>
      <c r="B242">
        <v>87</v>
      </c>
      <c r="C242">
        <v>10</v>
      </c>
      <c r="D242">
        <v>4</v>
      </c>
    </row>
    <row r="243" spans="1:4" x14ac:dyDescent="0.25">
      <c r="A243" t="s">
        <v>245</v>
      </c>
      <c r="B243">
        <v>84</v>
      </c>
      <c r="C243">
        <v>10</v>
      </c>
      <c r="D243">
        <v>4</v>
      </c>
    </row>
    <row r="244" spans="1:4" x14ac:dyDescent="0.25">
      <c r="A244" t="s">
        <v>246</v>
      </c>
      <c r="B244">
        <v>83</v>
      </c>
      <c r="C244">
        <v>10</v>
      </c>
      <c r="D244">
        <v>4</v>
      </c>
    </row>
    <row r="245" spans="1:4" x14ac:dyDescent="0.25">
      <c r="A245" t="s">
        <v>247</v>
      </c>
      <c r="B245">
        <v>93</v>
      </c>
      <c r="C245">
        <v>10</v>
      </c>
      <c r="D245">
        <v>4</v>
      </c>
    </row>
    <row r="246" spans="1:4" x14ac:dyDescent="0.25">
      <c r="A246" t="s">
        <v>248</v>
      </c>
      <c r="B246">
        <v>124</v>
      </c>
      <c r="C246">
        <v>13</v>
      </c>
      <c r="D246">
        <v>17</v>
      </c>
    </row>
    <row r="247" spans="1:4" x14ac:dyDescent="0.25">
      <c r="A247" t="s">
        <v>249</v>
      </c>
      <c r="B247">
        <v>247</v>
      </c>
      <c r="C247">
        <v>18</v>
      </c>
      <c r="D247">
        <v>51</v>
      </c>
    </row>
    <row r="248" spans="1:4" x14ac:dyDescent="0.25">
      <c r="A248" t="s">
        <v>250</v>
      </c>
      <c r="B248">
        <v>304</v>
      </c>
      <c r="C248">
        <v>24</v>
      </c>
      <c r="D248">
        <v>46</v>
      </c>
    </row>
    <row r="249" spans="1:4" x14ac:dyDescent="0.25">
      <c r="A249" t="s">
        <v>251</v>
      </c>
      <c r="B249">
        <v>172</v>
      </c>
      <c r="C249">
        <v>17</v>
      </c>
      <c r="D249">
        <v>42</v>
      </c>
    </row>
    <row r="250" spans="1:4" x14ac:dyDescent="0.25">
      <c r="A250" t="s">
        <v>252</v>
      </c>
      <c r="B250">
        <v>61</v>
      </c>
      <c r="C250">
        <v>11</v>
      </c>
      <c r="D250">
        <v>13</v>
      </c>
    </row>
    <row r="251" spans="1:4" x14ac:dyDescent="0.25">
      <c r="A251" t="s">
        <v>253</v>
      </c>
      <c r="B251">
        <v>111</v>
      </c>
      <c r="C251">
        <v>11</v>
      </c>
      <c r="D251">
        <v>34</v>
      </c>
    </row>
    <row r="252" spans="1:4" x14ac:dyDescent="0.25">
      <c r="A252" t="s">
        <v>254</v>
      </c>
      <c r="B252">
        <v>154</v>
      </c>
      <c r="C252">
        <v>13</v>
      </c>
      <c r="D252">
        <v>51</v>
      </c>
    </row>
    <row r="253" spans="1:4" x14ac:dyDescent="0.25">
      <c r="A253" t="s">
        <v>255</v>
      </c>
      <c r="B253">
        <v>210</v>
      </c>
      <c r="C253">
        <v>22</v>
      </c>
      <c r="D253">
        <v>48</v>
      </c>
    </row>
    <row r="254" spans="1:4" x14ac:dyDescent="0.25">
      <c r="A254" t="s">
        <v>256</v>
      </c>
      <c r="B254">
        <v>313</v>
      </c>
      <c r="C254">
        <v>19</v>
      </c>
      <c r="D254">
        <v>107</v>
      </c>
    </row>
    <row r="255" spans="1:4" x14ac:dyDescent="0.25">
      <c r="A255" t="s">
        <v>257</v>
      </c>
      <c r="B255">
        <v>60</v>
      </c>
      <c r="C255">
        <v>11</v>
      </c>
      <c r="D255">
        <v>16</v>
      </c>
    </row>
    <row r="256" spans="1:4" x14ac:dyDescent="0.25">
      <c r="A256" t="s">
        <v>258</v>
      </c>
      <c r="B256">
        <v>36</v>
      </c>
      <c r="C256">
        <v>9</v>
      </c>
      <c r="D256">
        <v>15</v>
      </c>
    </row>
    <row r="257" spans="1:4" x14ac:dyDescent="0.25">
      <c r="A257" t="s">
        <v>259</v>
      </c>
      <c r="B257">
        <v>57</v>
      </c>
      <c r="C257">
        <v>10</v>
      </c>
      <c r="D257">
        <v>14</v>
      </c>
    </row>
    <row r="258" spans="1:4" x14ac:dyDescent="0.25">
      <c r="A258" t="s">
        <v>260</v>
      </c>
      <c r="B258">
        <v>35</v>
      </c>
      <c r="C258">
        <v>8</v>
      </c>
      <c r="D258">
        <v>10</v>
      </c>
    </row>
    <row r="259" spans="1:4" x14ac:dyDescent="0.25">
      <c r="A259" t="s">
        <v>261</v>
      </c>
      <c r="B259">
        <v>35</v>
      </c>
      <c r="C259">
        <v>8</v>
      </c>
      <c r="D259">
        <v>10</v>
      </c>
    </row>
    <row r="260" spans="1:4" x14ac:dyDescent="0.25">
      <c r="A260" t="s">
        <v>262</v>
      </c>
      <c r="B260">
        <v>36</v>
      </c>
      <c r="C260">
        <v>9</v>
      </c>
      <c r="D260">
        <v>7</v>
      </c>
    </row>
    <row r="261" spans="1:4" x14ac:dyDescent="0.25">
      <c r="A261" t="s">
        <v>263</v>
      </c>
      <c r="B261">
        <v>42</v>
      </c>
      <c r="C261">
        <v>9</v>
      </c>
      <c r="D261">
        <v>7</v>
      </c>
    </row>
    <row r="262" spans="1:4" x14ac:dyDescent="0.25">
      <c r="A262" t="s">
        <v>264</v>
      </c>
      <c r="B262">
        <v>63</v>
      </c>
      <c r="C262">
        <v>12</v>
      </c>
      <c r="D262">
        <v>10</v>
      </c>
    </row>
    <row r="263" spans="1:4" x14ac:dyDescent="0.25">
      <c r="A263" t="s">
        <v>265</v>
      </c>
      <c r="B263">
        <v>35</v>
      </c>
      <c r="C263">
        <v>9</v>
      </c>
      <c r="D263">
        <v>7</v>
      </c>
    </row>
    <row r="264" spans="1:4" x14ac:dyDescent="0.25">
      <c r="A264" t="s">
        <v>266</v>
      </c>
      <c r="B264">
        <v>108</v>
      </c>
      <c r="C264">
        <v>13</v>
      </c>
      <c r="D264">
        <v>17</v>
      </c>
    </row>
    <row r="265" spans="1:4" x14ac:dyDescent="0.25">
      <c r="A265" t="s">
        <v>267</v>
      </c>
      <c r="B265">
        <v>433</v>
      </c>
      <c r="C265">
        <v>34</v>
      </c>
      <c r="D265">
        <v>132</v>
      </c>
    </row>
    <row r="266" spans="1:4" x14ac:dyDescent="0.25">
      <c r="A266" t="s">
        <v>268</v>
      </c>
      <c r="B266">
        <v>57</v>
      </c>
      <c r="C266">
        <v>10</v>
      </c>
      <c r="D266">
        <v>13</v>
      </c>
    </row>
    <row r="267" spans="1:4" x14ac:dyDescent="0.25">
      <c r="A267" t="s">
        <v>269</v>
      </c>
      <c r="B267">
        <v>60</v>
      </c>
      <c r="C267">
        <v>8</v>
      </c>
      <c r="D267">
        <v>19</v>
      </c>
    </row>
    <row r="268" spans="1:4" x14ac:dyDescent="0.25">
      <c r="A268" t="s">
        <v>270</v>
      </c>
      <c r="B268">
        <v>72</v>
      </c>
      <c r="C268">
        <v>11</v>
      </c>
      <c r="D268">
        <v>15</v>
      </c>
    </row>
    <row r="269" spans="1:4" x14ac:dyDescent="0.25">
      <c r="A269" t="s">
        <v>271</v>
      </c>
      <c r="B269">
        <v>1045</v>
      </c>
      <c r="C269">
        <v>57</v>
      </c>
      <c r="D269">
        <v>265</v>
      </c>
    </row>
    <row r="270" spans="1:4" x14ac:dyDescent="0.25">
      <c r="A270" t="s">
        <v>272</v>
      </c>
      <c r="B270">
        <v>108</v>
      </c>
      <c r="C270">
        <v>10</v>
      </c>
      <c r="D270">
        <v>38</v>
      </c>
    </row>
    <row r="271" spans="1:4" x14ac:dyDescent="0.25">
      <c r="A271" t="s">
        <v>273</v>
      </c>
      <c r="B271">
        <v>45</v>
      </c>
      <c r="C271">
        <v>8</v>
      </c>
      <c r="D271">
        <v>11</v>
      </c>
    </row>
    <row r="272" spans="1:4" x14ac:dyDescent="0.25">
      <c r="A272" t="s">
        <v>274</v>
      </c>
      <c r="B272">
        <v>28</v>
      </c>
      <c r="C272">
        <v>8</v>
      </c>
      <c r="D272">
        <v>4</v>
      </c>
    </row>
    <row r="273" spans="1:4" x14ac:dyDescent="0.25">
      <c r="A273" t="s">
        <v>275</v>
      </c>
      <c r="B273">
        <v>28</v>
      </c>
      <c r="C273">
        <v>8</v>
      </c>
      <c r="D273">
        <v>4</v>
      </c>
    </row>
    <row r="274" spans="1:4" x14ac:dyDescent="0.25">
      <c r="A274" t="s">
        <v>276</v>
      </c>
      <c r="B274">
        <v>96</v>
      </c>
      <c r="C274">
        <v>13</v>
      </c>
      <c r="D274">
        <v>20</v>
      </c>
    </row>
    <row r="275" spans="1:4" x14ac:dyDescent="0.25">
      <c r="A275" t="s">
        <v>277</v>
      </c>
      <c r="B275">
        <v>263</v>
      </c>
      <c r="C275">
        <v>17</v>
      </c>
      <c r="D275">
        <v>51</v>
      </c>
    </row>
    <row r="276" spans="1:4" x14ac:dyDescent="0.25">
      <c r="A276" t="s">
        <v>278</v>
      </c>
      <c r="B276">
        <v>223</v>
      </c>
      <c r="C276">
        <v>14</v>
      </c>
      <c r="D276">
        <v>55</v>
      </c>
    </row>
    <row r="277" spans="1:4" x14ac:dyDescent="0.25">
      <c r="A277" t="s">
        <v>279</v>
      </c>
      <c r="B277">
        <v>53</v>
      </c>
      <c r="C277">
        <v>8</v>
      </c>
      <c r="D277">
        <v>16</v>
      </c>
    </row>
    <row r="278" spans="1:4" x14ac:dyDescent="0.25">
      <c r="A278" t="s">
        <v>280</v>
      </c>
      <c r="B278">
        <v>124</v>
      </c>
      <c r="C278">
        <v>11</v>
      </c>
      <c r="D278">
        <v>37</v>
      </c>
    </row>
    <row r="279" spans="1:4" x14ac:dyDescent="0.25">
      <c r="A279" t="s">
        <v>281</v>
      </c>
      <c r="B279">
        <v>213</v>
      </c>
      <c r="C279">
        <v>28</v>
      </c>
      <c r="D279">
        <v>82</v>
      </c>
    </row>
    <row r="280" spans="1:4" x14ac:dyDescent="0.25">
      <c r="A280" t="s">
        <v>282</v>
      </c>
      <c r="B280">
        <v>36</v>
      </c>
      <c r="C280">
        <v>9</v>
      </c>
      <c r="D280">
        <v>15</v>
      </c>
    </row>
    <row r="281" spans="1:4" x14ac:dyDescent="0.25">
      <c r="A281" t="s">
        <v>283</v>
      </c>
      <c r="B281">
        <v>93</v>
      </c>
      <c r="C281">
        <v>8</v>
      </c>
      <c r="D281">
        <v>19</v>
      </c>
    </row>
    <row r="282" spans="1:4" x14ac:dyDescent="0.25">
      <c r="A282" t="s">
        <v>284</v>
      </c>
      <c r="B282">
        <v>24</v>
      </c>
      <c r="C282">
        <v>8</v>
      </c>
      <c r="D282">
        <v>3</v>
      </c>
    </row>
    <row r="283" spans="1:4" x14ac:dyDescent="0.25">
      <c r="A283" t="s">
        <v>285</v>
      </c>
      <c r="B283">
        <v>172</v>
      </c>
      <c r="C283">
        <v>15</v>
      </c>
      <c r="D283">
        <v>46</v>
      </c>
    </row>
    <row r="284" spans="1:4" x14ac:dyDescent="0.25">
      <c r="A284" t="s">
        <v>286</v>
      </c>
      <c r="B284">
        <v>97</v>
      </c>
      <c r="C284">
        <v>11</v>
      </c>
      <c r="D284">
        <v>29</v>
      </c>
    </row>
    <row r="285" spans="1:4" x14ac:dyDescent="0.25">
      <c r="A285" t="s">
        <v>287</v>
      </c>
      <c r="B285">
        <v>153</v>
      </c>
      <c r="C285">
        <v>13</v>
      </c>
      <c r="D285">
        <v>32</v>
      </c>
    </row>
    <row r="286" spans="1:4" x14ac:dyDescent="0.25">
      <c r="A286" t="s">
        <v>288</v>
      </c>
      <c r="B286">
        <v>159</v>
      </c>
      <c r="C286">
        <v>16</v>
      </c>
      <c r="D286">
        <v>46</v>
      </c>
    </row>
    <row r="287" spans="1:4" x14ac:dyDescent="0.25">
      <c r="A287" t="s">
        <v>289</v>
      </c>
      <c r="B287">
        <v>33</v>
      </c>
      <c r="C287">
        <v>8</v>
      </c>
      <c r="D287">
        <v>5</v>
      </c>
    </row>
    <row r="288" spans="1:4" x14ac:dyDescent="0.25">
      <c r="A288" t="s">
        <v>290</v>
      </c>
      <c r="B288">
        <v>141</v>
      </c>
      <c r="C288">
        <v>15</v>
      </c>
      <c r="D288">
        <v>51</v>
      </c>
    </row>
    <row r="289" spans="1:4" x14ac:dyDescent="0.25">
      <c r="A289" t="s">
        <v>291</v>
      </c>
      <c r="B289">
        <v>32</v>
      </c>
      <c r="C289">
        <v>8</v>
      </c>
      <c r="D289">
        <v>8</v>
      </c>
    </row>
    <row r="290" spans="1:4" x14ac:dyDescent="0.25">
      <c r="A290" t="s">
        <v>292</v>
      </c>
      <c r="B290">
        <v>134</v>
      </c>
      <c r="C290">
        <v>11</v>
      </c>
      <c r="D290">
        <v>16</v>
      </c>
    </row>
    <row r="291" spans="1:4" x14ac:dyDescent="0.25">
      <c r="A291" t="s">
        <v>293</v>
      </c>
      <c r="B291">
        <v>89</v>
      </c>
      <c r="C291">
        <v>11</v>
      </c>
      <c r="D291">
        <v>39</v>
      </c>
    </row>
    <row r="292" spans="1:4" x14ac:dyDescent="0.25">
      <c r="A292" t="s">
        <v>294</v>
      </c>
      <c r="B292">
        <v>54</v>
      </c>
      <c r="C292">
        <v>11</v>
      </c>
      <c r="D292">
        <v>12</v>
      </c>
    </row>
    <row r="293" spans="1:4" x14ac:dyDescent="0.25">
      <c r="A293" t="s">
        <v>295</v>
      </c>
      <c r="B293">
        <v>296</v>
      </c>
      <c r="C293">
        <v>19</v>
      </c>
      <c r="D293">
        <v>47</v>
      </c>
    </row>
    <row r="294" spans="1:4" x14ac:dyDescent="0.25">
      <c r="A294" t="s">
        <v>296</v>
      </c>
      <c r="B294">
        <v>43</v>
      </c>
      <c r="C294">
        <v>8</v>
      </c>
      <c r="D294">
        <v>10</v>
      </c>
    </row>
    <row r="295" spans="1:4" x14ac:dyDescent="0.25">
      <c r="A295" t="s">
        <v>297</v>
      </c>
      <c r="B295">
        <v>360</v>
      </c>
      <c r="C295">
        <v>23</v>
      </c>
      <c r="D295">
        <v>61</v>
      </c>
    </row>
    <row r="296" spans="1:4" x14ac:dyDescent="0.25">
      <c r="A296" t="s">
        <v>298</v>
      </c>
      <c r="B296">
        <v>36</v>
      </c>
      <c r="C296">
        <v>9</v>
      </c>
      <c r="D296">
        <v>5</v>
      </c>
    </row>
    <row r="297" spans="1:4" x14ac:dyDescent="0.25">
      <c r="A297" t="s">
        <v>299</v>
      </c>
      <c r="B297">
        <v>328</v>
      </c>
      <c r="C297">
        <v>18</v>
      </c>
      <c r="D297">
        <v>64</v>
      </c>
    </row>
    <row r="298" spans="1:4" x14ac:dyDescent="0.25">
      <c r="A298" t="s">
        <v>300</v>
      </c>
      <c r="B298">
        <v>335</v>
      </c>
      <c r="C298">
        <v>19</v>
      </c>
      <c r="D298">
        <v>79</v>
      </c>
    </row>
    <row r="299" spans="1:4" x14ac:dyDescent="0.25">
      <c r="A299" t="s">
        <v>301</v>
      </c>
      <c r="B299">
        <v>318</v>
      </c>
      <c r="C299">
        <v>18</v>
      </c>
      <c r="D299">
        <v>64</v>
      </c>
    </row>
    <row r="300" spans="1:4" x14ac:dyDescent="0.25">
      <c r="A300" t="s">
        <v>302</v>
      </c>
      <c r="B300">
        <v>374</v>
      </c>
      <c r="C300">
        <v>20</v>
      </c>
      <c r="D300">
        <v>58</v>
      </c>
    </row>
    <row r="301" spans="1:4" x14ac:dyDescent="0.25">
      <c r="A301" t="s">
        <v>303</v>
      </c>
      <c r="B301">
        <v>41</v>
      </c>
      <c r="C301">
        <v>8</v>
      </c>
      <c r="D301">
        <v>8</v>
      </c>
    </row>
    <row r="302" spans="1:4" x14ac:dyDescent="0.25">
      <c r="A302" t="s">
        <v>304</v>
      </c>
      <c r="B302">
        <v>68</v>
      </c>
      <c r="C302">
        <v>10</v>
      </c>
      <c r="D302">
        <v>23</v>
      </c>
    </row>
    <row r="303" spans="1:4" x14ac:dyDescent="0.25">
      <c r="A303" t="s">
        <v>305</v>
      </c>
      <c r="B303">
        <v>139</v>
      </c>
      <c r="C303">
        <v>12</v>
      </c>
      <c r="D303">
        <v>23</v>
      </c>
    </row>
    <row r="304" spans="1:4" x14ac:dyDescent="0.25">
      <c r="A304" t="s">
        <v>306</v>
      </c>
      <c r="B304">
        <v>146</v>
      </c>
      <c r="C304">
        <v>12</v>
      </c>
      <c r="D304">
        <v>36</v>
      </c>
    </row>
    <row r="305" spans="1:4" x14ac:dyDescent="0.25">
      <c r="A305" t="s">
        <v>307</v>
      </c>
      <c r="B305">
        <v>48</v>
      </c>
      <c r="C305">
        <v>8</v>
      </c>
      <c r="D305">
        <v>13</v>
      </c>
    </row>
    <row r="306" spans="1:4" x14ac:dyDescent="0.25">
      <c r="A306" t="s">
        <v>308</v>
      </c>
      <c r="B306">
        <v>390</v>
      </c>
      <c r="C306">
        <v>20</v>
      </c>
      <c r="D306">
        <v>60</v>
      </c>
    </row>
    <row r="307" spans="1:4" x14ac:dyDescent="0.25">
      <c r="A307" t="s">
        <v>309</v>
      </c>
      <c r="B307">
        <v>314</v>
      </c>
      <c r="C307">
        <v>17</v>
      </c>
      <c r="D307">
        <v>69</v>
      </c>
    </row>
    <row r="308" spans="1:4" x14ac:dyDescent="0.25">
      <c r="A308" t="s">
        <v>310</v>
      </c>
      <c r="B308">
        <v>95</v>
      </c>
      <c r="C308">
        <v>10</v>
      </c>
      <c r="D308">
        <v>21</v>
      </c>
    </row>
    <row r="309" spans="1:4" x14ac:dyDescent="0.25">
      <c r="A309" t="s">
        <v>311</v>
      </c>
      <c r="B309">
        <v>18</v>
      </c>
      <c r="C309">
        <v>8</v>
      </c>
      <c r="D309">
        <v>4</v>
      </c>
    </row>
    <row r="310" spans="1:4" x14ac:dyDescent="0.25">
      <c r="A310" t="s">
        <v>312</v>
      </c>
      <c r="B310">
        <v>109</v>
      </c>
      <c r="C310">
        <v>12</v>
      </c>
      <c r="D310">
        <v>26</v>
      </c>
    </row>
    <row r="311" spans="1:4" x14ac:dyDescent="0.25">
      <c r="A311" t="s">
        <v>313</v>
      </c>
      <c r="B311">
        <v>172</v>
      </c>
      <c r="C311">
        <v>19</v>
      </c>
      <c r="D311">
        <v>39</v>
      </c>
    </row>
    <row r="312" spans="1:4" x14ac:dyDescent="0.25">
      <c r="A312" t="s">
        <v>314</v>
      </c>
      <c r="B312">
        <v>34</v>
      </c>
      <c r="C312">
        <v>8</v>
      </c>
      <c r="D312">
        <v>7</v>
      </c>
    </row>
    <row r="313" spans="1:4" x14ac:dyDescent="0.25">
      <c r="A313" t="s">
        <v>315</v>
      </c>
      <c r="B313">
        <v>308</v>
      </c>
      <c r="C313">
        <v>19</v>
      </c>
      <c r="D313">
        <v>81</v>
      </c>
    </row>
    <row r="314" spans="1:4" x14ac:dyDescent="0.25">
      <c r="A314" t="s">
        <v>316</v>
      </c>
      <c r="B314">
        <v>32</v>
      </c>
      <c r="C314">
        <v>8</v>
      </c>
      <c r="D314">
        <v>6</v>
      </c>
    </row>
    <row r="315" spans="1:4" x14ac:dyDescent="0.25">
      <c r="A315" t="s">
        <v>317</v>
      </c>
      <c r="B315">
        <v>792</v>
      </c>
      <c r="C315">
        <v>38</v>
      </c>
      <c r="D315">
        <v>214</v>
      </c>
    </row>
    <row r="316" spans="1:4" x14ac:dyDescent="0.25">
      <c r="A316" t="s">
        <v>318</v>
      </c>
      <c r="B316">
        <v>85</v>
      </c>
      <c r="C316">
        <v>12</v>
      </c>
      <c r="D316">
        <v>25</v>
      </c>
    </row>
    <row r="317" spans="1:4" x14ac:dyDescent="0.25">
      <c r="A317" t="s">
        <v>319</v>
      </c>
      <c r="B317">
        <v>460</v>
      </c>
      <c r="C317">
        <v>35</v>
      </c>
      <c r="D317">
        <v>71</v>
      </c>
    </row>
    <row r="318" spans="1:4" x14ac:dyDescent="0.25">
      <c r="A318" t="s">
        <v>320</v>
      </c>
      <c r="B318">
        <v>328</v>
      </c>
      <c r="C318">
        <v>17</v>
      </c>
      <c r="D318">
        <v>47</v>
      </c>
    </row>
    <row r="319" spans="1:4" x14ac:dyDescent="0.25">
      <c r="A319" t="s">
        <v>321</v>
      </c>
      <c r="B319">
        <v>101</v>
      </c>
      <c r="C319">
        <v>12</v>
      </c>
      <c r="D319">
        <v>38</v>
      </c>
    </row>
    <row r="320" spans="1:4" x14ac:dyDescent="0.25">
      <c r="A320" t="s">
        <v>322</v>
      </c>
      <c r="B320">
        <v>111</v>
      </c>
      <c r="C320">
        <v>9</v>
      </c>
      <c r="D320">
        <v>21</v>
      </c>
    </row>
    <row r="321" spans="1:4" x14ac:dyDescent="0.25">
      <c r="A321" t="s">
        <v>323</v>
      </c>
      <c r="B321">
        <v>220</v>
      </c>
      <c r="C321">
        <v>23</v>
      </c>
      <c r="D321">
        <v>71</v>
      </c>
    </row>
    <row r="322" spans="1:4" x14ac:dyDescent="0.25">
      <c r="A322" t="s">
        <v>324</v>
      </c>
      <c r="B322">
        <v>78</v>
      </c>
      <c r="C322">
        <v>10</v>
      </c>
      <c r="D322">
        <v>17</v>
      </c>
    </row>
    <row r="323" spans="1:4" x14ac:dyDescent="0.25">
      <c r="A323" t="s">
        <v>325</v>
      </c>
      <c r="B323">
        <v>111</v>
      </c>
      <c r="C323">
        <v>12</v>
      </c>
      <c r="D323">
        <v>31</v>
      </c>
    </row>
    <row r="324" spans="1:4" x14ac:dyDescent="0.25">
      <c r="A324" t="s">
        <v>326</v>
      </c>
      <c r="B324">
        <v>93</v>
      </c>
      <c r="C324">
        <v>17</v>
      </c>
      <c r="D324">
        <v>21</v>
      </c>
    </row>
    <row r="325" spans="1:4" x14ac:dyDescent="0.25">
      <c r="A325" t="s">
        <v>327</v>
      </c>
      <c r="B325">
        <v>125</v>
      </c>
      <c r="C325">
        <v>14</v>
      </c>
      <c r="D325">
        <v>28</v>
      </c>
    </row>
    <row r="326" spans="1:4" x14ac:dyDescent="0.25">
      <c r="A326" t="s">
        <v>328</v>
      </c>
      <c r="B326">
        <v>131</v>
      </c>
      <c r="C326">
        <v>14</v>
      </c>
      <c r="D326">
        <v>28</v>
      </c>
    </row>
    <row r="327" spans="1:4" x14ac:dyDescent="0.25">
      <c r="A327" t="s">
        <v>329</v>
      </c>
      <c r="B327">
        <v>56</v>
      </c>
      <c r="C327">
        <v>8</v>
      </c>
      <c r="D327">
        <v>12</v>
      </c>
    </row>
    <row r="328" spans="1:4" x14ac:dyDescent="0.25">
      <c r="A328" t="s">
        <v>330</v>
      </c>
      <c r="B328">
        <v>52</v>
      </c>
      <c r="C328">
        <v>9</v>
      </c>
      <c r="D328">
        <v>10</v>
      </c>
    </row>
    <row r="329" spans="1:4" x14ac:dyDescent="0.25">
      <c r="A329" t="s">
        <v>331</v>
      </c>
      <c r="B329">
        <v>88</v>
      </c>
      <c r="C329">
        <v>8</v>
      </c>
      <c r="D329">
        <v>32</v>
      </c>
    </row>
    <row r="330" spans="1:4" x14ac:dyDescent="0.25">
      <c r="A330" t="s">
        <v>332</v>
      </c>
      <c r="B330">
        <v>27</v>
      </c>
      <c r="C330">
        <v>8</v>
      </c>
      <c r="D330">
        <v>4</v>
      </c>
    </row>
    <row r="331" spans="1:4" x14ac:dyDescent="0.25">
      <c r="A331" t="s">
        <v>333</v>
      </c>
      <c r="B331">
        <v>139</v>
      </c>
      <c r="C331">
        <v>16</v>
      </c>
      <c r="D331">
        <v>34</v>
      </c>
    </row>
    <row r="332" spans="1:4" x14ac:dyDescent="0.25">
      <c r="A332" t="s">
        <v>334</v>
      </c>
      <c r="B332">
        <v>53</v>
      </c>
      <c r="C332">
        <v>8</v>
      </c>
      <c r="D332">
        <v>16</v>
      </c>
    </row>
    <row r="333" spans="1:4" x14ac:dyDescent="0.25">
      <c r="A333" t="s">
        <v>335</v>
      </c>
      <c r="B333">
        <v>80</v>
      </c>
      <c r="C333">
        <v>11</v>
      </c>
      <c r="D333">
        <v>21</v>
      </c>
    </row>
    <row r="334" spans="1:4" x14ac:dyDescent="0.25">
      <c r="A334" t="s">
        <v>336</v>
      </c>
      <c r="B334">
        <v>160</v>
      </c>
      <c r="C334">
        <v>14</v>
      </c>
      <c r="D334">
        <v>48</v>
      </c>
    </row>
    <row r="335" spans="1:4" x14ac:dyDescent="0.25">
      <c r="A335" t="s">
        <v>337</v>
      </c>
      <c r="B335">
        <v>41</v>
      </c>
      <c r="C335">
        <v>8</v>
      </c>
      <c r="D335">
        <v>10</v>
      </c>
    </row>
    <row r="336" spans="1:4" x14ac:dyDescent="0.25">
      <c r="A336" t="s">
        <v>338</v>
      </c>
      <c r="B336">
        <v>53</v>
      </c>
      <c r="C336">
        <v>10</v>
      </c>
      <c r="D336">
        <v>18</v>
      </c>
    </row>
    <row r="337" spans="1:4" x14ac:dyDescent="0.25">
      <c r="A337" t="s">
        <v>339</v>
      </c>
      <c r="B337">
        <v>101</v>
      </c>
      <c r="C337">
        <v>12</v>
      </c>
      <c r="D337">
        <v>17</v>
      </c>
    </row>
    <row r="338" spans="1:4" x14ac:dyDescent="0.25">
      <c r="A338" t="s">
        <v>340</v>
      </c>
      <c r="B338">
        <v>174</v>
      </c>
      <c r="C338">
        <v>15</v>
      </c>
      <c r="D338">
        <v>51</v>
      </c>
    </row>
    <row r="339" spans="1:4" x14ac:dyDescent="0.25">
      <c r="A339" t="s">
        <v>341</v>
      </c>
      <c r="B339">
        <v>65</v>
      </c>
      <c r="C339">
        <v>9</v>
      </c>
      <c r="D339">
        <v>9</v>
      </c>
    </row>
    <row r="340" spans="1:4" x14ac:dyDescent="0.25">
      <c r="A340" t="s">
        <v>342</v>
      </c>
      <c r="B340">
        <v>41</v>
      </c>
      <c r="C340">
        <v>8</v>
      </c>
      <c r="D340">
        <v>10</v>
      </c>
    </row>
    <row r="341" spans="1:4" x14ac:dyDescent="0.25">
      <c r="A341" t="s">
        <v>343</v>
      </c>
      <c r="B341">
        <v>32</v>
      </c>
      <c r="C341">
        <v>8</v>
      </c>
      <c r="D341">
        <v>8</v>
      </c>
    </row>
    <row r="342" spans="1:4" x14ac:dyDescent="0.25">
      <c r="A342" t="s">
        <v>344</v>
      </c>
      <c r="B342">
        <v>68</v>
      </c>
      <c r="C342">
        <v>10</v>
      </c>
      <c r="D342">
        <v>24</v>
      </c>
    </row>
    <row r="343" spans="1:4" x14ac:dyDescent="0.25">
      <c r="A343" t="s">
        <v>345</v>
      </c>
      <c r="B343">
        <v>96</v>
      </c>
      <c r="C343">
        <v>11</v>
      </c>
      <c r="D343">
        <v>17</v>
      </c>
    </row>
    <row r="344" spans="1:4" x14ac:dyDescent="0.25">
      <c r="A344" t="s">
        <v>346</v>
      </c>
      <c r="B344">
        <v>169</v>
      </c>
      <c r="C344">
        <v>14</v>
      </c>
      <c r="D344">
        <v>53</v>
      </c>
    </row>
    <row r="345" spans="1:4" x14ac:dyDescent="0.25">
      <c r="A345" t="s">
        <v>347</v>
      </c>
      <c r="B345">
        <v>43</v>
      </c>
      <c r="C345">
        <v>8</v>
      </c>
      <c r="D345">
        <v>13</v>
      </c>
    </row>
    <row r="346" spans="1:4" x14ac:dyDescent="0.25">
      <c r="A346" t="s">
        <v>348</v>
      </c>
      <c r="B346">
        <v>314</v>
      </c>
      <c r="C346">
        <v>19</v>
      </c>
      <c r="D346">
        <v>94</v>
      </c>
    </row>
    <row r="347" spans="1:4" x14ac:dyDescent="0.25">
      <c r="A347" t="s">
        <v>349</v>
      </c>
      <c r="B347">
        <v>512</v>
      </c>
      <c r="C347">
        <v>37</v>
      </c>
      <c r="D347">
        <v>187</v>
      </c>
    </row>
    <row r="348" spans="1:4" x14ac:dyDescent="0.25">
      <c r="A348" t="s">
        <v>350</v>
      </c>
      <c r="B348">
        <v>53</v>
      </c>
      <c r="C348">
        <v>10</v>
      </c>
      <c r="D348">
        <v>18</v>
      </c>
    </row>
    <row r="349" spans="1:4" x14ac:dyDescent="0.25">
      <c r="A349" t="s">
        <v>351</v>
      </c>
      <c r="B349">
        <v>90</v>
      </c>
      <c r="C349">
        <v>11</v>
      </c>
      <c r="D349">
        <v>13</v>
      </c>
    </row>
    <row r="350" spans="1:4" x14ac:dyDescent="0.25">
      <c r="A350" t="s">
        <v>352</v>
      </c>
      <c r="B350">
        <v>158</v>
      </c>
      <c r="C350">
        <v>13</v>
      </c>
      <c r="D350">
        <v>47</v>
      </c>
    </row>
    <row r="351" spans="1:4" x14ac:dyDescent="0.25">
      <c r="A351" t="s">
        <v>353</v>
      </c>
      <c r="B351">
        <v>35</v>
      </c>
      <c r="C351">
        <v>8</v>
      </c>
      <c r="D351">
        <v>9</v>
      </c>
    </row>
    <row r="352" spans="1:4" x14ac:dyDescent="0.25">
      <c r="A352" t="s">
        <v>354</v>
      </c>
      <c r="B352">
        <v>35</v>
      </c>
      <c r="C352">
        <v>8</v>
      </c>
      <c r="D352">
        <v>9</v>
      </c>
    </row>
  </sheetData>
  <mergeCells count="1">
    <mergeCell ref="L1:M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1554-A7CE-47DC-98C1-4B29EC0426F1}">
  <dimension ref="A1:L142"/>
  <sheetViews>
    <sheetView zoomScale="85" zoomScaleNormal="85" workbookViewId="0">
      <selection activeCell="K3" sqref="K3"/>
    </sheetView>
  </sheetViews>
  <sheetFormatPr defaultRowHeight="15" x14ac:dyDescent="0.25"/>
  <cols>
    <col min="1" max="1" width="81.140625" bestFit="1" customWidth="1"/>
    <col min="2" max="2" width="7.7109375" bestFit="1" customWidth="1"/>
    <col min="3" max="3" width="8.7109375" bestFit="1" customWidth="1"/>
    <col min="4" max="4" width="11.140625" bestFit="1" customWidth="1"/>
    <col min="6" max="6" width="19" customWidth="1"/>
    <col min="11" max="11" width="22.71093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F1" s="1"/>
      <c r="G1" s="2" t="s">
        <v>1</v>
      </c>
      <c r="H1" s="2" t="s">
        <v>2</v>
      </c>
      <c r="I1" s="3" t="s">
        <v>3</v>
      </c>
      <c r="K1" s="11" t="s">
        <v>363</v>
      </c>
      <c r="L1" s="11"/>
    </row>
    <row r="2" spans="1:12" x14ac:dyDescent="0.25">
      <c r="A2" s="4" t="s">
        <v>4</v>
      </c>
      <c r="B2" s="5">
        <v>107</v>
      </c>
      <c r="C2" s="5">
        <v>8</v>
      </c>
      <c r="D2" s="8">
        <v>27</v>
      </c>
      <c r="F2" t="s">
        <v>360</v>
      </c>
      <c r="G2">
        <f>MEDIAN(B2:B142)</f>
        <v>140</v>
      </c>
      <c r="H2">
        <f t="shared" ref="H2:I2" si="0">MEDIAN(C2:C142)</f>
        <v>12</v>
      </c>
      <c r="I2">
        <f t="shared" si="0"/>
        <v>38</v>
      </c>
      <c r="K2" t="s">
        <v>364</v>
      </c>
      <c r="L2">
        <f xml:space="preserve"> PEARSON(B2:B142, D2:D142)</f>
        <v>0.93440579301835036</v>
      </c>
    </row>
    <row r="3" spans="1:12" x14ac:dyDescent="0.25">
      <c r="A3" s="6" t="s">
        <v>5</v>
      </c>
      <c r="B3" s="7">
        <v>96</v>
      </c>
      <c r="C3" s="7">
        <v>8</v>
      </c>
      <c r="D3" s="9">
        <v>30</v>
      </c>
      <c r="F3" t="s">
        <v>359</v>
      </c>
      <c r="G3" cm="1">
        <f t="array" ref="G3">MEDIAN(IF(B2:B142 &lt; G2, B2:B142))</f>
        <v>100</v>
      </c>
      <c r="H3" cm="1">
        <f t="array" ref="H3">MEDIAN(IF(C2:C142 &lt; H2, C2:C142))</f>
        <v>9</v>
      </c>
      <c r="I3" cm="1">
        <f t="array" ref="I3">MEDIAN(IF(D2:D142 &lt; I2, D2:D142))</f>
        <v>27</v>
      </c>
      <c r="K3" s="10" t="s">
        <v>365</v>
      </c>
      <c r="L3" s="10">
        <f xml:space="preserve"> PEARSON(C2:C142, D2:D142)</f>
        <v>0.74980067945162543</v>
      </c>
    </row>
    <row r="4" spans="1:12" x14ac:dyDescent="0.25">
      <c r="A4" s="4" t="s">
        <v>7</v>
      </c>
      <c r="B4" s="5">
        <v>92</v>
      </c>
      <c r="C4" s="5">
        <v>12</v>
      </c>
      <c r="D4" s="8">
        <v>22</v>
      </c>
      <c r="F4" t="s">
        <v>358</v>
      </c>
      <c r="G4">
        <f>MEDIAN(IF(B2:B143 &gt; G2, B2:B143))</f>
        <v>220</v>
      </c>
      <c r="H4">
        <f>MEDIAN(IF(C2:C143 &gt; H2, C2:C143))</f>
        <v>17.5</v>
      </c>
      <c r="I4">
        <f>MEDIAN(IF(D2:D143 &gt; I2, D2:D143))</f>
        <v>55</v>
      </c>
      <c r="K4" t="s">
        <v>366</v>
      </c>
      <c r="L4">
        <f xml:space="preserve"> PEARSON(B2:B142, C2:C142)</f>
        <v>0.76894610170254662</v>
      </c>
    </row>
    <row r="5" spans="1:12" x14ac:dyDescent="0.25">
      <c r="A5" s="6" t="s">
        <v>8</v>
      </c>
      <c r="B5" s="7">
        <v>141</v>
      </c>
      <c r="C5" s="7">
        <v>8</v>
      </c>
      <c r="D5" s="9">
        <v>21</v>
      </c>
      <c r="F5" t="s">
        <v>357</v>
      </c>
      <c r="G5">
        <f xml:space="preserve"> G4 - G3</f>
        <v>120</v>
      </c>
      <c r="H5">
        <f t="shared" ref="H5:I5" si="1" xml:space="preserve"> H4 - H3</f>
        <v>8.5</v>
      </c>
      <c r="I5">
        <f t="shared" si="1"/>
        <v>28</v>
      </c>
    </row>
    <row r="6" spans="1:12" x14ac:dyDescent="0.25">
      <c r="A6" s="4" t="s">
        <v>11</v>
      </c>
      <c r="B6" s="5">
        <v>128</v>
      </c>
      <c r="C6" s="5">
        <v>8</v>
      </c>
      <c r="D6" s="8">
        <v>33</v>
      </c>
      <c r="F6" t="s">
        <v>355</v>
      </c>
      <c r="G6">
        <f xml:space="preserve"> G4 + 1.5 *G5</f>
        <v>400</v>
      </c>
      <c r="H6">
        <f t="shared" ref="H6:I6" si="2" xml:space="preserve"> H4 + 1.5 *H5</f>
        <v>30.25</v>
      </c>
      <c r="I6">
        <f t="shared" si="2"/>
        <v>97</v>
      </c>
    </row>
    <row r="7" spans="1:12" x14ac:dyDescent="0.25">
      <c r="A7" s="6" t="s">
        <v>12</v>
      </c>
      <c r="B7" s="7">
        <v>96</v>
      </c>
      <c r="C7" s="7">
        <v>8</v>
      </c>
      <c r="D7" s="9">
        <v>30</v>
      </c>
      <c r="F7" t="s">
        <v>356</v>
      </c>
      <c r="G7">
        <f>IF( G3 - 1.5 *G5&gt;MIN(B2:B142),  G3 - 1.5 *G5, MIN(B2:B142))</f>
        <v>64</v>
      </c>
      <c r="H7">
        <f t="shared" ref="H7:I7" si="3">IF( H3 - 1.5 *H5&gt;MIN(C2:C142),  H3 - 1.5 *H5, MIN(C2:C142))</f>
        <v>7</v>
      </c>
      <c r="I7">
        <f t="shared" si="3"/>
        <v>20</v>
      </c>
    </row>
    <row r="8" spans="1:12" x14ac:dyDescent="0.25">
      <c r="A8" s="4" t="s">
        <v>15</v>
      </c>
      <c r="B8" s="5">
        <v>100</v>
      </c>
      <c r="C8" s="5">
        <v>10</v>
      </c>
      <c r="D8" s="8">
        <v>32</v>
      </c>
      <c r="F8" t="s">
        <v>361</v>
      </c>
      <c r="G8">
        <f>MIN(B2:B142)</f>
        <v>64</v>
      </c>
      <c r="H8">
        <f t="shared" ref="H8:I8" si="4">MIN(C2:C142)</f>
        <v>7</v>
      </c>
      <c r="I8">
        <f t="shared" si="4"/>
        <v>20</v>
      </c>
    </row>
    <row r="9" spans="1:12" x14ac:dyDescent="0.25">
      <c r="A9" s="6" t="s">
        <v>21</v>
      </c>
      <c r="B9" s="7">
        <v>165</v>
      </c>
      <c r="C9" s="7">
        <v>7</v>
      </c>
      <c r="D9" s="9">
        <v>57</v>
      </c>
      <c r="F9" t="s">
        <v>362</v>
      </c>
    </row>
    <row r="10" spans="1:12" x14ac:dyDescent="0.25">
      <c r="A10" s="4" t="s">
        <v>23</v>
      </c>
      <c r="B10" s="5">
        <v>109</v>
      </c>
      <c r="C10" s="5">
        <v>8</v>
      </c>
      <c r="D10" s="8">
        <v>38</v>
      </c>
      <c r="F10" t="s">
        <v>374</v>
      </c>
    </row>
    <row r="11" spans="1:12" x14ac:dyDescent="0.25">
      <c r="A11" s="6" t="s">
        <v>29</v>
      </c>
      <c r="B11" s="7">
        <v>840</v>
      </c>
      <c r="C11" s="7">
        <v>34</v>
      </c>
      <c r="D11" s="9">
        <v>203</v>
      </c>
      <c r="F11" t="s">
        <v>375</v>
      </c>
    </row>
    <row r="12" spans="1:12" x14ac:dyDescent="0.25">
      <c r="A12" s="4" t="s">
        <v>33</v>
      </c>
      <c r="B12" s="5">
        <v>79</v>
      </c>
      <c r="C12" s="5">
        <v>8</v>
      </c>
      <c r="D12" s="8">
        <v>24</v>
      </c>
      <c r="F12" t="s">
        <v>367</v>
      </c>
    </row>
    <row r="13" spans="1:12" x14ac:dyDescent="0.25">
      <c r="A13" s="6" t="s">
        <v>35</v>
      </c>
      <c r="B13" s="7">
        <v>174</v>
      </c>
      <c r="C13" s="7">
        <v>16</v>
      </c>
      <c r="D13" s="9">
        <v>35</v>
      </c>
      <c r="F13" t="s">
        <v>368</v>
      </c>
    </row>
    <row r="14" spans="1:12" x14ac:dyDescent="0.25">
      <c r="A14" s="4" t="s">
        <v>39</v>
      </c>
      <c r="B14" s="5">
        <v>220</v>
      </c>
      <c r="C14" s="5">
        <v>19</v>
      </c>
      <c r="D14" s="8">
        <v>61</v>
      </c>
      <c r="F14" t="s">
        <v>369</v>
      </c>
    </row>
    <row r="15" spans="1:12" x14ac:dyDescent="0.25">
      <c r="A15" s="6" t="s">
        <v>41</v>
      </c>
      <c r="B15" s="7">
        <v>116</v>
      </c>
      <c r="C15" s="7">
        <v>11</v>
      </c>
      <c r="D15" s="9">
        <v>26</v>
      </c>
      <c r="F15" t="s">
        <v>370</v>
      </c>
    </row>
    <row r="16" spans="1:12" x14ac:dyDescent="0.25">
      <c r="A16" s="4" t="s">
        <v>42</v>
      </c>
      <c r="B16" s="5">
        <v>180</v>
      </c>
      <c r="C16" s="5">
        <v>14</v>
      </c>
      <c r="D16" s="8">
        <v>47</v>
      </c>
      <c r="F16" t="s">
        <v>371</v>
      </c>
    </row>
    <row r="17" spans="1:6" x14ac:dyDescent="0.25">
      <c r="A17" s="6" t="s">
        <v>48</v>
      </c>
      <c r="B17" s="7">
        <v>139</v>
      </c>
      <c r="C17" s="7">
        <v>8</v>
      </c>
      <c r="D17" s="9">
        <v>39</v>
      </c>
      <c r="F17" t="s">
        <v>372</v>
      </c>
    </row>
    <row r="18" spans="1:6" x14ac:dyDescent="0.25">
      <c r="A18" s="4" t="s">
        <v>50</v>
      </c>
      <c r="B18" s="5">
        <v>78</v>
      </c>
      <c r="C18" s="5">
        <v>8</v>
      </c>
      <c r="D18" s="8">
        <v>26</v>
      </c>
      <c r="F18" t="s">
        <v>373</v>
      </c>
    </row>
    <row r="19" spans="1:6" x14ac:dyDescent="0.25">
      <c r="A19" s="6" t="s">
        <v>53</v>
      </c>
      <c r="B19" s="7">
        <v>522</v>
      </c>
      <c r="C19" s="7">
        <v>10</v>
      </c>
      <c r="D19" s="9">
        <v>154</v>
      </c>
    </row>
    <row r="20" spans="1:6" x14ac:dyDescent="0.25">
      <c r="A20" s="4" t="s">
        <v>58</v>
      </c>
      <c r="B20" s="5">
        <v>176</v>
      </c>
      <c r="C20" s="5">
        <v>12</v>
      </c>
      <c r="D20" s="8">
        <v>38</v>
      </c>
    </row>
    <row r="21" spans="1:6" x14ac:dyDescent="0.25">
      <c r="A21" s="6" t="s">
        <v>59</v>
      </c>
      <c r="B21" s="7">
        <v>73</v>
      </c>
      <c r="C21" s="7">
        <v>8</v>
      </c>
      <c r="D21" s="9">
        <v>20</v>
      </c>
    </row>
    <row r="22" spans="1:6" x14ac:dyDescent="0.25">
      <c r="A22" s="4" t="s">
        <v>80</v>
      </c>
      <c r="B22" s="5">
        <v>78</v>
      </c>
      <c r="C22" s="5">
        <v>11</v>
      </c>
      <c r="D22" s="8">
        <v>34</v>
      </c>
    </row>
    <row r="23" spans="1:6" x14ac:dyDescent="0.25">
      <c r="A23" s="6" t="s">
        <v>83</v>
      </c>
      <c r="B23" s="7">
        <v>295</v>
      </c>
      <c r="C23" s="7">
        <v>28</v>
      </c>
      <c r="D23" s="9">
        <v>50</v>
      </c>
    </row>
    <row r="24" spans="1:6" x14ac:dyDescent="0.25">
      <c r="A24" s="4" t="s">
        <v>86</v>
      </c>
      <c r="B24" s="5">
        <v>107</v>
      </c>
      <c r="C24" s="5">
        <v>10</v>
      </c>
      <c r="D24" s="8">
        <v>27</v>
      </c>
    </row>
    <row r="25" spans="1:6" x14ac:dyDescent="0.25">
      <c r="A25" s="6" t="s">
        <v>100</v>
      </c>
      <c r="B25" s="7">
        <v>103</v>
      </c>
      <c r="C25" s="7">
        <v>9</v>
      </c>
      <c r="D25" s="9">
        <v>32</v>
      </c>
    </row>
    <row r="26" spans="1:6" x14ac:dyDescent="0.25">
      <c r="A26" s="4" t="s">
        <v>102</v>
      </c>
      <c r="B26" s="5">
        <v>83</v>
      </c>
      <c r="C26" s="5">
        <v>8</v>
      </c>
      <c r="D26" s="8">
        <v>21</v>
      </c>
    </row>
    <row r="27" spans="1:6" x14ac:dyDescent="0.25">
      <c r="A27" s="6" t="s">
        <v>103</v>
      </c>
      <c r="B27" s="7">
        <v>93</v>
      </c>
      <c r="C27" s="7">
        <v>15</v>
      </c>
      <c r="D27" s="9">
        <v>23</v>
      </c>
    </row>
    <row r="28" spans="1:6" x14ac:dyDescent="0.25">
      <c r="A28" s="4" t="s">
        <v>105</v>
      </c>
      <c r="B28" s="5">
        <v>127</v>
      </c>
      <c r="C28" s="5">
        <v>16</v>
      </c>
      <c r="D28" s="8">
        <v>41</v>
      </c>
    </row>
    <row r="29" spans="1:6" x14ac:dyDescent="0.25">
      <c r="A29" s="6" t="s">
        <v>106</v>
      </c>
      <c r="B29" s="7">
        <v>84</v>
      </c>
      <c r="C29" s="7">
        <v>8</v>
      </c>
      <c r="D29" s="9">
        <v>22</v>
      </c>
    </row>
    <row r="30" spans="1:6" x14ac:dyDescent="0.25">
      <c r="A30" s="4" t="s">
        <v>107</v>
      </c>
      <c r="B30" s="5">
        <v>94</v>
      </c>
      <c r="C30" s="5">
        <v>8</v>
      </c>
      <c r="D30" s="8">
        <v>28</v>
      </c>
    </row>
    <row r="31" spans="1:6" x14ac:dyDescent="0.25">
      <c r="A31" s="6" t="s">
        <v>109</v>
      </c>
      <c r="B31" s="7">
        <v>257</v>
      </c>
      <c r="C31" s="7">
        <v>17</v>
      </c>
      <c r="D31" s="9">
        <v>46</v>
      </c>
    </row>
    <row r="32" spans="1:6" x14ac:dyDescent="0.25">
      <c r="A32" s="4" t="s">
        <v>113</v>
      </c>
      <c r="B32" s="5">
        <v>109</v>
      </c>
      <c r="C32" s="5">
        <v>11</v>
      </c>
      <c r="D32" s="8">
        <v>25</v>
      </c>
    </row>
    <row r="33" spans="1:4" x14ac:dyDescent="0.25">
      <c r="A33" s="6" t="s">
        <v>114</v>
      </c>
      <c r="B33" s="7">
        <v>905</v>
      </c>
      <c r="C33" s="7">
        <v>32</v>
      </c>
      <c r="D33" s="9">
        <v>220</v>
      </c>
    </row>
    <row r="34" spans="1:4" x14ac:dyDescent="0.25">
      <c r="A34" s="4" t="s">
        <v>130</v>
      </c>
      <c r="B34" s="5">
        <v>111</v>
      </c>
      <c r="C34" s="5">
        <v>9</v>
      </c>
      <c r="D34" s="8">
        <v>39</v>
      </c>
    </row>
    <row r="35" spans="1:4" x14ac:dyDescent="0.25">
      <c r="A35" s="6" t="s">
        <v>131</v>
      </c>
      <c r="B35" s="7">
        <v>111</v>
      </c>
      <c r="C35" s="7">
        <v>9</v>
      </c>
      <c r="D35" s="9">
        <v>27</v>
      </c>
    </row>
    <row r="36" spans="1:4" x14ac:dyDescent="0.25">
      <c r="A36" s="4" t="s">
        <v>133</v>
      </c>
      <c r="B36" s="5">
        <v>79</v>
      </c>
      <c r="C36" s="5">
        <v>9</v>
      </c>
      <c r="D36" s="8">
        <v>25</v>
      </c>
    </row>
    <row r="37" spans="1:4" x14ac:dyDescent="0.25">
      <c r="A37" s="6" t="s">
        <v>135</v>
      </c>
      <c r="B37" s="7">
        <v>84</v>
      </c>
      <c r="C37" s="7">
        <v>8</v>
      </c>
      <c r="D37" s="9">
        <v>22</v>
      </c>
    </row>
    <row r="38" spans="1:4" x14ac:dyDescent="0.25">
      <c r="A38" s="4" t="s">
        <v>136</v>
      </c>
      <c r="B38" s="5">
        <v>172</v>
      </c>
      <c r="C38" s="5">
        <v>18</v>
      </c>
      <c r="D38" s="8">
        <v>37</v>
      </c>
    </row>
    <row r="39" spans="1:4" x14ac:dyDescent="0.25">
      <c r="A39" s="6" t="s">
        <v>137</v>
      </c>
      <c r="B39" s="7">
        <v>85</v>
      </c>
      <c r="C39" s="7">
        <v>11</v>
      </c>
      <c r="D39" s="9">
        <v>24</v>
      </c>
    </row>
    <row r="40" spans="1:4" x14ac:dyDescent="0.25">
      <c r="A40" s="4" t="s">
        <v>138</v>
      </c>
      <c r="B40" s="5">
        <v>73</v>
      </c>
      <c r="C40" s="5">
        <v>9</v>
      </c>
      <c r="D40" s="8">
        <v>22</v>
      </c>
    </row>
    <row r="41" spans="1:4" x14ac:dyDescent="0.25">
      <c r="A41" s="6" t="s">
        <v>139</v>
      </c>
      <c r="B41" s="7">
        <v>109</v>
      </c>
      <c r="C41" s="7">
        <v>8</v>
      </c>
      <c r="D41" s="9">
        <v>37</v>
      </c>
    </row>
    <row r="42" spans="1:4" x14ac:dyDescent="0.25">
      <c r="A42" s="4" t="s">
        <v>142</v>
      </c>
      <c r="B42" s="5">
        <v>155</v>
      </c>
      <c r="C42" s="5">
        <v>10</v>
      </c>
      <c r="D42" s="8">
        <v>61</v>
      </c>
    </row>
    <row r="43" spans="1:4" x14ac:dyDescent="0.25">
      <c r="A43" s="6" t="s">
        <v>143</v>
      </c>
      <c r="B43" s="7">
        <v>140</v>
      </c>
      <c r="C43" s="7">
        <v>11</v>
      </c>
      <c r="D43" s="9">
        <v>38</v>
      </c>
    </row>
    <row r="44" spans="1:4" x14ac:dyDescent="0.25">
      <c r="A44" s="4" t="s">
        <v>144</v>
      </c>
      <c r="B44" s="5">
        <v>180</v>
      </c>
      <c r="C44" s="5">
        <v>9</v>
      </c>
      <c r="D44" s="8">
        <v>42</v>
      </c>
    </row>
    <row r="45" spans="1:4" x14ac:dyDescent="0.25">
      <c r="A45" s="6" t="s">
        <v>146</v>
      </c>
      <c r="B45" s="7">
        <v>244</v>
      </c>
      <c r="C45" s="7">
        <v>42</v>
      </c>
      <c r="D45" s="9">
        <v>55</v>
      </c>
    </row>
    <row r="46" spans="1:4" x14ac:dyDescent="0.25">
      <c r="A46" s="4" t="s">
        <v>148</v>
      </c>
      <c r="B46" s="5">
        <v>144</v>
      </c>
      <c r="C46" s="5">
        <v>14</v>
      </c>
      <c r="D46" s="8">
        <v>49</v>
      </c>
    </row>
    <row r="47" spans="1:4" x14ac:dyDescent="0.25">
      <c r="A47" s="6" t="s">
        <v>149</v>
      </c>
      <c r="B47" s="7">
        <v>110</v>
      </c>
      <c r="C47" s="7">
        <v>10</v>
      </c>
      <c r="D47" s="9">
        <v>32</v>
      </c>
    </row>
    <row r="48" spans="1:4" x14ac:dyDescent="0.25">
      <c r="A48" s="4" t="s">
        <v>151</v>
      </c>
      <c r="B48" s="5">
        <v>467</v>
      </c>
      <c r="C48" s="5">
        <v>15</v>
      </c>
      <c r="D48" s="8">
        <v>142</v>
      </c>
    </row>
    <row r="49" spans="1:4" x14ac:dyDescent="0.25">
      <c r="A49" s="6" t="s">
        <v>154</v>
      </c>
      <c r="B49" s="7">
        <v>90</v>
      </c>
      <c r="C49" s="7">
        <v>10</v>
      </c>
      <c r="D49" s="9">
        <v>30</v>
      </c>
    </row>
    <row r="50" spans="1:4" x14ac:dyDescent="0.25">
      <c r="A50" s="4" t="s">
        <v>155</v>
      </c>
      <c r="B50" s="5">
        <v>260</v>
      </c>
      <c r="C50" s="5">
        <v>14</v>
      </c>
      <c r="D50" s="8">
        <v>89</v>
      </c>
    </row>
    <row r="51" spans="1:4" x14ac:dyDescent="0.25">
      <c r="A51" s="6" t="s">
        <v>156</v>
      </c>
      <c r="B51" s="7">
        <v>87</v>
      </c>
      <c r="C51" s="7">
        <v>9</v>
      </c>
      <c r="D51" s="9">
        <v>28</v>
      </c>
    </row>
    <row r="52" spans="1:4" x14ac:dyDescent="0.25">
      <c r="A52" s="4" t="s">
        <v>157</v>
      </c>
      <c r="B52" s="5">
        <v>213</v>
      </c>
      <c r="C52" s="5">
        <v>11</v>
      </c>
      <c r="D52" s="8">
        <v>69</v>
      </c>
    </row>
    <row r="53" spans="1:4" x14ac:dyDescent="0.25">
      <c r="A53" s="6" t="s">
        <v>158</v>
      </c>
      <c r="B53" s="7">
        <v>111</v>
      </c>
      <c r="C53" s="7">
        <v>12</v>
      </c>
      <c r="D53" s="9">
        <v>37</v>
      </c>
    </row>
    <row r="54" spans="1:4" x14ac:dyDescent="0.25">
      <c r="A54" s="4" t="s">
        <v>159</v>
      </c>
      <c r="B54" s="5">
        <v>140</v>
      </c>
      <c r="C54" s="5">
        <v>13</v>
      </c>
      <c r="D54" s="8">
        <v>42</v>
      </c>
    </row>
    <row r="55" spans="1:4" x14ac:dyDescent="0.25">
      <c r="A55" s="6" t="s">
        <v>160</v>
      </c>
      <c r="B55" s="7">
        <v>994</v>
      </c>
      <c r="C55" s="7">
        <v>37</v>
      </c>
      <c r="D55" s="9">
        <v>241</v>
      </c>
    </row>
    <row r="56" spans="1:4" x14ac:dyDescent="0.25">
      <c r="A56" s="4" t="s">
        <v>161</v>
      </c>
      <c r="B56" s="5">
        <v>552</v>
      </c>
      <c r="C56" s="5">
        <v>64</v>
      </c>
      <c r="D56" s="8">
        <v>185</v>
      </c>
    </row>
    <row r="57" spans="1:4" x14ac:dyDescent="0.25">
      <c r="A57" s="6" t="s">
        <v>163</v>
      </c>
      <c r="B57" s="7">
        <v>209</v>
      </c>
      <c r="C57" s="7">
        <v>8</v>
      </c>
      <c r="D57" s="9">
        <v>65</v>
      </c>
    </row>
    <row r="58" spans="1:4" x14ac:dyDescent="0.25">
      <c r="A58" s="4" t="s">
        <v>165</v>
      </c>
      <c r="B58" s="5">
        <v>185</v>
      </c>
      <c r="C58" s="5">
        <v>22</v>
      </c>
      <c r="D58" s="8">
        <v>50</v>
      </c>
    </row>
    <row r="59" spans="1:4" x14ac:dyDescent="0.25">
      <c r="A59" s="6" t="s">
        <v>166</v>
      </c>
      <c r="B59" s="7">
        <v>398</v>
      </c>
      <c r="C59" s="7">
        <v>15</v>
      </c>
      <c r="D59" s="9">
        <v>38</v>
      </c>
    </row>
    <row r="60" spans="1:4" x14ac:dyDescent="0.25">
      <c r="A60" s="4" t="s">
        <v>175</v>
      </c>
      <c r="B60" s="5">
        <v>177</v>
      </c>
      <c r="C60" s="5">
        <v>22</v>
      </c>
      <c r="D60" s="8">
        <v>37</v>
      </c>
    </row>
    <row r="61" spans="1:4" x14ac:dyDescent="0.25">
      <c r="A61" s="6" t="s">
        <v>177</v>
      </c>
      <c r="B61" s="7">
        <v>115</v>
      </c>
      <c r="C61" s="7">
        <v>13</v>
      </c>
      <c r="D61" s="9">
        <v>28</v>
      </c>
    </row>
    <row r="62" spans="1:4" x14ac:dyDescent="0.25">
      <c r="A62" s="4" t="s">
        <v>181</v>
      </c>
      <c r="B62" s="5">
        <v>174</v>
      </c>
      <c r="C62" s="5">
        <v>9</v>
      </c>
      <c r="D62" s="8">
        <v>20</v>
      </c>
    </row>
    <row r="63" spans="1:4" x14ac:dyDescent="0.25">
      <c r="A63" s="6" t="s">
        <v>182</v>
      </c>
      <c r="B63" s="7">
        <v>109</v>
      </c>
      <c r="C63" s="7">
        <v>10</v>
      </c>
      <c r="D63" s="9">
        <v>22</v>
      </c>
    </row>
    <row r="64" spans="1:4" x14ac:dyDescent="0.25">
      <c r="A64" s="4" t="s">
        <v>183</v>
      </c>
      <c r="B64" s="5">
        <v>72</v>
      </c>
      <c r="C64" s="5">
        <v>20</v>
      </c>
      <c r="D64" s="8">
        <v>31</v>
      </c>
    </row>
    <row r="65" spans="1:4" x14ac:dyDescent="0.25">
      <c r="A65" s="6" t="s">
        <v>185</v>
      </c>
      <c r="B65" s="7">
        <v>64</v>
      </c>
      <c r="C65" s="7">
        <v>11</v>
      </c>
      <c r="D65" s="9">
        <v>20</v>
      </c>
    </row>
    <row r="66" spans="1:4" x14ac:dyDescent="0.25">
      <c r="A66" s="4" t="s">
        <v>186</v>
      </c>
      <c r="B66" s="5">
        <v>108</v>
      </c>
      <c r="C66" s="5">
        <v>12</v>
      </c>
      <c r="D66" s="8">
        <v>49</v>
      </c>
    </row>
    <row r="67" spans="1:4" x14ac:dyDescent="0.25">
      <c r="A67" s="6" t="s">
        <v>188</v>
      </c>
      <c r="B67" s="7">
        <v>233</v>
      </c>
      <c r="C67" s="7">
        <v>18</v>
      </c>
      <c r="D67" s="9">
        <v>120</v>
      </c>
    </row>
    <row r="68" spans="1:4" x14ac:dyDescent="0.25">
      <c r="A68" s="4" t="s">
        <v>189</v>
      </c>
      <c r="B68" s="5">
        <v>95</v>
      </c>
      <c r="C68" s="5">
        <v>9</v>
      </c>
      <c r="D68" s="8">
        <v>20</v>
      </c>
    </row>
    <row r="69" spans="1:4" x14ac:dyDescent="0.25">
      <c r="A69" s="6" t="s">
        <v>190</v>
      </c>
      <c r="B69" s="7">
        <v>125</v>
      </c>
      <c r="C69" s="7">
        <v>11</v>
      </c>
      <c r="D69" s="9">
        <v>38</v>
      </c>
    </row>
    <row r="70" spans="1:4" x14ac:dyDescent="0.25">
      <c r="A70" s="4" t="s">
        <v>195</v>
      </c>
      <c r="B70" s="5">
        <v>94</v>
      </c>
      <c r="C70" s="5">
        <v>10</v>
      </c>
      <c r="D70" s="8">
        <v>22</v>
      </c>
    </row>
    <row r="71" spans="1:4" x14ac:dyDescent="0.25">
      <c r="A71" s="6" t="s">
        <v>200</v>
      </c>
      <c r="B71" s="7">
        <v>160</v>
      </c>
      <c r="C71" s="7">
        <v>10</v>
      </c>
      <c r="D71" s="9">
        <v>36</v>
      </c>
    </row>
    <row r="72" spans="1:4" x14ac:dyDescent="0.25">
      <c r="A72" s="4" t="s">
        <v>204</v>
      </c>
      <c r="B72" s="5">
        <v>154</v>
      </c>
      <c r="C72" s="5">
        <v>16</v>
      </c>
      <c r="D72" s="8">
        <v>32</v>
      </c>
    </row>
    <row r="73" spans="1:4" x14ac:dyDescent="0.25">
      <c r="A73" s="6" t="s">
        <v>205</v>
      </c>
      <c r="B73" s="7">
        <v>231</v>
      </c>
      <c r="C73" s="7">
        <v>23</v>
      </c>
      <c r="D73" s="9">
        <v>55</v>
      </c>
    </row>
    <row r="74" spans="1:4" x14ac:dyDescent="0.25">
      <c r="A74" s="4" t="s">
        <v>206</v>
      </c>
      <c r="B74" s="5">
        <v>114</v>
      </c>
      <c r="C74" s="5">
        <v>13</v>
      </c>
      <c r="D74" s="8">
        <v>27</v>
      </c>
    </row>
    <row r="75" spans="1:4" x14ac:dyDescent="0.25">
      <c r="A75" s="6" t="s">
        <v>209</v>
      </c>
      <c r="B75" s="7">
        <v>115</v>
      </c>
      <c r="C75" s="7">
        <v>26</v>
      </c>
      <c r="D75" s="9">
        <v>23</v>
      </c>
    </row>
    <row r="76" spans="1:4" x14ac:dyDescent="0.25">
      <c r="A76" s="4" t="s">
        <v>211</v>
      </c>
      <c r="B76" s="5">
        <v>97</v>
      </c>
      <c r="C76" s="5">
        <v>13</v>
      </c>
      <c r="D76" s="8">
        <v>24</v>
      </c>
    </row>
    <row r="77" spans="1:4" x14ac:dyDescent="0.25">
      <c r="A77" s="6" t="s">
        <v>212</v>
      </c>
      <c r="B77" s="7">
        <v>196</v>
      </c>
      <c r="C77" s="7">
        <v>11</v>
      </c>
      <c r="D77" s="9">
        <v>54</v>
      </c>
    </row>
    <row r="78" spans="1:4" x14ac:dyDescent="0.25">
      <c r="A78" s="4" t="s">
        <v>213</v>
      </c>
      <c r="B78" s="5">
        <v>103</v>
      </c>
      <c r="C78" s="5">
        <v>11</v>
      </c>
      <c r="D78" s="8">
        <v>33</v>
      </c>
    </row>
    <row r="79" spans="1:4" x14ac:dyDescent="0.25">
      <c r="A79" s="6" t="s">
        <v>215</v>
      </c>
      <c r="B79" s="7">
        <v>98</v>
      </c>
      <c r="C79" s="7">
        <v>9</v>
      </c>
      <c r="D79" s="9">
        <v>20</v>
      </c>
    </row>
    <row r="80" spans="1:4" x14ac:dyDescent="0.25">
      <c r="A80" s="4" t="s">
        <v>217</v>
      </c>
      <c r="B80" s="5">
        <v>153</v>
      </c>
      <c r="C80" s="5">
        <v>10</v>
      </c>
      <c r="D80" s="8">
        <v>43</v>
      </c>
    </row>
    <row r="81" spans="1:4" x14ac:dyDescent="0.25">
      <c r="A81" s="6" t="s">
        <v>221</v>
      </c>
      <c r="B81" s="7">
        <v>160</v>
      </c>
      <c r="C81" s="7">
        <v>9</v>
      </c>
      <c r="D81" s="9">
        <v>61</v>
      </c>
    </row>
    <row r="82" spans="1:4" x14ac:dyDescent="0.25">
      <c r="A82" s="4" t="s">
        <v>222</v>
      </c>
      <c r="B82" s="5">
        <v>216</v>
      </c>
      <c r="C82" s="5">
        <v>16</v>
      </c>
      <c r="D82" s="8">
        <v>23</v>
      </c>
    </row>
    <row r="83" spans="1:4" x14ac:dyDescent="0.25">
      <c r="A83" s="6" t="s">
        <v>224</v>
      </c>
      <c r="B83" s="7">
        <v>102</v>
      </c>
      <c r="C83" s="7">
        <v>12</v>
      </c>
      <c r="D83" s="9">
        <v>33</v>
      </c>
    </row>
    <row r="84" spans="1:4" x14ac:dyDescent="0.25">
      <c r="A84" s="4" t="s">
        <v>227</v>
      </c>
      <c r="B84" s="5">
        <v>127</v>
      </c>
      <c r="C84" s="5">
        <v>16</v>
      </c>
      <c r="D84" s="8">
        <v>30</v>
      </c>
    </row>
    <row r="85" spans="1:4" x14ac:dyDescent="0.25">
      <c r="A85" s="6" t="s">
        <v>233</v>
      </c>
      <c r="B85" s="7">
        <v>81</v>
      </c>
      <c r="C85" s="7">
        <v>9</v>
      </c>
      <c r="D85" s="9">
        <v>25</v>
      </c>
    </row>
    <row r="86" spans="1:4" x14ac:dyDescent="0.25">
      <c r="A86" s="4" t="s">
        <v>249</v>
      </c>
      <c r="B86" s="5">
        <v>247</v>
      </c>
      <c r="C86" s="5">
        <v>18</v>
      </c>
      <c r="D86" s="8">
        <v>51</v>
      </c>
    </row>
    <row r="87" spans="1:4" x14ac:dyDescent="0.25">
      <c r="A87" s="6" t="s">
        <v>250</v>
      </c>
      <c r="B87" s="7">
        <v>304</v>
      </c>
      <c r="C87" s="7">
        <v>24</v>
      </c>
      <c r="D87" s="9">
        <v>46</v>
      </c>
    </row>
    <row r="88" spans="1:4" x14ac:dyDescent="0.25">
      <c r="A88" s="4" t="s">
        <v>251</v>
      </c>
      <c r="B88" s="5">
        <v>172</v>
      </c>
      <c r="C88" s="5">
        <v>17</v>
      </c>
      <c r="D88" s="8">
        <v>42</v>
      </c>
    </row>
    <row r="89" spans="1:4" x14ac:dyDescent="0.25">
      <c r="A89" s="6" t="s">
        <v>253</v>
      </c>
      <c r="B89" s="7">
        <v>111</v>
      </c>
      <c r="C89" s="7">
        <v>11</v>
      </c>
      <c r="D89" s="9">
        <v>34</v>
      </c>
    </row>
    <row r="90" spans="1:4" x14ac:dyDescent="0.25">
      <c r="A90" s="4" t="s">
        <v>254</v>
      </c>
      <c r="B90" s="5">
        <v>154</v>
      </c>
      <c r="C90" s="5">
        <v>13</v>
      </c>
      <c r="D90" s="8">
        <v>51</v>
      </c>
    </row>
    <row r="91" spans="1:4" x14ac:dyDescent="0.25">
      <c r="A91" s="6" t="s">
        <v>255</v>
      </c>
      <c r="B91" s="7">
        <v>210</v>
      </c>
      <c r="C91" s="7">
        <v>22</v>
      </c>
      <c r="D91" s="9">
        <v>48</v>
      </c>
    </row>
    <row r="92" spans="1:4" x14ac:dyDescent="0.25">
      <c r="A92" s="4" t="s">
        <v>256</v>
      </c>
      <c r="B92" s="5">
        <v>313</v>
      </c>
      <c r="C92" s="5">
        <v>19</v>
      </c>
      <c r="D92" s="8">
        <v>107</v>
      </c>
    </row>
    <row r="93" spans="1:4" x14ac:dyDescent="0.25">
      <c r="A93" s="6" t="s">
        <v>267</v>
      </c>
      <c r="B93" s="7">
        <v>433</v>
      </c>
      <c r="C93" s="7">
        <v>34</v>
      </c>
      <c r="D93" s="9">
        <v>132</v>
      </c>
    </row>
    <row r="94" spans="1:4" x14ac:dyDescent="0.25">
      <c r="A94" s="4" t="s">
        <v>271</v>
      </c>
      <c r="B94" s="5">
        <v>1045</v>
      </c>
      <c r="C94" s="5">
        <v>57</v>
      </c>
      <c r="D94" s="8">
        <v>265</v>
      </c>
    </row>
    <row r="95" spans="1:4" x14ac:dyDescent="0.25">
      <c r="A95" s="6" t="s">
        <v>272</v>
      </c>
      <c r="B95" s="7">
        <v>108</v>
      </c>
      <c r="C95" s="7">
        <v>10</v>
      </c>
      <c r="D95" s="9">
        <v>38</v>
      </c>
    </row>
    <row r="96" spans="1:4" x14ac:dyDescent="0.25">
      <c r="A96" s="4" t="s">
        <v>276</v>
      </c>
      <c r="B96" s="5">
        <v>96</v>
      </c>
      <c r="C96" s="5">
        <v>13</v>
      </c>
      <c r="D96" s="8">
        <v>20</v>
      </c>
    </row>
    <row r="97" spans="1:4" x14ac:dyDescent="0.25">
      <c r="A97" s="6" t="s">
        <v>277</v>
      </c>
      <c r="B97" s="7">
        <v>263</v>
      </c>
      <c r="C97" s="7">
        <v>17</v>
      </c>
      <c r="D97" s="9">
        <v>51</v>
      </c>
    </row>
    <row r="98" spans="1:4" x14ac:dyDescent="0.25">
      <c r="A98" s="4" t="s">
        <v>278</v>
      </c>
      <c r="B98" s="5">
        <v>223</v>
      </c>
      <c r="C98" s="5">
        <v>14</v>
      </c>
      <c r="D98" s="8">
        <v>55</v>
      </c>
    </row>
    <row r="99" spans="1:4" x14ac:dyDescent="0.25">
      <c r="A99" s="6" t="s">
        <v>280</v>
      </c>
      <c r="B99" s="7">
        <v>124</v>
      </c>
      <c r="C99" s="7">
        <v>11</v>
      </c>
      <c r="D99" s="9">
        <v>37</v>
      </c>
    </row>
    <row r="100" spans="1:4" x14ac:dyDescent="0.25">
      <c r="A100" s="4" t="s">
        <v>281</v>
      </c>
      <c r="B100" s="5">
        <v>213</v>
      </c>
      <c r="C100" s="5">
        <v>28</v>
      </c>
      <c r="D100" s="8">
        <v>82</v>
      </c>
    </row>
    <row r="101" spans="1:4" x14ac:dyDescent="0.25">
      <c r="A101" s="6" t="s">
        <v>285</v>
      </c>
      <c r="B101" s="7">
        <v>172</v>
      </c>
      <c r="C101" s="7">
        <v>15</v>
      </c>
      <c r="D101" s="9">
        <v>46</v>
      </c>
    </row>
    <row r="102" spans="1:4" x14ac:dyDescent="0.25">
      <c r="A102" s="4" t="s">
        <v>286</v>
      </c>
      <c r="B102" s="5">
        <v>97</v>
      </c>
      <c r="C102" s="5">
        <v>11</v>
      </c>
      <c r="D102" s="8">
        <v>29</v>
      </c>
    </row>
    <row r="103" spans="1:4" x14ac:dyDescent="0.25">
      <c r="A103" s="6" t="s">
        <v>287</v>
      </c>
      <c r="B103" s="7">
        <v>153</v>
      </c>
      <c r="C103" s="7">
        <v>13</v>
      </c>
      <c r="D103" s="9">
        <v>32</v>
      </c>
    </row>
    <row r="104" spans="1:4" x14ac:dyDescent="0.25">
      <c r="A104" s="4" t="s">
        <v>288</v>
      </c>
      <c r="B104" s="5">
        <v>159</v>
      </c>
      <c r="C104" s="5">
        <v>16</v>
      </c>
      <c r="D104" s="8">
        <v>46</v>
      </c>
    </row>
    <row r="105" spans="1:4" x14ac:dyDescent="0.25">
      <c r="A105" s="6" t="s">
        <v>290</v>
      </c>
      <c r="B105" s="7">
        <v>141</v>
      </c>
      <c r="C105" s="7">
        <v>15</v>
      </c>
      <c r="D105" s="9">
        <v>51</v>
      </c>
    </row>
    <row r="106" spans="1:4" x14ac:dyDescent="0.25">
      <c r="A106" s="4" t="s">
        <v>293</v>
      </c>
      <c r="B106" s="5">
        <v>89</v>
      </c>
      <c r="C106" s="5">
        <v>11</v>
      </c>
      <c r="D106" s="8">
        <v>39</v>
      </c>
    </row>
    <row r="107" spans="1:4" x14ac:dyDescent="0.25">
      <c r="A107" s="6" t="s">
        <v>295</v>
      </c>
      <c r="B107" s="7">
        <v>296</v>
      </c>
      <c r="C107" s="7">
        <v>19</v>
      </c>
      <c r="D107" s="9">
        <v>47</v>
      </c>
    </row>
    <row r="108" spans="1:4" x14ac:dyDescent="0.25">
      <c r="A108" s="4" t="s">
        <v>297</v>
      </c>
      <c r="B108" s="5">
        <v>360</v>
      </c>
      <c r="C108" s="5">
        <v>23</v>
      </c>
      <c r="D108" s="8">
        <v>61</v>
      </c>
    </row>
    <row r="109" spans="1:4" x14ac:dyDescent="0.25">
      <c r="A109" s="6" t="s">
        <v>299</v>
      </c>
      <c r="B109" s="7">
        <v>328</v>
      </c>
      <c r="C109" s="7">
        <v>18</v>
      </c>
      <c r="D109" s="9">
        <v>64</v>
      </c>
    </row>
    <row r="110" spans="1:4" x14ac:dyDescent="0.25">
      <c r="A110" s="4" t="s">
        <v>300</v>
      </c>
      <c r="B110" s="5">
        <v>335</v>
      </c>
      <c r="C110" s="5">
        <v>19</v>
      </c>
      <c r="D110" s="8">
        <v>79</v>
      </c>
    </row>
    <row r="111" spans="1:4" x14ac:dyDescent="0.25">
      <c r="A111" s="6" t="s">
        <v>301</v>
      </c>
      <c r="B111" s="7">
        <v>318</v>
      </c>
      <c r="C111" s="7">
        <v>18</v>
      </c>
      <c r="D111" s="9">
        <v>64</v>
      </c>
    </row>
    <row r="112" spans="1:4" x14ac:dyDescent="0.25">
      <c r="A112" s="4" t="s">
        <v>302</v>
      </c>
      <c r="B112" s="5">
        <v>374</v>
      </c>
      <c r="C112" s="5">
        <v>20</v>
      </c>
      <c r="D112" s="8">
        <v>58</v>
      </c>
    </row>
    <row r="113" spans="1:4" x14ac:dyDescent="0.25">
      <c r="A113" s="6" t="s">
        <v>304</v>
      </c>
      <c r="B113" s="7">
        <v>68</v>
      </c>
      <c r="C113" s="7">
        <v>10</v>
      </c>
      <c r="D113" s="9">
        <v>23</v>
      </c>
    </row>
    <row r="114" spans="1:4" x14ac:dyDescent="0.25">
      <c r="A114" s="4" t="s">
        <v>305</v>
      </c>
      <c r="B114" s="5">
        <v>139</v>
      </c>
      <c r="C114" s="5">
        <v>12</v>
      </c>
      <c r="D114" s="8">
        <v>23</v>
      </c>
    </row>
    <row r="115" spans="1:4" x14ac:dyDescent="0.25">
      <c r="A115" s="6" t="s">
        <v>306</v>
      </c>
      <c r="B115" s="7">
        <v>146</v>
      </c>
      <c r="C115" s="7">
        <v>12</v>
      </c>
      <c r="D115" s="9">
        <v>36</v>
      </c>
    </row>
    <row r="116" spans="1:4" x14ac:dyDescent="0.25">
      <c r="A116" s="4" t="s">
        <v>308</v>
      </c>
      <c r="B116" s="5">
        <v>390</v>
      </c>
      <c r="C116" s="5">
        <v>20</v>
      </c>
      <c r="D116" s="8">
        <v>60</v>
      </c>
    </row>
    <row r="117" spans="1:4" x14ac:dyDescent="0.25">
      <c r="A117" s="6" t="s">
        <v>309</v>
      </c>
      <c r="B117" s="7">
        <v>314</v>
      </c>
      <c r="C117" s="7">
        <v>17</v>
      </c>
      <c r="D117" s="9">
        <v>69</v>
      </c>
    </row>
    <row r="118" spans="1:4" x14ac:dyDescent="0.25">
      <c r="A118" s="4" t="s">
        <v>310</v>
      </c>
      <c r="B118" s="5">
        <v>95</v>
      </c>
      <c r="C118" s="5">
        <v>10</v>
      </c>
      <c r="D118" s="8">
        <v>21</v>
      </c>
    </row>
    <row r="119" spans="1:4" x14ac:dyDescent="0.25">
      <c r="A119" s="6" t="s">
        <v>312</v>
      </c>
      <c r="B119" s="7">
        <v>109</v>
      </c>
      <c r="C119" s="7">
        <v>12</v>
      </c>
      <c r="D119" s="9">
        <v>26</v>
      </c>
    </row>
    <row r="120" spans="1:4" x14ac:dyDescent="0.25">
      <c r="A120" s="4" t="s">
        <v>313</v>
      </c>
      <c r="B120" s="5">
        <v>172</v>
      </c>
      <c r="C120" s="5">
        <v>19</v>
      </c>
      <c r="D120" s="8">
        <v>39</v>
      </c>
    </row>
    <row r="121" spans="1:4" x14ac:dyDescent="0.25">
      <c r="A121" s="6" t="s">
        <v>315</v>
      </c>
      <c r="B121" s="7">
        <v>308</v>
      </c>
      <c r="C121" s="7">
        <v>19</v>
      </c>
      <c r="D121" s="9">
        <v>81</v>
      </c>
    </row>
    <row r="122" spans="1:4" x14ac:dyDescent="0.25">
      <c r="A122" s="4" t="s">
        <v>317</v>
      </c>
      <c r="B122" s="5">
        <v>792</v>
      </c>
      <c r="C122" s="5">
        <v>38</v>
      </c>
      <c r="D122" s="8">
        <v>214</v>
      </c>
    </row>
    <row r="123" spans="1:4" x14ac:dyDescent="0.25">
      <c r="A123" s="6" t="s">
        <v>318</v>
      </c>
      <c r="B123" s="7">
        <v>85</v>
      </c>
      <c r="C123" s="7">
        <v>12</v>
      </c>
      <c r="D123" s="9">
        <v>25</v>
      </c>
    </row>
    <row r="124" spans="1:4" x14ac:dyDescent="0.25">
      <c r="A124" s="4" t="s">
        <v>319</v>
      </c>
      <c r="B124" s="5">
        <v>460</v>
      </c>
      <c r="C124" s="5">
        <v>35</v>
      </c>
      <c r="D124" s="8">
        <v>71</v>
      </c>
    </row>
    <row r="125" spans="1:4" x14ac:dyDescent="0.25">
      <c r="A125" s="6" t="s">
        <v>320</v>
      </c>
      <c r="B125" s="7">
        <v>328</v>
      </c>
      <c r="C125" s="7">
        <v>17</v>
      </c>
      <c r="D125" s="9">
        <v>47</v>
      </c>
    </row>
    <row r="126" spans="1:4" x14ac:dyDescent="0.25">
      <c r="A126" s="4" t="s">
        <v>321</v>
      </c>
      <c r="B126" s="5">
        <v>101</v>
      </c>
      <c r="C126" s="5">
        <v>12</v>
      </c>
      <c r="D126" s="8">
        <v>38</v>
      </c>
    </row>
    <row r="127" spans="1:4" x14ac:dyDescent="0.25">
      <c r="A127" s="6" t="s">
        <v>322</v>
      </c>
      <c r="B127" s="7">
        <v>111</v>
      </c>
      <c r="C127" s="7">
        <v>9</v>
      </c>
      <c r="D127" s="9">
        <v>21</v>
      </c>
    </row>
    <row r="128" spans="1:4" x14ac:dyDescent="0.25">
      <c r="A128" s="4" t="s">
        <v>323</v>
      </c>
      <c r="B128" s="5">
        <v>220</v>
      </c>
      <c r="C128" s="5">
        <v>23</v>
      </c>
      <c r="D128" s="8">
        <v>71</v>
      </c>
    </row>
    <row r="129" spans="1:4" x14ac:dyDescent="0.25">
      <c r="A129" s="6" t="s">
        <v>325</v>
      </c>
      <c r="B129" s="7">
        <v>111</v>
      </c>
      <c r="C129" s="7">
        <v>12</v>
      </c>
      <c r="D129" s="9">
        <v>31</v>
      </c>
    </row>
    <row r="130" spans="1:4" x14ac:dyDescent="0.25">
      <c r="A130" s="4" t="s">
        <v>326</v>
      </c>
      <c r="B130" s="5">
        <v>93</v>
      </c>
      <c r="C130" s="5">
        <v>17</v>
      </c>
      <c r="D130" s="8">
        <v>21</v>
      </c>
    </row>
    <row r="131" spans="1:4" x14ac:dyDescent="0.25">
      <c r="A131" s="6" t="s">
        <v>327</v>
      </c>
      <c r="B131" s="7">
        <v>125</v>
      </c>
      <c r="C131" s="7">
        <v>14</v>
      </c>
      <c r="D131" s="9">
        <v>28</v>
      </c>
    </row>
    <row r="132" spans="1:4" x14ac:dyDescent="0.25">
      <c r="A132" s="4" t="s">
        <v>328</v>
      </c>
      <c r="B132" s="5">
        <v>131</v>
      </c>
      <c r="C132" s="5">
        <v>14</v>
      </c>
      <c r="D132" s="8">
        <v>28</v>
      </c>
    </row>
    <row r="133" spans="1:4" x14ac:dyDescent="0.25">
      <c r="A133" s="6" t="s">
        <v>331</v>
      </c>
      <c r="B133" s="7">
        <v>88</v>
      </c>
      <c r="C133" s="7">
        <v>8</v>
      </c>
      <c r="D133" s="9">
        <v>32</v>
      </c>
    </row>
    <row r="134" spans="1:4" x14ac:dyDescent="0.25">
      <c r="A134" s="4" t="s">
        <v>333</v>
      </c>
      <c r="B134" s="5">
        <v>139</v>
      </c>
      <c r="C134" s="5">
        <v>16</v>
      </c>
      <c r="D134" s="8">
        <v>34</v>
      </c>
    </row>
    <row r="135" spans="1:4" x14ac:dyDescent="0.25">
      <c r="A135" s="6" t="s">
        <v>335</v>
      </c>
      <c r="B135" s="7">
        <v>80</v>
      </c>
      <c r="C135" s="7">
        <v>11</v>
      </c>
      <c r="D135" s="9">
        <v>21</v>
      </c>
    </row>
    <row r="136" spans="1:4" x14ac:dyDescent="0.25">
      <c r="A136" s="4" t="s">
        <v>336</v>
      </c>
      <c r="B136" s="5">
        <v>160</v>
      </c>
      <c r="C136" s="5">
        <v>14</v>
      </c>
      <c r="D136" s="8">
        <v>48</v>
      </c>
    </row>
    <row r="137" spans="1:4" x14ac:dyDescent="0.25">
      <c r="A137" s="6" t="s">
        <v>340</v>
      </c>
      <c r="B137" s="7">
        <v>174</v>
      </c>
      <c r="C137" s="7">
        <v>15</v>
      </c>
      <c r="D137" s="9">
        <v>51</v>
      </c>
    </row>
    <row r="138" spans="1:4" x14ac:dyDescent="0.25">
      <c r="A138" s="4" t="s">
        <v>344</v>
      </c>
      <c r="B138" s="5">
        <v>68</v>
      </c>
      <c r="C138" s="5">
        <v>10</v>
      </c>
      <c r="D138" s="8">
        <v>24</v>
      </c>
    </row>
    <row r="139" spans="1:4" x14ac:dyDescent="0.25">
      <c r="A139" s="6" t="s">
        <v>346</v>
      </c>
      <c r="B139" s="7">
        <v>169</v>
      </c>
      <c r="C139" s="7">
        <v>14</v>
      </c>
      <c r="D139" s="9">
        <v>53</v>
      </c>
    </row>
    <row r="140" spans="1:4" x14ac:dyDescent="0.25">
      <c r="A140" s="4" t="s">
        <v>348</v>
      </c>
      <c r="B140" s="5">
        <v>314</v>
      </c>
      <c r="C140" s="5">
        <v>19</v>
      </c>
      <c r="D140" s="8">
        <v>94</v>
      </c>
    </row>
    <row r="141" spans="1:4" x14ac:dyDescent="0.25">
      <c r="A141" s="6" t="s">
        <v>349</v>
      </c>
      <c r="B141" s="7">
        <v>512</v>
      </c>
      <c r="C141" s="7">
        <v>37</v>
      </c>
      <c r="D141" s="9">
        <v>187</v>
      </c>
    </row>
    <row r="142" spans="1:4" x14ac:dyDescent="0.25">
      <c r="A142" s="4" t="s">
        <v>352</v>
      </c>
      <c r="B142" s="5">
        <v>158</v>
      </c>
      <c r="C142" s="5">
        <v>13</v>
      </c>
      <c r="D142" s="8">
        <v>47</v>
      </c>
    </row>
  </sheetData>
  <mergeCells count="1">
    <mergeCell ref="K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E542-D64C-48A3-A732-F56C86575CB0}">
  <dimension ref="A1:L211"/>
  <sheetViews>
    <sheetView workbookViewId="0">
      <selection activeCell="H4" sqref="H4"/>
    </sheetView>
  </sheetViews>
  <sheetFormatPr defaultRowHeight="15" x14ac:dyDescent="0.25"/>
  <cols>
    <col min="1" max="1" width="81.140625" bestFit="1" customWidth="1"/>
    <col min="2" max="2" width="7.7109375" bestFit="1" customWidth="1"/>
    <col min="3" max="3" width="8.7109375" bestFit="1" customWidth="1"/>
    <col min="4" max="4" width="11.140625" bestFit="1" customWidth="1"/>
    <col min="6" max="6" width="16" customWidth="1"/>
    <col min="11" max="11" width="20.5703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F1" s="1"/>
      <c r="G1" s="2" t="s">
        <v>1</v>
      </c>
      <c r="H1" s="2" t="s">
        <v>2</v>
      </c>
      <c r="I1" s="3" t="s">
        <v>3</v>
      </c>
      <c r="K1" s="11" t="s">
        <v>363</v>
      </c>
      <c r="L1" s="11"/>
    </row>
    <row r="2" spans="1:12" x14ac:dyDescent="0.25">
      <c r="A2" s="4" t="s">
        <v>6</v>
      </c>
      <c r="B2" s="5">
        <v>61</v>
      </c>
      <c r="C2" s="5">
        <v>8</v>
      </c>
      <c r="D2" s="8">
        <v>14</v>
      </c>
      <c r="F2" t="s">
        <v>360</v>
      </c>
      <c r="G2">
        <f>MEDIAN(B2:B211)</f>
        <v>54.5</v>
      </c>
      <c r="H2">
        <f t="shared" ref="H2:I2" si="0">MEDIAN(C2:C211)</f>
        <v>8</v>
      </c>
      <c r="I2">
        <f t="shared" si="0"/>
        <v>11.5</v>
      </c>
      <c r="K2" t="s">
        <v>364</v>
      </c>
      <c r="L2">
        <f xml:space="preserve"> PEARSON(B2:B211, D2:D211)</f>
        <v>0.41747025768598173</v>
      </c>
    </row>
    <row r="3" spans="1:12" x14ac:dyDescent="0.25">
      <c r="A3" s="6" t="s">
        <v>9</v>
      </c>
      <c r="B3" s="7">
        <v>103</v>
      </c>
      <c r="C3" s="7">
        <v>12</v>
      </c>
      <c r="D3" s="9">
        <v>18</v>
      </c>
      <c r="F3" t="s">
        <v>359</v>
      </c>
      <c r="G3">
        <f>MEDIAN(IF(B2:B211 &lt; G2, B2:B211))</f>
        <v>36</v>
      </c>
      <c r="H3">
        <f t="shared" ref="H3:I3" si="1">MEDIAN(IF(C2:C211 &lt; H2, C2:C211))</f>
        <v>7</v>
      </c>
      <c r="I3">
        <f t="shared" si="1"/>
        <v>6</v>
      </c>
      <c r="K3" s="10" t="s">
        <v>365</v>
      </c>
      <c r="L3" s="10">
        <f xml:space="preserve"> PEARSON(C2:C211, D2:D211)</f>
        <v>0.21617976359657998</v>
      </c>
    </row>
    <row r="4" spans="1:12" x14ac:dyDescent="0.25">
      <c r="A4" s="4" t="s">
        <v>10</v>
      </c>
      <c r="B4" s="5">
        <v>3</v>
      </c>
      <c r="C4" s="5">
        <v>8</v>
      </c>
      <c r="D4" s="8">
        <v>10</v>
      </c>
      <c r="F4" t="s">
        <v>358</v>
      </c>
      <c r="G4">
        <f>MEDIAN(IF(B2:B211 &gt; G2, B2:B211))</f>
        <v>78</v>
      </c>
      <c r="H4">
        <f t="shared" ref="H4:I4" si="2">MEDIAN(IF(C2:C211 &gt; H2, C2:C211))</f>
        <v>10</v>
      </c>
      <c r="I4">
        <f t="shared" si="2"/>
        <v>16</v>
      </c>
      <c r="K4" t="s">
        <v>366</v>
      </c>
      <c r="L4">
        <f xml:space="preserve"> PEARSON(B2:B211, C2:C211)</f>
        <v>0.44545029129412167</v>
      </c>
    </row>
    <row r="5" spans="1:12" x14ac:dyDescent="0.25">
      <c r="A5" s="6" t="s">
        <v>13</v>
      </c>
      <c r="B5" s="7">
        <v>91</v>
      </c>
      <c r="C5" s="7">
        <v>8</v>
      </c>
      <c r="D5" s="9">
        <v>17</v>
      </c>
      <c r="F5" t="s">
        <v>357</v>
      </c>
      <c r="G5">
        <f xml:space="preserve"> G4 - G3</f>
        <v>42</v>
      </c>
      <c r="H5">
        <f t="shared" ref="H5:I5" si="3" xml:space="preserve"> H4 - H3</f>
        <v>3</v>
      </c>
      <c r="I5">
        <f t="shared" si="3"/>
        <v>10</v>
      </c>
    </row>
    <row r="6" spans="1:12" x14ac:dyDescent="0.25">
      <c r="A6" s="4" t="s">
        <v>14</v>
      </c>
      <c r="B6" s="5">
        <v>100</v>
      </c>
      <c r="C6" s="5">
        <v>8</v>
      </c>
      <c r="D6" s="8">
        <v>17</v>
      </c>
      <c r="F6" t="s">
        <v>355</v>
      </c>
      <c r="G6">
        <f xml:space="preserve"> G4 + 1.5 *G5</f>
        <v>141</v>
      </c>
      <c r="H6">
        <f t="shared" ref="H6:I6" si="4" xml:space="preserve"> H4 + 1.5 *H5</f>
        <v>14.5</v>
      </c>
      <c r="I6">
        <f t="shared" si="4"/>
        <v>31</v>
      </c>
    </row>
    <row r="7" spans="1:12" x14ac:dyDescent="0.25">
      <c r="A7" s="6" t="s">
        <v>16</v>
      </c>
      <c r="B7" s="7">
        <v>88</v>
      </c>
      <c r="C7" s="7">
        <v>8</v>
      </c>
      <c r="D7" s="9">
        <v>13</v>
      </c>
      <c r="F7" t="s">
        <v>356</v>
      </c>
      <c r="G7">
        <f>IF( G3 - 1.5 *G5&gt;MIN(B2:B211),  G3 - 1.5 *G5, MIN(B2:B211))</f>
        <v>3</v>
      </c>
      <c r="H7">
        <f t="shared" ref="H7:I7" si="5">IF( H3 - 1.5 *H5&gt;MIN(C2:C211),  H3 - 1.5 *H5, MIN(C2:C211))</f>
        <v>7</v>
      </c>
      <c r="I7">
        <f t="shared" si="5"/>
        <v>1</v>
      </c>
      <c r="K7" t="s">
        <v>381</v>
      </c>
      <c r="L7">
        <f xml:space="preserve"> COUNTIF(jfreechart_test_stats__2[[ TASSERT]], "&gt;20")</f>
        <v>135</v>
      </c>
    </row>
    <row r="8" spans="1:12" x14ac:dyDescent="0.25">
      <c r="A8" s="4" t="s">
        <v>17</v>
      </c>
      <c r="B8" s="5">
        <v>46</v>
      </c>
      <c r="C8" s="5">
        <v>7</v>
      </c>
      <c r="D8" s="8">
        <v>12</v>
      </c>
      <c r="F8" t="s">
        <v>361</v>
      </c>
      <c r="G8">
        <f>MIN(B2:B211)</f>
        <v>3</v>
      </c>
      <c r="H8">
        <f t="shared" ref="H8:I8" si="6">MIN(C2:C211)</f>
        <v>7</v>
      </c>
      <c r="I8">
        <f t="shared" si="6"/>
        <v>1</v>
      </c>
      <c r="K8" t="s">
        <v>362</v>
      </c>
      <c r="L8">
        <f xml:space="preserve"> H25</f>
        <v>0</v>
      </c>
    </row>
    <row r="9" spans="1:12" x14ac:dyDescent="0.25">
      <c r="A9" s="6" t="s">
        <v>18</v>
      </c>
      <c r="B9" s="7">
        <v>96</v>
      </c>
      <c r="C9" s="7">
        <v>11</v>
      </c>
      <c r="D9" s="9">
        <v>5</v>
      </c>
    </row>
    <row r="10" spans="1:12" x14ac:dyDescent="0.25">
      <c r="A10" s="4" t="s">
        <v>19</v>
      </c>
      <c r="B10" s="5">
        <v>32</v>
      </c>
      <c r="C10" s="5">
        <v>9</v>
      </c>
      <c r="D10" s="8">
        <v>8</v>
      </c>
    </row>
    <row r="11" spans="1:12" x14ac:dyDescent="0.25">
      <c r="A11" s="6" t="s">
        <v>20</v>
      </c>
      <c r="B11" s="7">
        <v>44</v>
      </c>
      <c r="C11" s="7">
        <v>7</v>
      </c>
      <c r="D11" s="9">
        <v>14</v>
      </c>
    </row>
    <row r="12" spans="1:12" x14ac:dyDescent="0.25">
      <c r="A12" s="4" t="s">
        <v>22</v>
      </c>
      <c r="B12" s="5">
        <v>30</v>
      </c>
      <c r="C12" s="5">
        <v>8</v>
      </c>
      <c r="D12" s="8">
        <v>9</v>
      </c>
    </row>
    <row r="13" spans="1:12" x14ac:dyDescent="0.25">
      <c r="A13" s="6" t="s">
        <v>24</v>
      </c>
      <c r="B13" s="7">
        <v>114</v>
      </c>
      <c r="C13" s="7">
        <v>8</v>
      </c>
      <c r="D13" s="9">
        <v>12</v>
      </c>
    </row>
    <row r="14" spans="1:12" x14ac:dyDescent="0.25">
      <c r="A14" s="4" t="s">
        <v>25</v>
      </c>
      <c r="B14" s="5">
        <v>85</v>
      </c>
      <c r="C14" s="5">
        <v>8</v>
      </c>
      <c r="D14" s="8">
        <v>17</v>
      </c>
    </row>
    <row r="15" spans="1:12" x14ac:dyDescent="0.25">
      <c r="A15" s="6" t="s">
        <v>26</v>
      </c>
      <c r="B15" s="7">
        <v>29</v>
      </c>
      <c r="C15" s="7">
        <v>8</v>
      </c>
      <c r="D15" s="9">
        <v>6</v>
      </c>
    </row>
    <row r="16" spans="1:12" x14ac:dyDescent="0.25">
      <c r="A16" s="4" t="s">
        <v>27</v>
      </c>
      <c r="B16" s="5">
        <v>77</v>
      </c>
      <c r="C16" s="5">
        <v>8</v>
      </c>
      <c r="D16" s="8">
        <v>17</v>
      </c>
    </row>
    <row r="17" spans="1:4" x14ac:dyDescent="0.25">
      <c r="A17" s="6" t="s">
        <v>28</v>
      </c>
      <c r="B17" s="7">
        <v>66</v>
      </c>
      <c r="C17" s="7">
        <v>8</v>
      </c>
      <c r="D17" s="9">
        <v>19</v>
      </c>
    </row>
    <row r="18" spans="1:4" x14ac:dyDescent="0.25">
      <c r="A18" s="4" t="s">
        <v>30</v>
      </c>
      <c r="B18" s="5">
        <v>31</v>
      </c>
      <c r="C18" s="5">
        <v>8</v>
      </c>
      <c r="D18" s="8">
        <v>10</v>
      </c>
    </row>
    <row r="19" spans="1:4" x14ac:dyDescent="0.25">
      <c r="A19" s="6" t="s">
        <v>31</v>
      </c>
      <c r="B19" s="7">
        <v>73</v>
      </c>
      <c r="C19" s="7">
        <v>8</v>
      </c>
      <c r="D19" s="9">
        <v>19</v>
      </c>
    </row>
    <row r="20" spans="1:4" x14ac:dyDescent="0.25">
      <c r="A20" s="4" t="s">
        <v>32</v>
      </c>
      <c r="B20" s="5">
        <v>28</v>
      </c>
      <c r="C20" s="5">
        <v>8</v>
      </c>
      <c r="D20" s="8">
        <v>4</v>
      </c>
    </row>
    <row r="21" spans="1:4" x14ac:dyDescent="0.25">
      <c r="A21" s="6" t="s">
        <v>34</v>
      </c>
      <c r="B21" s="7">
        <v>124</v>
      </c>
      <c r="C21" s="7">
        <v>20</v>
      </c>
      <c r="D21" s="9">
        <v>13</v>
      </c>
    </row>
    <row r="22" spans="1:4" x14ac:dyDescent="0.25">
      <c r="A22" s="4" t="s">
        <v>36</v>
      </c>
      <c r="B22" s="5">
        <v>51</v>
      </c>
      <c r="C22" s="5">
        <v>11</v>
      </c>
      <c r="D22" s="8">
        <v>14</v>
      </c>
    </row>
    <row r="23" spans="1:4" x14ac:dyDescent="0.25">
      <c r="A23" s="6" t="s">
        <v>37</v>
      </c>
      <c r="B23" s="7">
        <v>40</v>
      </c>
      <c r="C23" s="7">
        <v>8</v>
      </c>
      <c r="D23" s="9">
        <v>9</v>
      </c>
    </row>
    <row r="24" spans="1:4" x14ac:dyDescent="0.25">
      <c r="A24" s="4" t="s">
        <v>38</v>
      </c>
      <c r="B24" s="5">
        <v>74</v>
      </c>
      <c r="C24" s="5">
        <v>8</v>
      </c>
      <c r="D24" s="8">
        <v>18</v>
      </c>
    </row>
    <row r="25" spans="1:4" x14ac:dyDescent="0.25">
      <c r="A25" s="6" t="s">
        <v>40</v>
      </c>
      <c r="B25" s="7">
        <v>41</v>
      </c>
      <c r="C25" s="7">
        <v>8</v>
      </c>
      <c r="D25" s="9">
        <v>9</v>
      </c>
    </row>
    <row r="26" spans="1:4" x14ac:dyDescent="0.25">
      <c r="A26" s="4" t="s">
        <v>43</v>
      </c>
      <c r="B26" s="5">
        <v>62</v>
      </c>
      <c r="C26" s="5">
        <v>8</v>
      </c>
      <c r="D26" s="8">
        <v>14</v>
      </c>
    </row>
    <row r="27" spans="1:4" x14ac:dyDescent="0.25">
      <c r="A27" s="6" t="s">
        <v>44</v>
      </c>
      <c r="B27" s="7">
        <v>19</v>
      </c>
      <c r="C27" s="7">
        <v>8</v>
      </c>
      <c r="D27" s="9">
        <v>2</v>
      </c>
    </row>
    <row r="28" spans="1:4" x14ac:dyDescent="0.25">
      <c r="A28" s="4" t="s">
        <v>45</v>
      </c>
      <c r="B28" s="5">
        <v>78</v>
      </c>
      <c r="C28" s="5">
        <v>11</v>
      </c>
      <c r="D28" s="8">
        <v>14</v>
      </c>
    </row>
    <row r="29" spans="1:4" x14ac:dyDescent="0.25">
      <c r="A29" s="6" t="s">
        <v>46</v>
      </c>
      <c r="B29" s="7">
        <v>50</v>
      </c>
      <c r="C29" s="7">
        <v>8</v>
      </c>
      <c r="D29" s="9">
        <v>16</v>
      </c>
    </row>
    <row r="30" spans="1:4" x14ac:dyDescent="0.25">
      <c r="A30" s="4" t="s">
        <v>47</v>
      </c>
      <c r="B30" s="5">
        <v>33</v>
      </c>
      <c r="C30" s="5">
        <v>8</v>
      </c>
      <c r="D30" s="8">
        <v>6</v>
      </c>
    </row>
    <row r="31" spans="1:4" x14ac:dyDescent="0.25">
      <c r="A31" s="6" t="s">
        <v>49</v>
      </c>
      <c r="B31" s="7">
        <v>93</v>
      </c>
      <c r="C31" s="7">
        <v>11</v>
      </c>
      <c r="D31" s="9">
        <v>5</v>
      </c>
    </row>
    <row r="32" spans="1:4" x14ac:dyDescent="0.25">
      <c r="A32" s="4" t="s">
        <v>51</v>
      </c>
      <c r="B32" s="5">
        <v>44</v>
      </c>
      <c r="C32" s="5">
        <v>8</v>
      </c>
      <c r="D32" s="8">
        <v>8</v>
      </c>
    </row>
    <row r="33" spans="1:4" x14ac:dyDescent="0.25">
      <c r="A33" s="6" t="s">
        <v>52</v>
      </c>
      <c r="B33" s="7">
        <v>38</v>
      </c>
      <c r="C33" s="7">
        <v>8</v>
      </c>
      <c r="D33" s="9">
        <v>10</v>
      </c>
    </row>
    <row r="34" spans="1:4" x14ac:dyDescent="0.25">
      <c r="A34" s="4" t="s">
        <v>54</v>
      </c>
      <c r="B34" s="5">
        <v>58</v>
      </c>
      <c r="C34" s="5">
        <v>8</v>
      </c>
      <c r="D34" s="8">
        <v>14</v>
      </c>
    </row>
    <row r="35" spans="1:4" x14ac:dyDescent="0.25">
      <c r="A35" s="6" t="s">
        <v>55</v>
      </c>
      <c r="B35" s="7">
        <v>53</v>
      </c>
      <c r="C35" s="7">
        <v>8</v>
      </c>
      <c r="D35" s="9">
        <v>12</v>
      </c>
    </row>
    <row r="36" spans="1:4" x14ac:dyDescent="0.25">
      <c r="A36" s="4" t="s">
        <v>56</v>
      </c>
      <c r="B36" s="5">
        <v>42</v>
      </c>
      <c r="C36" s="5">
        <v>8</v>
      </c>
      <c r="D36" s="8">
        <v>10</v>
      </c>
    </row>
    <row r="37" spans="1:4" x14ac:dyDescent="0.25">
      <c r="A37" s="6" t="s">
        <v>57</v>
      </c>
      <c r="B37" s="7">
        <v>53</v>
      </c>
      <c r="C37" s="7">
        <v>8</v>
      </c>
      <c r="D37" s="9">
        <v>12</v>
      </c>
    </row>
    <row r="38" spans="1:4" x14ac:dyDescent="0.25">
      <c r="A38" s="4" t="s">
        <v>60</v>
      </c>
      <c r="B38" s="5">
        <v>50</v>
      </c>
      <c r="C38" s="5">
        <v>8</v>
      </c>
      <c r="D38" s="8">
        <v>10</v>
      </c>
    </row>
    <row r="39" spans="1:4" x14ac:dyDescent="0.25">
      <c r="A39" s="6" t="s">
        <v>61</v>
      </c>
      <c r="B39" s="7">
        <v>68</v>
      </c>
      <c r="C39" s="7">
        <v>7</v>
      </c>
      <c r="D39" s="9">
        <v>18</v>
      </c>
    </row>
    <row r="40" spans="1:4" x14ac:dyDescent="0.25">
      <c r="A40" s="4" t="s">
        <v>62</v>
      </c>
      <c r="B40" s="5">
        <v>65</v>
      </c>
      <c r="C40" s="5">
        <v>9</v>
      </c>
      <c r="D40" s="8">
        <v>16</v>
      </c>
    </row>
    <row r="41" spans="1:4" x14ac:dyDescent="0.25">
      <c r="A41" s="6" t="s">
        <v>63</v>
      </c>
      <c r="B41" s="7">
        <v>64</v>
      </c>
      <c r="C41" s="7">
        <v>8</v>
      </c>
      <c r="D41" s="9">
        <v>11</v>
      </c>
    </row>
    <row r="42" spans="1:4" x14ac:dyDescent="0.25">
      <c r="A42" s="4" t="s">
        <v>64</v>
      </c>
      <c r="B42" s="5">
        <v>50</v>
      </c>
      <c r="C42" s="5">
        <v>8</v>
      </c>
      <c r="D42" s="8">
        <v>13</v>
      </c>
    </row>
    <row r="43" spans="1:4" x14ac:dyDescent="0.25">
      <c r="A43" s="6" t="s">
        <v>65</v>
      </c>
      <c r="B43" s="7">
        <v>45</v>
      </c>
      <c r="C43" s="7">
        <v>8</v>
      </c>
      <c r="D43" s="9">
        <v>14</v>
      </c>
    </row>
    <row r="44" spans="1:4" x14ac:dyDescent="0.25">
      <c r="A44" s="4" t="s">
        <v>66</v>
      </c>
      <c r="B44" s="5">
        <v>53</v>
      </c>
      <c r="C44" s="5">
        <v>8</v>
      </c>
      <c r="D44" s="8">
        <v>15</v>
      </c>
    </row>
    <row r="45" spans="1:4" x14ac:dyDescent="0.25">
      <c r="A45" s="6" t="s">
        <v>67</v>
      </c>
      <c r="B45" s="7">
        <v>65</v>
      </c>
      <c r="C45" s="7">
        <v>8</v>
      </c>
      <c r="D45" s="9">
        <v>19</v>
      </c>
    </row>
    <row r="46" spans="1:4" x14ac:dyDescent="0.25">
      <c r="A46" s="4" t="s">
        <v>68</v>
      </c>
      <c r="B46" s="5">
        <v>52</v>
      </c>
      <c r="C46" s="5">
        <v>8</v>
      </c>
      <c r="D46" s="8">
        <v>9</v>
      </c>
    </row>
    <row r="47" spans="1:4" x14ac:dyDescent="0.25">
      <c r="A47" s="6" t="s">
        <v>69</v>
      </c>
      <c r="B47" s="7">
        <v>44</v>
      </c>
      <c r="C47" s="7">
        <v>8</v>
      </c>
      <c r="D47" s="9">
        <v>11</v>
      </c>
    </row>
    <row r="48" spans="1:4" x14ac:dyDescent="0.25">
      <c r="A48" s="4" t="s">
        <v>70</v>
      </c>
      <c r="B48" s="5">
        <v>57</v>
      </c>
      <c r="C48" s="5">
        <v>8</v>
      </c>
      <c r="D48" s="8">
        <v>15</v>
      </c>
    </row>
    <row r="49" spans="1:4" x14ac:dyDescent="0.25">
      <c r="A49" s="6" t="s">
        <v>71</v>
      </c>
      <c r="B49" s="7">
        <v>175</v>
      </c>
      <c r="C49" s="7">
        <v>13</v>
      </c>
      <c r="D49" s="9">
        <v>4</v>
      </c>
    </row>
    <row r="50" spans="1:4" x14ac:dyDescent="0.25">
      <c r="A50" s="4" t="s">
        <v>72</v>
      </c>
      <c r="B50" s="5">
        <v>16</v>
      </c>
      <c r="C50" s="5">
        <v>8</v>
      </c>
      <c r="D50" s="8">
        <v>2</v>
      </c>
    </row>
    <row r="51" spans="1:4" x14ac:dyDescent="0.25">
      <c r="A51" s="6" t="s">
        <v>73</v>
      </c>
      <c r="B51" s="7">
        <v>59</v>
      </c>
      <c r="C51" s="7">
        <v>9</v>
      </c>
      <c r="D51" s="9">
        <v>17</v>
      </c>
    </row>
    <row r="52" spans="1:4" x14ac:dyDescent="0.25">
      <c r="A52" s="4" t="s">
        <v>74</v>
      </c>
      <c r="B52" s="5">
        <v>16</v>
      </c>
      <c r="C52" s="5">
        <v>8</v>
      </c>
      <c r="D52" s="8">
        <v>2</v>
      </c>
    </row>
    <row r="53" spans="1:4" x14ac:dyDescent="0.25">
      <c r="A53" s="6" t="s">
        <v>75</v>
      </c>
      <c r="B53" s="7">
        <v>14</v>
      </c>
      <c r="C53" s="7">
        <v>8</v>
      </c>
      <c r="D53" s="9">
        <v>2</v>
      </c>
    </row>
    <row r="54" spans="1:4" x14ac:dyDescent="0.25">
      <c r="A54" s="4" t="s">
        <v>76</v>
      </c>
      <c r="B54" s="5">
        <v>15</v>
      </c>
      <c r="C54" s="5">
        <v>8</v>
      </c>
      <c r="D54" s="8">
        <v>3</v>
      </c>
    </row>
    <row r="55" spans="1:4" x14ac:dyDescent="0.25">
      <c r="A55" s="6" t="s">
        <v>77</v>
      </c>
      <c r="B55" s="7">
        <v>16</v>
      </c>
      <c r="C55" s="7">
        <v>7</v>
      </c>
      <c r="D55" s="9">
        <v>2</v>
      </c>
    </row>
    <row r="56" spans="1:4" x14ac:dyDescent="0.25">
      <c r="A56" s="4" t="s">
        <v>78</v>
      </c>
      <c r="B56" s="5">
        <v>30</v>
      </c>
      <c r="C56" s="5">
        <v>9</v>
      </c>
      <c r="D56" s="8">
        <v>5</v>
      </c>
    </row>
    <row r="57" spans="1:4" x14ac:dyDescent="0.25">
      <c r="A57" s="6" t="s">
        <v>79</v>
      </c>
      <c r="B57" s="7">
        <v>16</v>
      </c>
      <c r="C57" s="7">
        <v>8</v>
      </c>
      <c r="D57" s="9">
        <v>2</v>
      </c>
    </row>
    <row r="58" spans="1:4" x14ac:dyDescent="0.25">
      <c r="A58" s="4" t="s">
        <v>81</v>
      </c>
      <c r="B58" s="5">
        <v>72</v>
      </c>
      <c r="C58" s="5">
        <v>7</v>
      </c>
      <c r="D58" s="8">
        <v>3</v>
      </c>
    </row>
    <row r="59" spans="1:4" x14ac:dyDescent="0.25">
      <c r="A59" s="6" t="s">
        <v>82</v>
      </c>
      <c r="B59" s="7">
        <v>65</v>
      </c>
      <c r="C59" s="7">
        <v>11</v>
      </c>
      <c r="D59" s="9">
        <v>13</v>
      </c>
    </row>
    <row r="60" spans="1:4" x14ac:dyDescent="0.25">
      <c r="A60" s="4" t="s">
        <v>84</v>
      </c>
      <c r="B60" s="5">
        <v>55</v>
      </c>
      <c r="C60" s="5">
        <v>11</v>
      </c>
      <c r="D60" s="8">
        <v>12</v>
      </c>
    </row>
    <row r="61" spans="1:4" x14ac:dyDescent="0.25">
      <c r="A61" s="6" t="s">
        <v>85</v>
      </c>
      <c r="B61" s="7">
        <v>74</v>
      </c>
      <c r="C61" s="7">
        <v>12</v>
      </c>
      <c r="D61" s="9">
        <v>15</v>
      </c>
    </row>
    <row r="62" spans="1:4" x14ac:dyDescent="0.25">
      <c r="A62" s="4" t="s">
        <v>87</v>
      </c>
      <c r="B62" s="5">
        <v>39</v>
      </c>
      <c r="C62" s="5">
        <v>8</v>
      </c>
      <c r="D62" s="8">
        <v>5</v>
      </c>
    </row>
    <row r="63" spans="1:4" x14ac:dyDescent="0.25">
      <c r="A63" s="6" t="s">
        <v>88</v>
      </c>
      <c r="B63" s="7">
        <v>56</v>
      </c>
      <c r="C63" s="7">
        <v>8</v>
      </c>
      <c r="D63" s="9">
        <v>13</v>
      </c>
    </row>
    <row r="64" spans="1:4" x14ac:dyDescent="0.25">
      <c r="A64" s="4" t="s">
        <v>89</v>
      </c>
      <c r="B64" s="5">
        <v>64</v>
      </c>
      <c r="C64" s="5">
        <v>8</v>
      </c>
      <c r="D64" s="8">
        <v>13</v>
      </c>
    </row>
    <row r="65" spans="1:4" x14ac:dyDescent="0.25">
      <c r="A65" s="6" t="s">
        <v>90</v>
      </c>
      <c r="B65" s="7">
        <v>75</v>
      </c>
      <c r="C65" s="7">
        <v>8</v>
      </c>
      <c r="D65" s="9">
        <v>14</v>
      </c>
    </row>
    <row r="66" spans="1:4" x14ac:dyDescent="0.25">
      <c r="A66" s="4" t="s">
        <v>91</v>
      </c>
      <c r="B66" s="5">
        <v>17</v>
      </c>
      <c r="C66" s="5">
        <v>8</v>
      </c>
      <c r="D66" s="8">
        <v>3</v>
      </c>
    </row>
    <row r="67" spans="1:4" x14ac:dyDescent="0.25">
      <c r="A67" s="6" t="s">
        <v>92</v>
      </c>
      <c r="B67" s="7">
        <v>18</v>
      </c>
      <c r="C67" s="7">
        <v>8</v>
      </c>
      <c r="D67" s="9">
        <v>2</v>
      </c>
    </row>
    <row r="68" spans="1:4" x14ac:dyDescent="0.25">
      <c r="A68" s="4" t="s">
        <v>93</v>
      </c>
      <c r="B68" s="5">
        <v>58</v>
      </c>
      <c r="C68" s="5">
        <v>9</v>
      </c>
      <c r="D68" s="8">
        <v>15</v>
      </c>
    </row>
    <row r="69" spans="1:4" x14ac:dyDescent="0.25">
      <c r="A69" s="6" t="s">
        <v>94</v>
      </c>
      <c r="B69" s="7">
        <v>97</v>
      </c>
      <c r="C69" s="7">
        <v>11</v>
      </c>
      <c r="D69" s="9">
        <v>19</v>
      </c>
    </row>
    <row r="70" spans="1:4" x14ac:dyDescent="0.25">
      <c r="A70" s="4" t="s">
        <v>95</v>
      </c>
      <c r="B70" s="5">
        <v>65</v>
      </c>
      <c r="C70" s="5">
        <v>10</v>
      </c>
      <c r="D70" s="8">
        <v>12</v>
      </c>
    </row>
    <row r="71" spans="1:4" x14ac:dyDescent="0.25">
      <c r="A71" s="6" t="s">
        <v>96</v>
      </c>
      <c r="B71" s="7">
        <v>80</v>
      </c>
      <c r="C71" s="7">
        <v>9</v>
      </c>
      <c r="D71" s="9">
        <v>16</v>
      </c>
    </row>
    <row r="72" spans="1:4" x14ac:dyDescent="0.25">
      <c r="A72" s="4" t="s">
        <v>97</v>
      </c>
      <c r="B72" s="5">
        <v>20</v>
      </c>
      <c r="C72" s="5">
        <v>8</v>
      </c>
      <c r="D72" s="8">
        <v>3</v>
      </c>
    </row>
    <row r="73" spans="1:4" x14ac:dyDescent="0.25">
      <c r="A73" s="6" t="s">
        <v>98</v>
      </c>
      <c r="B73" s="7">
        <v>84</v>
      </c>
      <c r="C73" s="7">
        <v>8</v>
      </c>
      <c r="D73" s="9">
        <v>19</v>
      </c>
    </row>
    <row r="74" spans="1:4" x14ac:dyDescent="0.25">
      <c r="A74" s="4" t="s">
        <v>99</v>
      </c>
      <c r="B74" s="5">
        <v>75</v>
      </c>
      <c r="C74" s="5">
        <v>9</v>
      </c>
      <c r="D74" s="8">
        <v>19</v>
      </c>
    </row>
    <row r="75" spans="1:4" x14ac:dyDescent="0.25">
      <c r="A75" s="6" t="s">
        <v>101</v>
      </c>
      <c r="B75" s="7">
        <v>64</v>
      </c>
      <c r="C75" s="7">
        <v>10</v>
      </c>
      <c r="D75" s="9">
        <v>13</v>
      </c>
    </row>
    <row r="76" spans="1:4" x14ac:dyDescent="0.25">
      <c r="A76" s="4" t="s">
        <v>104</v>
      </c>
      <c r="B76" s="5">
        <v>43</v>
      </c>
      <c r="C76" s="5">
        <v>8</v>
      </c>
      <c r="D76" s="8">
        <v>9</v>
      </c>
    </row>
    <row r="77" spans="1:4" x14ac:dyDescent="0.25">
      <c r="A77" s="6" t="s">
        <v>108</v>
      </c>
      <c r="B77" s="7">
        <v>56</v>
      </c>
      <c r="C77" s="7">
        <v>8</v>
      </c>
      <c r="D77" s="9">
        <v>9</v>
      </c>
    </row>
    <row r="78" spans="1:4" x14ac:dyDescent="0.25">
      <c r="A78" s="4" t="s">
        <v>110</v>
      </c>
      <c r="B78" s="5">
        <v>89</v>
      </c>
      <c r="C78" s="5">
        <v>11</v>
      </c>
      <c r="D78" s="8">
        <v>5</v>
      </c>
    </row>
    <row r="79" spans="1:4" x14ac:dyDescent="0.25">
      <c r="A79" s="6" t="s">
        <v>111</v>
      </c>
      <c r="B79" s="7">
        <v>22</v>
      </c>
      <c r="C79" s="7">
        <v>7</v>
      </c>
      <c r="D79" s="9">
        <v>1</v>
      </c>
    </row>
    <row r="80" spans="1:4" x14ac:dyDescent="0.25">
      <c r="A80" s="4" t="s">
        <v>112</v>
      </c>
      <c r="B80" s="5">
        <v>38</v>
      </c>
      <c r="C80" s="5">
        <v>10</v>
      </c>
      <c r="D80" s="8">
        <v>2</v>
      </c>
    </row>
    <row r="81" spans="1:4" x14ac:dyDescent="0.25">
      <c r="A81" s="6" t="s">
        <v>115</v>
      </c>
      <c r="B81" s="7">
        <v>161</v>
      </c>
      <c r="C81" s="7">
        <v>11</v>
      </c>
      <c r="D81" s="9">
        <v>9</v>
      </c>
    </row>
    <row r="82" spans="1:4" x14ac:dyDescent="0.25">
      <c r="A82" s="4" t="s">
        <v>116</v>
      </c>
      <c r="B82" s="5">
        <v>163</v>
      </c>
      <c r="C82" s="5">
        <v>10</v>
      </c>
      <c r="D82" s="8">
        <v>10</v>
      </c>
    </row>
    <row r="83" spans="1:4" x14ac:dyDescent="0.25">
      <c r="A83" s="6" t="s">
        <v>117</v>
      </c>
      <c r="B83" s="7">
        <v>161</v>
      </c>
      <c r="C83" s="7">
        <v>9</v>
      </c>
      <c r="D83" s="9">
        <v>8</v>
      </c>
    </row>
    <row r="84" spans="1:4" x14ac:dyDescent="0.25">
      <c r="A84" s="4" t="s">
        <v>118</v>
      </c>
      <c r="B84" s="5">
        <v>157</v>
      </c>
      <c r="C84" s="5">
        <v>10</v>
      </c>
      <c r="D84" s="8">
        <v>9</v>
      </c>
    </row>
    <row r="85" spans="1:4" x14ac:dyDescent="0.25">
      <c r="A85" s="6" t="s">
        <v>119</v>
      </c>
      <c r="B85" s="7">
        <v>32</v>
      </c>
      <c r="C85" s="7">
        <v>8</v>
      </c>
      <c r="D85" s="9">
        <v>8</v>
      </c>
    </row>
    <row r="86" spans="1:4" x14ac:dyDescent="0.25">
      <c r="A86" s="4" t="s">
        <v>120</v>
      </c>
      <c r="B86" s="5">
        <v>67</v>
      </c>
      <c r="C86" s="5">
        <v>10</v>
      </c>
      <c r="D86" s="8">
        <v>17</v>
      </c>
    </row>
    <row r="87" spans="1:4" x14ac:dyDescent="0.25">
      <c r="A87" s="6" t="s">
        <v>121</v>
      </c>
      <c r="B87" s="7">
        <v>28</v>
      </c>
      <c r="C87" s="7">
        <v>8</v>
      </c>
      <c r="D87" s="9">
        <v>6</v>
      </c>
    </row>
    <row r="88" spans="1:4" x14ac:dyDescent="0.25">
      <c r="A88" s="4" t="s">
        <v>122</v>
      </c>
      <c r="B88" s="5">
        <v>28</v>
      </c>
      <c r="C88" s="5">
        <v>8</v>
      </c>
      <c r="D88" s="8">
        <v>6</v>
      </c>
    </row>
    <row r="89" spans="1:4" x14ac:dyDescent="0.25">
      <c r="A89" s="6" t="s">
        <v>123</v>
      </c>
      <c r="B89" s="7">
        <v>44</v>
      </c>
      <c r="C89" s="7">
        <v>7</v>
      </c>
      <c r="D89" s="9">
        <v>15</v>
      </c>
    </row>
    <row r="90" spans="1:4" x14ac:dyDescent="0.25">
      <c r="A90" s="4" t="s">
        <v>124</v>
      </c>
      <c r="B90" s="5">
        <v>28</v>
      </c>
      <c r="C90" s="5">
        <v>8</v>
      </c>
      <c r="D90" s="8">
        <v>6</v>
      </c>
    </row>
    <row r="91" spans="1:4" x14ac:dyDescent="0.25">
      <c r="A91" s="6" t="s">
        <v>125</v>
      </c>
      <c r="B91" s="7">
        <v>28</v>
      </c>
      <c r="C91" s="7">
        <v>8</v>
      </c>
      <c r="D91" s="9">
        <v>6</v>
      </c>
    </row>
    <row r="92" spans="1:4" x14ac:dyDescent="0.25">
      <c r="A92" s="4" t="s">
        <v>126</v>
      </c>
      <c r="B92" s="5">
        <v>28</v>
      </c>
      <c r="C92" s="5">
        <v>8</v>
      </c>
      <c r="D92" s="8">
        <v>6</v>
      </c>
    </row>
    <row r="93" spans="1:4" x14ac:dyDescent="0.25">
      <c r="A93" s="6" t="s">
        <v>127</v>
      </c>
      <c r="B93" s="7">
        <v>28</v>
      </c>
      <c r="C93" s="7">
        <v>8</v>
      </c>
      <c r="D93" s="9">
        <v>6</v>
      </c>
    </row>
    <row r="94" spans="1:4" x14ac:dyDescent="0.25">
      <c r="A94" s="4" t="s">
        <v>128</v>
      </c>
      <c r="B94" s="5">
        <v>28</v>
      </c>
      <c r="C94" s="5">
        <v>8</v>
      </c>
      <c r="D94" s="8">
        <v>6</v>
      </c>
    </row>
    <row r="95" spans="1:4" x14ac:dyDescent="0.25">
      <c r="A95" s="6" t="s">
        <v>129</v>
      </c>
      <c r="B95" s="7">
        <v>28</v>
      </c>
      <c r="C95" s="7">
        <v>8</v>
      </c>
      <c r="D95" s="9">
        <v>6</v>
      </c>
    </row>
    <row r="96" spans="1:4" x14ac:dyDescent="0.25">
      <c r="A96" s="4" t="s">
        <v>132</v>
      </c>
      <c r="B96" s="5">
        <v>39</v>
      </c>
      <c r="C96" s="5">
        <v>8</v>
      </c>
      <c r="D96" s="8">
        <v>11</v>
      </c>
    </row>
    <row r="97" spans="1:4" x14ac:dyDescent="0.25">
      <c r="A97" s="6" t="s">
        <v>134</v>
      </c>
      <c r="B97" s="7">
        <v>75</v>
      </c>
      <c r="C97" s="7">
        <v>19</v>
      </c>
      <c r="D97" s="9">
        <v>19</v>
      </c>
    </row>
    <row r="98" spans="1:4" x14ac:dyDescent="0.25">
      <c r="A98" s="4" t="s">
        <v>140</v>
      </c>
      <c r="B98" s="5">
        <v>67</v>
      </c>
      <c r="C98" s="5">
        <v>9</v>
      </c>
      <c r="D98" s="8">
        <v>19</v>
      </c>
    </row>
    <row r="99" spans="1:4" x14ac:dyDescent="0.25">
      <c r="A99" s="6" t="s">
        <v>141</v>
      </c>
      <c r="B99" s="7">
        <v>60</v>
      </c>
      <c r="C99" s="7">
        <v>8</v>
      </c>
      <c r="D99" s="9">
        <v>17</v>
      </c>
    </row>
    <row r="100" spans="1:4" x14ac:dyDescent="0.25">
      <c r="A100" s="4" t="s">
        <v>145</v>
      </c>
      <c r="B100" s="5">
        <v>73</v>
      </c>
      <c r="C100" s="5">
        <v>17</v>
      </c>
      <c r="D100" s="8">
        <v>18</v>
      </c>
    </row>
    <row r="101" spans="1:4" x14ac:dyDescent="0.25">
      <c r="A101" s="6" t="s">
        <v>147</v>
      </c>
      <c r="B101" s="7">
        <v>43</v>
      </c>
      <c r="C101" s="7">
        <v>8</v>
      </c>
      <c r="D101" s="9">
        <v>6</v>
      </c>
    </row>
    <row r="102" spans="1:4" x14ac:dyDescent="0.25">
      <c r="A102" s="4" t="s">
        <v>150</v>
      </c>
      <c r="B102" s="5">
        <v>58</v>
      </c>
      <c r="C102" s="5">
        <v>8</v>
      </c>
      <c r="D102" s="8">
        <v>18</v>
      </c>
    </row>
    <row r="103" spans="1:4" x14ac:dyDescent="0.25">
      <c r="A103" s="6" t="s">
        <v>152</v>
      </c>
      <c r="B103" s="7">
        <v>21</v>
      </c>
      <c r="C103" s="7">
        <v>9</v>
      </c>
      <c r="D103" s="9">
        <v>6</v>
      </c>
    </row>
    <row r="104" spans="1:4" x14ac:dyDescent="0.25">
      <c r="A104" s="4" t="s">
        <v>153</v>
      </c>
      <c r="B104" s="5">
        <v>56</v>
      </c>
      <c r="C104" s="5">
        <v>8</v>
      </c>
      <c r="D104" s="8">
        <v>18</v>
      </c>
    </row>
    <row r="105" spans="1:4" x14ac:dyDescent="0.25">
      <c r="A105" s="6" t="s">
        <v>162</v>
      </c>
      <c r="B105" s="7">
        <v>21</v>
      </c>
      <c r="C105" s="7">
        <v>9</v>
      </c>
      <c r="D105" s="9">
        <v>5</v>
      </c>
    </row>
    <row r="106" spans="1:4" x14ac:dyDescent="0.25">
      <c r="A106" s="4" t="s">
        <v>164</v>
      </c>
      <c r="B106" s="5">
        <v>81</v>
      </c>
      <c r="C106" s="5">
        <v>9</v>
      </c>
      <c r="D106" s="8">
        <v>13</v>
      </c>
    </row>
    <row r="107" spans="1:4" x14ac:dyDescent="0.25">
      <c r="A107" s="6" t="s">
        <v>167</v>
      </c>
      <c r="B107" s="7">
        <v>63</v>
      </c>
      <c r="C107" s="7">
        <v>9</v>
      </c>
      <c r="D107" s="9">
        <v>11</v>
      </c>
    </row>
    <row r="108" spans="1:4" x14ac:dyDescent="0.25">
      <c r="A108" s="4" t="s">
        <v>168</v>
      </c>
      <c r="B108" s="5">
        <v>44</v>
      </c>
      <c r="C108" s="5">
        <v>8</v>
      </c>
      <c r="D108" s="8">
        <v>8</v>
      </c>
    </row>
    <row r="109" spans="1:4" x14ac:dyDescent="0.25">
      <c r="A109" s="6" t="s">
        <v>169</v>
      </c>
      <c r="B109" s="7">
        <v>67</v>
      </c>
      <c r="C109" s="7">
        <v>8</v>
      </c>
      <c r="D109" s="9">
        <v>16</v>
      </c>
    </row>
    <row r="110" spans="1:4" x14ac:dyDescent="0.25">
      <c r="A110" s="4" t="s">
        <v>170</v>
      </c>
      <c r="B110" s="5">
        <v>46</v>
      </c>
      <c r="C110" s="5">
        <v>8</v>
      </c>
      <c r="D110" s="8">
        <v>12</v>
      </c>
    </row>
    <row r="111" spans="1:4" x14ac:dyDescent="0.25">
      <c r="A111" s="6" t="s">
        <v>171</v>
      </c>
      <c r="B111" s="7">
        <v>97</v>
      </c>
      <c r="C111" s="7">
        <v>9</v>
      </c>
      <c r="D111" s="9">
        <v>16</v>
      </c>
    </row>
    <row r="112" spans="1:4" x14ac:dyDescent="0.25">
      <c r="A112" s="4" t="s">
        <v>172</v>
      </c>
      <c r="B112" s="5">
        <v>90</v>
      </c>
      <c r="C112" s="5">
        <v>9</v>
      </c>
      <c r="D112" s="8">
        <v>14</v>
      </c>
    </row>
    <row r="113" spans="1:4" x14ac:dyDescent="0.25">
      <c r="A113" s="6" t="s">
        <v>173</v>
      </c>
      <c r="B113" s="7">
        <v>76</v>
      </c>
      <c r="C113" s="7">
        <v>8</v>
      </c>
      <c r="D113" s="9">
        <v>12</v>
      </c>
    </row>
    <row r="114" spans="1:4" x14ac:dyDescent="0.25">
      <c r="A114" s="4" t="s">
        <v>174</v>
      </c>
      <c r="B114" s="5">
        <v>108</v>
      </c>
      <c r="C114" s="5">
        <v>9</v>
      </c>
      <c r="D114" s="8">
        <v>17</v>
      </c>
    </row>
    <row r="115" spans="1:4" x14ac:dyDescent="0.25">
      <c r="A115" s="6" t="s">
        <v>176</v>
      </c>
      <c r="B115" s="7">
        <v>83</v>
      </c>
      <c r="C115" s="7">
        <v>8</v>
      </c>
      <c r="D115" s="9">
        <v>14</v>
      </c>
    </row>
    <row r="116" spans="1:4" x14ac:dyDescent="0.25">
      <c r="A116" s="4" t="s">
        <v>178</v>
      </c>
      <c r="B116" s="5">
        <v>67</v>
      </c>
      <c r="C116" s="5">
        <v>9</v>
      </c>
      <c r="D116" s="8">
        <v>17</v>
      </c>
    </row>
    <row r="117" spans="1:4" x14ac:dyDescent="0.25">
      <c r="A117" s="6" t="s">
        <v>179</v>
      </c>
      <c r="B117" s="7">
        <v>68</v>
      </c>
      <c r="C117" s="7">
        <v>9</v>
      </c>
      <c r="D117" s="9">
        <v>18</v>
      </c>
    </row>
    <row r="118" spans="1:4" x14ac:dyDescent="0.25">
      <c r="A118" s="4" t="s">
        <v>180</v>
      </c>
      <c r="B118" s="5">
        <v>36</v>
      </c>
      <c r="C118" s="5">
        <v>8</v>
      </c>
      <c r="D118" s="8">
        <v>6</v>
      </c>
    </row>
    <row r="119" spans="1:4" x14ac:dyDescent="0.25">
      <c r="A119" s="6" t="s">
        <v>184</v>
      </c>
      <c r="B119" s="7">
        <v>44</v>
      </c>
      <c r="C119" s="7">
        <v>8</v>
      </c>
      <c r="D119" s="9">
        <v>11</v>
      </c>
    </row>
    <row r="120" spans="1:4" x14ac:dyDescent="0.25">
      <c r="A120" s="4" t="s">
        <v>187</v>
      </c>
      <c r="B120" s="5">
        <v>44</v>
      </c>
      <c r="C120" s="5">
        <v>9</v>
      </c>
      <c r="D120" s="8">
        <v>13</v>
      </c>
    </row>
    <row r="121" spans="1:4" x14ac:dyDescent="0.25">
      <c r="A121" s="6" t="s">
        <v>191</v>
      </c>
      <c r="B121" s="7">
        <v>90</v>
      </c>
      <c r="C121" s="7">
        <v>11</v>
      </c>
      <c r="D121" s="9">
        <v>18</v>
      </c>
    </row>
    <row r="122" spans="1:4" x14ac:dyDescent="0.25">
      <c r="A122" s="4" t="s">
        <v>192</v>
      </c>
      <c r="B122" s="5">
        <v>46</v>
      </c>
      <c r="C122" s="5">
        <v>9</v>
      </c>
      <c r="D122" s="8">
        <v>11</v>
      </c>
    </row>
    <row r="123" spans="1:4" x14ac:dyDescent="0.25">
      <c r="A123" s="6" t="s">
        <v>193</v>
      </c>
      <c r="B123" s="7">
        <v>46</v>
      </c>
      <c r="C123" s="7">
        <v>9</v>
      </c>
      <c r="D123" s="9">
        <v>11</v>
      </c>
    </row>
    <row r="124" spans="1:4" x14ac:dyDescent="0.25">
      <c r="A124" s="4" t="s">
        <v>194</v>
      </c>
      <c r="B124" s="5">
        <v>46</v>
      </c>
      <c r="C124" s="5">
        <v>8</v>
      </c>
      <c r="D124" s="8">
        <v>12</v>
      </c>
    </row>
    <row r="125" spans="1:4" x14ac:dyDescent="0.25">
      <c r="A125" s="6" t="s">
        <v>196</v>
      </c>
      <c r="B125" s="7">
        <v>96</v>
      </c>
      <c r="C125" s="7">
        <v>9</v>
      </c>
      <c r="D125" s="9">
        <v>16</v>
      </c>
    </row>
    <row r="126" spans="1:4" x14ac:dyDescent="0.25">
      <c r="A126" s="4" t="s">
        <v>197</v>
      </c>
      <c r="B126" s="5">
        <v>138</v>
      </c>
      <c r="C126" s="5">
        <v>10</v>
      </c>
      <c r="D126" s="8">
        <v>15</v>
      </c>
    </row>
    <row r="127" spans="1:4" x14ac:dyDescent="0.25">
      <c r="A127" s="6" t="s">
        <v>198</v>
      </c>
      <c r="B127" s="7">
        <v>93</v>
      </c>
      <c r="C127" s="7">
        <v>9</v>
      </c>
      <c r="D127" s="9">
        <v>18</v>
      </c>
    </row>
    <row r="128" spans="1:4" x14ac:dyDescent="0.25">
      <c r="A128" s="4" t="s">
        <v>199</v>
      </c>
      <c r="B128" s="5">
        <v>36</v>
      </c>
      <c r="C128" s="5">
        <v>8</v>
      </c>
      <c r="D128" s="8">
        <v>6</v>
      </c>
    </row>
    <row r="129" spans="1:4" x14ac:dyDescent="0.25">
      <c r="A129" s="6" t="s">
        <v>201</v>
      </c>
      <c r="B129" s="7">
        <v>47</v>
      </c>
      <c r="C129" s="7">
        <v>9</v>
      </c>
      <c r="D129" s="9">
        <v>11</v>
      </c>
    </row>
    <row r="130" spans="1:4" x14ac:dyDescent="0.25">
      <c r="A130" s="4" t="s">
        <v>202</v>
      </c>
      <c r="B130" s="5">
        <v>41</v>
      </c>
      <c r="C130" s="5">
        <v>9</v>
      </c>
      <c r="D130" s="8">
        <v>8</v>
      </c>
    </row>
    <row r="131" spans="1:4" x14ac:dyDescent="0.25">
      <c r="A131" s="6" t="s">
        <v>203</v>
      </c>
      <c r="B131" s="7">
        <v>117</v>
      </c>
      <c r="C131" s="7">
        <v>10</v>
      </c>
      <c r="D131" s="9">
        <v>16</v>
      </c>
    </row>
    <row r="132" spans="1:4" x14ac:dyDescent="0.25">
      <c r="A132" s="4" t="s">
        <v>207</v>
      </c>
      <c r="B132" s="5">
        <v>92</v>
      </c>
      <c r="C132" s="5">
        <v>12</v>
      </c>
      <c r="D132" s="8">
        <v>18</v>
      </c>
    </row>
    <row r="133" spans="1:4" x14ac:dyDescent="0.25">
      <c r="A133" s="6" t="s">
        <v>208</v>
      </c>
      <c r="B133" s="7">
        <v>90</v>
      </c>
      <c r="C133" s="7">
        <v>10</v>
      </c>
      <c r="D133" s="9">
        <v>13</v>
      </c>
    </row>
    <row r="134" spans="1:4" x14ac:dyDescent="0.25">
      <c r="A134" s="4" t="s">
        <v>210</v>
      </c>
      <c r="B134" s="5">
        <v>96</v>
      </c>
      <c r="C134" s="5">
        <v>10</v>
      </c>
      <c r="D134" s="8">
        <v>19</v>
      </c>
    </row>
    <row r="135" spans="1:4" x14ac:dyDescent="0.25">
      <c r="A135" s="6" t="s">
        <v>214</v>
      </c>
      <c r="B135" s="7">
        <v>66</v>
      </c>
      <c r="C135" s="7">
        <v>17</v>
      </c>
      <c r="D135" s="9">
        <v>17</v>
      </c>
    </row>
    <row r="136" spans="1:4" x14ac:dyDescent="0.25">
      <c r="A136" s="4" t="s">
        <v>216</v>
      </c>
      <c r="B136" s="5">
        <v>112</v>
      </c>
      <c r="C136" s="5">
        <v>9</v>
      </c>
      <c r="D136" s="8">
        <v>12</v>
      </c>
    </row>
    <row r="137" spans="1:4" x14ac:dyDescent="0.25">
      <c r="A137" s="6" t="s">
        <v>218</v>
      </c>
      <c r="B137" s="7">
        <v>84</v>
      </c>
      <c r="C137" s="7">
        <v>10</v>
      </c>
      <c r="D137" s="9">
        <v>4</v>
      </c>
    </row>
    <row r="138" spans="1:4" x14ac:dyDescent="0.25">
      <c r="A138" s="4" t="s">
        <v>219</v>
      </c>
      <c r="B138" s="5">
        <v>90</v>
      </c>
      <c r="C138" s="5">
        <v>11</v>
      </c>
      <c r="D138" s="8">
        <v>5</v>
      </c>
    </row>
    <row r="139" spans="1:4" x14ac:dyDescent="0.25">
      <c r="A139" s="6" t="s">
        <v>220</v>
      </c>
      <c r="B139" s="7">
        <v>92</v>
      </c>
      <c r="C139" s="7">
        <v>11</v>
      </c>
      <c r="D139" s="9">
        <v>5</v>
      </c>
    </row>
    <row r="140" spans="1:4" x14ac:dyDescent="0.25">
      <c r="A140" s="4" t="s">
        <v>223</v>
      </c>
      <c r="B140" s="5">
        <v>40</v>
      </c>
      <c r="C140" s="5">
        <v>9</v>
      </c>
      <c r="D140" s="8">
        <v>6</v>
      </c>
    </row>
    <row r="141" spans="1:4" x14ac:dyDescent="0.25">
      <c r="A141" s="6" t="s">
        <v>225</v>
      </c>
      <c r="B141" s="7">
        <v>15</v>
      </c>
      <c r="C141" s="7">
        <v>15</v>
      </c>
      <c r="D141" s="9">
        <v>6</v>
      </c>
    </row>
    <row r="142" spans="1:4" x14ac:dyDescent="0.25">
      <c r="A142" s="4" t="s">
        <v>226</v>
      </c>
      <c r="B142" s="5">
        <v>53</v>
      </c>
      <c r="C142" s="5">
        <v>9</v>
      </c>
      <c r="D142" s="8">
        <v>15</v>
      </c>
    </row>
    <row r="143" spans="1:4" x14ac:dyDescent="0.25">
      <c r="A143" s="6" t="s">
        <v>228</v>
      </c>
      <c r="B143" s="7">
        <v>84</v>
      </c>
      <c r="C143" s="7">
        <v>10</v>
      </c>
      <c r="D143" s="9">
        <v>4</v>
      </c>
    </row>
    <row r="144" spans="1:4" x14ac:dyDescent="0.25">
      <c r="A144" s="4" t="s">
        <v>229</v>
      </c>
      <c r="B144" s="5">
        <v>83</v>
      </c>
      <c r="C144" s="5">
        <v>9</v>
      </c>
      <c r="D144" s="8">
        <v>19</v>
      </c>
    </row>
    <row r="145" spans="1:4" x14ac:dyDescent="0.25">
      <c r="A145" s="6" t="s">
        <v>230</v>
      </c>
      <c r="B145" s="7">
        <v>55</v>
      </c>
      <c r="C145" s="7">
        <v>9</v>
      </c>
      <c r="D145" s="9">
        <v>15</v>
      </c>
    </row>
    <row r="146" spans="1:4" x14ac:dyDescent="0.25">
      <c r="A146" s="4" t="s">
        <v>231</v>
      </c>
      <c r="B146" s="5">
        <v>6</v>
      </c>
      <c r="C146" s="5">
        <v>11</v>
      </c>
      <c r="D146" s="8">
        <v>16</v>
      </c>
    </row>
    <row r="147" spans="1:4" x14ac:dyDescent="0.25">
      <c r="A147" s="6" t="s">
        <v>232</v>
      </c>
      <c r="B147" s="7">
        <v>40</v>
      </c>
      <c r="C147" s="7">
        <v>8</v>
      </c>
      <c r="D147" s="9">
        <v>9</v>
      </c>
    </row>
    <row r="148" spans="1:4" x14ac:dyDescent="0.25">
      <c r="A148" s="4" t="s">
        <v>234</v>
      </c>
      <c r="B148" s="5">
        <v>39</v>
      </c>
      <c r="C148" s="5">
        <v>8</v>
      </c>
      <c r="D148" s="8">
        <v>11</v>
      </c>
    </row>
    <row r="149" spans="1:4" x14ac:dyDescent="0.25">
      <c r="A149" s="6" t="s">
        <v>235</v>
      </c>
      <c r="B149" s="7">
        <v>84</v>
      </c>
      <c r="C149" s="7">
        <v>12</v>
      </c>
      <c r="D149" s="9">
        <v>17</v>
      </c>
    </row>
    <row r="150" spans="1:4" x14ac:dyDescent="0.25">
      <c r="A150" s="4" t="s">
        <v>236</v>
      </c>
      <c r="B150" s="5">
        <v>51</v>
      </c>
      <c r="C150" s="5">
        <v>9</v>
      </c>
      <c r="D150" s="8">
        <v>9</v>
      </c>
    </row>
    <row r="151" spans="1:4" x14ac:dyDescent="0.25">
      <c r="A151" s="6" t="s">
        <v>237</v>
      </c>
      <c r="B151" s="7">
        <v>84</v>
      </c>
      <c r="C151" s="7">
        <v>12</v>
      </c>
      <c r="D151" s="9">
        <v>17</v>
      </c>
    </row>
    <row r="152" spans="1:4" x14ac:dyDescent="0.25">
      <c r="A152" s="4" t="s">
        <v>238</v>
      </c>
      <c r="B152" s="5">
        <v>55</v>
      </c>
      <c r="C152" s="5">
        <v>10</v>
      </c>
      <c r="D152" s="8">
        <v>13</v>
      </c>
    </row>
    <row r="153" spans="1:4" x14ac:dyDescent="0.25">
      <c r="A153" s="6" t="s">
        <v>239</v>
      </c>
      <c r="B153" s="7">
        <v>59</v>
      </c>
      <c r="C153" s="7">
        <v>9</v>
      </c>
      <c r="D153" s="9">
        <v>15</v>
      </c>
    </row>
    <row r="154" spans="1:4" x14ac:dyDescent="0.25">
      <c r="A154" s="4" t="s">
        <v>240</v>
      </c>
      <c r="B154" s="5">
        <v>19</v>
      </c>
      <c r="C154" s="5">
        <v>8</v>
      </c>
      <c r="D154" s="8">
        <v>2</v>
      </c>
    </row>
    <row r="155" spans="1:4" x14ac:dyDescent="0.25">
      <c r="A155" s="6" t="s">
        <v>241</v>
      </c>
      <c r="B155" s="7">
        <v>65</v>
      </c>
      <c r="C155" s="7">
        <v>9</v>
      </c>
      <c r="D155" s="9">
        <v>14</v>
      </c>
    </row>
    <row r="156" spans="1:4" x14ac:dyDescent="0.25">
      <c r="A156" s="4" t="s">
        <v>242</v>
      </c>
      <c r="B156" s="5">
        <v>66</v>
      </c>
      <c r="C156" s="5">
        <v>11</v>
      </c>
      <c r="D156" s="8">
        <v>2</v>
      </c>
    </row>
    <row r="157" spans="1:4" x14ac:dyDescent="0.25">
      <c r="A157" s="6" t="s">
        <v>243</v>
      </c>
      <c r="B157" s="7">
        <v>83</v>
      </c>
      <c r="C157" s="7">
        <v>11</v>
      </c>
      <c r="D157" s="9">
        <v>4</v>
      </c>
    </row>
    <row r="158" spans="1:4" x14ac:dyDescent="0.25">
      <c r="A158" s="4" t="s">
        <v>244</v>
      </c>
      <c r="B158" s="5">
        <v>87</v>
      </c>
      <c r="C158" s="5">
        <v>10</v>
      </c>
      <c r="D158" s="8">
        <v>4</v>
      </c>
    </row>
    <row r="159" spans="1:4" x14ac:dyDescent="0.25">
      <c r="A159" s="6" t="s">
        <v>245</v>
      </c>
      <c r="B159" s="7">
        <v>84</v>
      </c>
      <c r="C159" s="7">
        <v>10</v>
      </c>
      <c r="D159" s="9">
        <v>4</v>
      </c>
    </row>
    <row r="160" spans="1:4" x14ac:dyDescent="0.25">
      <c r="A160" s="4" t="s">
        <v>246</v>
      </c>
      <c r="B160" s="5">
        <v>83</v>
      </c>
      <c r="C160" s="5">
        <v>10</v>
      </c>
      <c r="D160" s="8">
        <v>4</v>
      </c>
    </row>
    <row r="161" spans="1:4" x14ac:dyDescent="0.25">
      <c r="A161" s="6" t="s">
        <v>247</v>
      </c>
      <c r="B161" s="7">
        <v>93</v>
      </c>
      <c r="C161" s="7">
        <v>10</v>
      </c>
      <c r="D161" s="9">
        <v>4</v>
      </c>
    </row>
    <row r="162" spans="1:4" x14ac:dyDescent="0.25">
      <c r="A162" s="4" t="s">
        <v>248</v>
      </c>
      <c r="B162" s="5">
        <v>124</v>
      </c>
      <c r="C162" s="5">
        <v>13</v>
      </c>
      <c r="D162" s="8">
        <v>17</v>
      </c>
    </row>
    <row r="163" spans="1:4" x14ac:dyDescent="0.25">
      <c r="A163" s="6" t="s">
        <v>252</v>
      </c>
      <c r="B163" s="7">
        <v>61</v>
      </c>
      <c r="C163" s="7">
        <v>11</v>
      </c>
      <c r="D163" s="9">
        <v>13</v>
      </c>
    </row>
    <row r="164" spans="1:4" x14ac:dyDescent="0.25">
      <c r="A164" s="4" t="s">
        <v>257</v>
      </c>
      <c r="B164" s="5">
        <v>60</v>
      </c>
      <c r="C164" s="5">
        <v>11</v>
      </c>
      <c r="D164" s="8">
        <v>16</v>
      </c>
    </row>
    <row r="165" spans="1:4" x14ac:dyDescent="0.25">
      <c r="A165" s="6" t="s">
        <v>258</v>
      </c>
      <c r="B165" s="7">
        <v>36</v>
      </c>
      <c r="C165" s="7">
        <v>9</v>
      </c>
      <c r="D165" s="9">
        <v>15</v>
      </c>
    </row>
    <row r="166" spans="1:4" x14ac:dyDescent="0.25">
      <c r="A166" s="4" t="s">
        <v>259</v>
      </c>
      <c r="B166" s="5">
        <v>57</v>
      </c>
      <c r="C166" s="5">
        <v>10</v>
      </c>
      <c r="D166" s="8">
        <v>14</v>
      </c>
    </row>
    <row r="167" spans="1:4" x14ac:dyDescent="0.25">
      <c r="A167" s="6" t="s">
        <v>260</v>
      </c>
      <c r="B167" s="7">
        <v>35</v>
      </c>
      <c r="C167" s="7">
        <v>8</v>
      </c>
      <c r="D167" s="9">
        <v>10</v>
      </c>
    </row>
    <row r="168" spans="1:4" x14ac:dyDescent="0.25">
      <c r="A168" s="4" t="s">
        <v>261</v>
      </c>
      <c r="B168" s="5">
        <v>35</v>
      </c>
      <c r="C168" s="5">
        <v>8</v>
      </c>
      <c r="D168" s="8">
        <v>10</v>
      </c>
    </row>
    <row r="169" spans="1:4" x14ac:dyDescent="0.25">
      <c r="A169" s="6" t="s">
        <v>262</v>
      </c>
      <c r="B169" s="7">
        <v>36</v>
      </c>
      <c r="C169" s="7">
        <v>9</v>
      </c>
      <c r="D169" s="9">
        <v>7</v>
      </c>
    </row>
    <row r="170" spans="1:4" x14ac:dyDescent="0.25">
      <c r="A170" s="4" t="s">
        <v>263</v>
      </c>
      <c r="B170" s="5">
        <v>42</v>
      </c>
      <c r="C170" s="5">
        <v>9</v>
      </c>
      <c r="D170" s="8">
        <v>7</v>
      </c>
    </row>
    <row r="171" spans="1:4" x14ac:dyDescent="0.25">
      <c r="A171" s="6" t="s">
        <v>264</v>
      </c>
      <c r="B171" s="7">
        <v>63</v>
      </c>
      <c r="C171" s="7">
        <v>12</v>
      </c>
      <c r="D171" s="9">
        <v>10</v>
      </c>
    </row>
    <row r="172" spans="1:4" x14ac:dyDescent="0.25">
      <c r="A172" s="4" t="s">
        <v>265</v>
      </c>
      <c r="B172" s="5">
        <v>35</v>
      </c>
      <c r="C172" s="5">
        <v>9</v>
      </c>
      <c r="D172" s="8">
        <v>7</v>
      </c>
    </row>
    <row r="173" spans="1:4" x14ac:dyDescent="0.25">
      <c r="A173" s="6" t="s">
        <v>266</v>
      </c>
      <c r="B173" s="7">
        <v>108</v>
      </c>
      <c r="C173" s="7">
        <v>13</v>
      </c>
      <c r="D173" s="9">
        <v>17</v>
      </c>
    </row>
    <row r="174" spans="1:4" x14ac:dyDescent="0.25">
      <c r="A174" s="4" t="s">
        <v>268</v>
      </c>
      <c r="B174" s="5">
        <v>57</v>
      </c>
      <c r="C174" s="5">
        <v>10</v>
      </c>
      <c r="D174" s="8">
        <v>13</v>
      </c>
    </row>
    <row r="175" spans="1:4" x14ac:dyDescent="0.25">
      <c r="A175" s="6" t="s">
        <v>269</v>
      </c>
      <c r="B175" s="7">
        <v>60</v>
      </c>
      <c r="C175" s="7">
        <v>8</v>
      </c>
      <c r="D175" s="9">
        <v>19</v>
      </c>
    </row>
    <row r="176" spans="1:4" x14ac:dyDescent="0.25">
      <c r="A176" s="4" t="s">
        <v>270</v>
      </c>
      <c r="B176" s="5">
        <v>72</v>
      </c>
      <c r="C176" s="5">
        <v>11</v>
      </c>
      <c r="D176" s="8">
        <v>15</v>
      </c>
    </row>
    <row r="177" spans="1:4" x14ac:dyDescent="0.25">
      <c r="A177" s="6" t="s">
        <v>273</v>
      </c>
      <c r="B177" s="7">
        <v>45</v>
      </c>
      <c r="C177" s="7">
        <v>8</v>
      </c>
      <c r="D177" s="9">
        <v>11</v>
      </c>
    </row>
    <row r="178" spans="1:4" x14ac:dyDescent="0.25">
      <c r="A178" s="4" t="s">
        <v>274</v>
      </c>
      <c r="B178" s="5">
        <v>28</v>
      </c>
      <c r="C178" s="5">
        <v>8</v>
      </c>
      <c r="D178" s="8">
        <v>4</v>
      </c>
    </row>
    <row r="179" spans="1:4" x14ac:dyDescent="0.25">
      <c r="A179" s="6" t="s">
        <v>275</v>
      </c>
      <c r="B179" s="7">
        <v>28</v>
      </c>
      <c r="C179" s="7">
        <v>8</v>
      </c>
      <c r="D179" s="9">
        <v>4</v>
      </c>
    </row>
    <row r="180" spans="1:4" x14ac:dyDescent="0.25">
      <c r="A180" s="4" t="s">
        <v>279</v>
      </c>
      <c r="B180" s="5">
        <v>53</v>
      </c>
      <c r="C180" s="5">
        <v>8</v>
      </c>
      <c r="D180" s="8">
        <v>16</v>
      </c>
    </row>
    <row r="181" spans="1:4" x14ac:dyDescent="0.25">
      <c r="A181" s="6" t="s">
        <v>282</v>
      </c>
      <c r="B181" s="7">
        <v>36</v>
      </c>
      <c r="C181" s="7">
        <v>9</v>
      </c>
      <c r="D181" s="9">
        <v>15</v>
      </c>
    </row>
    <row r="182" spans="1:4" x14ac:dyDescent="0.25">
      <c r="A182" s="4" t="s">
        <v>283</v>
      </c>
      <c r="B182" s="5">
        <v>93</v>
      </c>
      <c r="C182" s="5">
        <v>8</v>
      </c>
      <c r="D182" s="8">
        <v>19</v>
      </c>
    </row>
    <row r="183" spans="1:4" x14ac:dyDescent="0.25">
      <c r="A183" s="6" t="s">
        <v>284</v>
      </c>
      <c r="B183" s="7">
        <v>24</v>
      </c>
      <c r="C183" s="7">
        <v>8</v>
      </c>
      <c r="D183" s="9">
        <v>3</v>
      </c>
    </row>
    <row r="184" spans="1:4" x14ac:dyDescent="0.25">
      <c r="A184" s="4" t="s">
        <v>289</v>
      </c>
      <c r="B184" s="5">
        <v>33</v>
      </c>
      <c r="C184" s="5">
        <v>8</v>
      </c>
      <c r="D184" s="8">
        <v>5</v>
      </c>
    </row>
    <row r="185" spans="1:4" x14ac:dyDescent="0.25">
      <c r="A185" s="6" t="s">
        <v>291</v>
      </c>
      <c r="B185" s="7">
        <v>32</v>
      </c>
      <c r="C185" s="7">
        <v>8</v>
      </c>
      <c r="D185" s="9">
        <v>8</v>
      </c>
    </row>
    <row r="186" spans="1:4" x14ac:dyDescent="0.25">
      <c r="A186" s="4" t="s">
        <v>292</v>
      </c>
      <c r="B186" s="5">
        <v>134</v>
      </c>
      <c r="C186" s="5">
        <v>11</v>
      </c>
      <c r="D186" s="8">
        <v>16</v>
      </c>
    </row>
    <row r="187" spans="1:4" x14ac:dyDescent="0.25">
      <c r="A187" s="6" t="s">
        <v>294</v>
      </c>
      <c r="B187" s="7">
        <v>54</v>
      </c>
      <c r="C187" s="7">
        <v>11</v>
      </c>
      <c r="D187" s="9">
        <v>12</v>
      </c>
    </row>
    <row r="188" spans="1:4" x14ac:dyDescent="0.25">
      <c r="A188" s="4" t="s">
        <v>296</v>
      </c>
      <c r="B188" s="5">
        <v>43</v>
      </c>
      <c r="C188" s="5">
        <v>8</v>
      </c>
      <c r="D188" s="8">
        <v>10</v>
      </c>
    </row>
    <row r="189" spans="1:4" x14ac:dyDescent="0.25">
      <c r="A189" s="6" t="s">
        <v>298</v>
      </c>
      <c r="B189" s="7">
        <v>36</v>
      </c>
      <c r="C189" s="7">
        <v>9</v>
      </c>
      <c r="D189" s="9">
        <v>5</v>
      </c>
    </row>
    <row r="190" spans="1:4" x14ac:dyDescent="0.25">
      <c r="A190" s="4" t="s">
        <v>303</v>
      </c>
      <c r="B190" s="5">
        <v>41</v>
      </c>
      <c r="C190" s="5">
        <v>8</v>
      </c>
      <c r="D190" s="8">
        <v>8</v>
      </c>
    </row>
    <row r="191" spans="1:4" x14ac:dyDescent="0.25">
      <c r="A191" s="6" t="s">
        <v>307</v>
      </c>
      <c r="B191" s="7">
        <v>48</v>
      </c>
      <c r="C191" s="7">
        <v>8</v>
      </c>
      <c r="D191" s="9">
        <v>13</v>
      </c>
    </row>
    <row r="192" spans="1:4" x14ac:dyDescent="0.25">
      <c r="A192" s="4" t="s">
        <v>311</v>
      </c>
      <c r="B192" s="5">
        <v>18</v>
      </c>
      <c r="C192" s="5">
        <v>8</v>
      </c>
      <c r="D192" s="8">
        <v>4</v>
      </c>
    </row>
    <row r="193" spans="1:4" x14ac:dyDescent="0.25">
      <c r="A193" s="6" t="s">
        <v>314</v>
      </c>
      <c r="B193" s="7">
        <v>34</v>
      </c>
      <c r="C193" s="7">
        <v>8</v>
      </c>
      <c r="D193" s="9">
        <v>7</v>
      </c>
    </row>
    <row r="194" spans="1:4" x14ac:dyDescent="0.25">
      <c r="A194" s="4" t="s">
        <v>316</v>
      </c>
      <c r="B194" s="5">
        <v>32</v>
      </c>
      <c r="C194" s="5">
        <v>8</v>
      </c>
      <c r="D194" s="8">
        <v>6</v>
      </c>
    </row>
    <row r="195" spans="1:4" x14ac:dyDescent="0.25">
      <c r="A195" s="6" t="s">
        <v>324</v>
      </c>
      <c r="B195" s="7">
        <v>78</v>
      </c>
      <c r="C195" s="7">
        <v>10</v>
      </c>
      <c r="D195" s="9">
        <v>17</v>
      </c>
    </row>
    <row r="196" spans="1:4" x14ac:dyDescent="0.25">
      <c r="A196" s="4" t="s">
        <v>329</v>
      </c>
      <c r="B196" s="5">
        <v>56</v>
      </c>
      <c r="C196" s="5">
        <v>8</v>
      </c>
      <c r="D196" s="8">
        <v>12</v>
      </c>
    </row>
    <row r="197" spans="1:4" x14ac:dyDescent="0.25">
      <c r="A197" s="6" t="s">
        <v>330</v>
      </c>
      <c r="B197" s="7">
        <v>52</v>
      </c>
      <c r="C197" s="7">
        <v>9</v>
      </c>
      <c r="D197" s="9">
        <v>10</v>
      </c>
    </row>
    <row r="198" spans="1:4" x14ac:dyDescent="0.25">
      <c r="A198" s="4" t="s">
        <v>332</v>
      </c>
      <c r="B198" s="5">
        <v>27</v>
      </c>
      <c r="C198" s="5">
        <v>8</v>
      </c>
      <c r="D198" s="8">
        <v>4</v>
      </c>
    </row>
    <row r="199" spans="1:4" x14ac:dyDescent="0.25">
      <c r="A199" s="6" t="s">
        <v>334</v>
      </c>
      <c r="B199" s="7">
        <v>53</v>
      </c>
      <c r="C199" s="7">
        <v>8</v>
      </c>
      <c r="D199" s="9">
        <v>16</v>
      </c>
    </row>
    <row r="200" spans="1:4" x14ac:dyDescent="0.25">
      <c r="A200" s="4" t="s">
        <v>337</v>
      </c>
      <c r="B200" s="5">
        <v>41</v>
      </c>
      <c r="C200" s="5">
        <v>8</v>
      </c>
      <c r="D200" s="8">
        <v>10</v>
      </c>
    </row>
    <row r="201" spans="1:4" x14ac:dyDescent="0.25">
      <c r="A201" s="6" t="s">
        <v>338</v>
      </c>
      <c r="B201" s="7">
        <v>53</v>
      </c>
      <c r="C201" s="7">
        <v>10</v>
      </c>
      <c r="D201" s="9">
        <v>18</v>
      </c>
    </row>
    <row r="202" spans="1:4" x14ac:dyDescent="0.25">
      <c r="A202" s="4" t="s">
        <v>339</v>
      </c>
      <c r="B202" s="5">
        <v>101</v>
      </c>
      <c r="C202" s="5">
        <v>12</v>
      </c>
      <c r="D202" s="8">
        <v>17</v>
      </c>
    </row>
    <row r="203" spans="1:4" x14ac:dyDescent="0.25">
      <c r="A203" s="6" t="s">
        <v>341</v>
      </c>
      <c r="B203" s="7">
        <v>65</v>
      </c>
      <c r="C203" s="7">
        <v>9</v>
      </c>
      <c r="D203" s="9">
        <v>9</v>
      </c>
    </row>
    <row r="204" spans="1:4" x14ac:dyDescent="0.25">
      <c r="A204" s="4" t="s">
        <v>342</v>
      </c>
      <c r="B204" s="5">
        <v>41</v>
      </c>
      <c r="C204" s="5">
        <v>8</v>
      </c>
      <c r="D204" s="8">
        <v>10</v>
      </c>
    </row>
    <row r="205" spans="1:4" x14ac:dyDescent="0.25">
      <c r="A205" s="6" t="s">
        <v>343</v>
      </c>
      <c r="B205" s="7">
        <v>32</v>
      </c>
      <c r="C205" s="7">
        <v>8</v>
      </c>
      <c r="D205" s="9">
        <v>8</v>
      </c>
    </row>
    <row r="206" spans="1:4" x14ac:dyDescent="0.25">
      <c r="A206" s="4" t="s">
        <v>345</v>
      </c>
      <c r="B206" s="5">
        <v>96</v>
      </c>
      <c r="C206" s="5">
        <v>11</v>
      </c>
      <c r="D206" s="8">
        <v>17</v>
      </c>
    </row>
    <row r="207" spans="1:4" x14ac:dyDescent="0.25">
      <c r="A207" s="6" t="s">
        <v>347</v>
      </c>
      <c r="B207" s="7">
        <v>43</v>
      </c>
      <c r="C207" s="7">
        <v>8</v>
      </c>
      <c r="D207" s="9">
        <v>13</v>
      </c>
    </row>
    <row r="208" spans="1:4" x14ac:dyDescent="0.25">
      <c r="A208" s="4" t="s">
        <v>350</v>
      </c>
      <c r="B208" s="5">
        <v>53</v>
      </c>
      <c r="C208" s="5">
        <v>10</v>
      </c>
      <c r="D208" s="8">
        <v>18</v>
      </c>
    </row>
    <row r="209" spans="1:4" x14ac:dyDescent="0.25">
      <c r="A209" s="6" t="s">
        <v>351</v>
      </c>
      <c r="B209" s="7">
        <v>90</v>
      </c>
      <c r="C209" s="7">
        <v>11</v>
      </c>
      <c r="D209" s="9">
        <v>13</v>
      </c>
    </row>
    <row r="210" spans="1:4" x14ac:dyDescent="0.25">
      <c r="A210" s="4" t="s">
        <v>353</v>
      </c>
      <c r="B210" s="5">
        <v>35</v>
      </c>
      <c r="C210" s="5">
        <v>8</v>
      </c>
      <c r="D210" s="8">
        <v>9</v>
      </c>
    </row>
    <row r="211" spans="1:4" x14ac:dyDescent="0.25">
      <c r="A211" s="6" t="s">
        <v>354</v>
      </c>
      <c r="B211" s="7">
        <v>35</v>
      </c>
      <c r="C211" s="7">
        <v>8</v>
      </c>
      <c r="D211" s="9">
        <v>9</v>
      </c>
    </row>
  </sheetData>
  <mergeCells count="1">
    <mergeCell ref="K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6BD1-0287-4E1E-8D85-8A17921284E0}">
  <dimension ref="A1:D185"/>
  <sheetViews>
    <sheetView workbookViewId="0">
      <selection activeCell="G4" sqref="G4"/>
    </sheetView>
  </sheetViews>
  <sheetFormatPr defaultRowHeight="15" x14ac:dyDescent="0.25"/>
  <cols>
    <col min="1" max="1" width="92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107</v>
      </c>
      <c r="C2" s="5">
        <v>8</v>
      </c>
      <c r="D2" s="8">
        <v>27</v>
      </c>
    </row>
    <row r="3" spans="1:4" x14ac:dyDescent="0.25">
      <c r="A3" s="6" t="s">
        <v>5</v>
      </c>
      <c r="B3" s="7">
        <v>96</v>
      </c>
      <c r="C3" s="7">
        <v>8</v>
      </c>
      <c r="D3" s="9">
        <v>30</v>
      </c>
    </row>
    <row r="4" spans="1:4" x14ac:dyDescent="0.25">
      <c r="A4" s="4" t="s">
        <v>6</v>
      </c>
      <c r="B4" s="5">
        <v>61</v>
      </c>
      <c r="C4" s="5">
        <v>8</v>
      </c>
      <c r="D4" s="8">
        <v>14</v>
      </c>
    </row>
    <row r="5" spans="1:4" x14ac:dyDescent="0.25">
      <c r="A5" s="6" t="s">
        <v>7</v>
      </c>
      <c r="B5" s="7">
        <v>92</v>
      </c>
      <c r="C5" s="7">
        <v>12</v>
      </c>
      <c r="D5" s="9">
        <v>22</v>
      </c>
    </row>
    <row r="6" spans="1:4" x14ac:dyDescent="0.25">
      <c r="A6" s="4" t="s">
        <v>8</v>
      </c>
      <c r="B6" s="5">
        <v>141</v>
      </c>
      <c r="C6" s="5">
        <v>8</v>
      </c>
      <c r="D6" s="8">
        <v>21</v>
      </c>
    </row>
    <row r="7" spans="1:4" x14ac:dyDescent="0.25">
      <c r="A7" s="6" t="s">
        <v>9</v>
      </c>
      <c r="B7" s="7">
        <v>103</v>
      </c>
      <c r="C7" s="7">
        <v>12</v>
      </c>
      <c r="D7" s="9">
        <v>18</v>
      </c>
    </row>
    <row r="8" spans="1:4" x14ac:dyDescent="0.25">
      <c r="A8" s="4" t="s">
        <v>10</v>
      </c>
      <c r="B8" s="5">
        <v>3</v>
      </c>
      <c r="C8" s="5">
        <v>8</v>
      </c>
      <c r="D8" s="8">
        <v>10</v>
      </c>
    </row>
    <row r="9" spans="1:4" x14ac:dyDescent="0.25">
      <c r="A9" s="6" t="s">
        <v>12</v>
      </c>
      <c r="B9" s="7">
        <v>96</v>
      </c>
      <c r="C9" s="7">
        <v>8</v>
      </c>
      <c r="D9" s="9">
        <v>30</v>
      </c>
    </row>
    <row r="10" spans="1:4" x14ac:dyDescent="0.25">
      <c r="A10" s="4" t="s">
        <v>13</v>
      </c>
      <c r="B10" s="5">
        <v>91</v>
      </c>
      <c r="C10" s="5">
        <v>8</v>
      </c>
      <c r="D10" s="8">
        <v>17</v>
      </c>
    </row>
    <row r="11" spans="1:4" x14ac:dyDescent="0.25">
      <c r="A11" s="6" t="s">
        <v>14</v>
      </c>
      <c r="B11" s="7">
        <v>100</v>
      </c>
      <c r="C11" s="7">
        <v>8</v>
      </c>
      <c r="D11" s="9">
        <v>17</v>
      </c>
    </row>
    <row r="12" spans="1:4" x14ac:dyDescent="0.25">
      <c r="A12" s="4" t="s">
        <v>15</v>
      </c>
      <c r="B12" s="5">
        <v>100</v>
      </c>
      <c r="C12" s="5">
        <v>10</v>
      </c>
      <c r="D12" s="8">
        <v>32</v>
      </c>
    </row>
    <row r="13" spans="1:4" x14ac:dyDescent="0.25">
      <c r="A13" s="6" t="s">
        <v>16</v>
      </c>
      <c r="B13" s="7">
        <v>88</v>
      </c>
      <c r="C13" s="7">
        <v>8</v>
      </c>
      <c r="D13" s="9">
        <v>13</v>
      </c>
    </row>
    <row r="14" spans="1:4" x14ac:dyDescent="0.25">
      <c r="A14" s="4" t="s">
        <v>17</v>
      </c>
      <c r="B14" s="5">
        <v>46</v>
      </c>
      <c r="C14" s="5">
        <v>7</v>
      </c>
      <c r="D14" s="8">
        <v>12</v>
      </c>
    </row>
    <row r="15" spans="1:4" x14ac:dyDescent="0.25">
      <c r="A15" s="6" t="s">
        <v>20</v>
      </c>
      <c r="B15" s="7">
        <v>44</v>
      </c>
      <c r="C15" s="7">
        <v>7</v>
      </c>
      <c r="D15" s="9">
        <v>14</v>
      </c>
    </row>
    <row r="16" spans="1:4" x14ac:dyDescent="0.25">
      <c r="A16" s="4" t="s">
        <v>24</v>
      </c>
      <c r="B16" s="5">
        <v>114</v>
      </c>
      <c r="C16" s="5">
        <v>8</v>
      </c>
      <c r="D16" s="8">
        <v>12</v>
      </c>
    </row>
    <row r="17" spans="1:4" x14ac:dyDescent="0.25">
      <c r="A17" s="6" t="s">
        <v>25</v>
      </c>
      <c r="B17" s="7">
        <v>85</v>
      </c>
      <c r="C17" s="7">
        <v>8</v>
      </c>
      <c r="D17" s="9">
        <v>17</v>
      </c>
    </row>
    <row r="18" spans="1:4" x14ac:dyDescent="0.25">
      <c r="A18" s="4" t="s">
        <v>27</v>
      </c>
      <c r="B18" s="5">
        <v>77</v>
      </c>
      <c r="C18" s="5">
        <v>8</v>
      </c>
      <c r="D18" s="8">
        <v>17</v>
      </c>
    </row>
    <row r="19" spans="1:4" x14ac:dyDescent="0.25">
      <c r="A19" s="6" t="s">
        <v>28</v>
      </c>
      <c r="B19" s="7">
        <v>66</v>
      </c>
      <c r="C19" s="7">
        <v>8</v>
      </c>
      <c r="D19" s="9">
        <v>19</v>
      </c>
    </row>
    <row r="20" spans="1:4" x14ac:dyDescent="0.25">
      <c r="A20" s="4" t="s">
        <v>30</v>
      </c>
      <c r="B20" s="5">
        <v>31</v>
      </c>
      <c r="C20" s="5">
        <v>8</v>
      </c>
      <c r="D20" s="8">
        <v>10</v>
      </c>
    </row>
    <row r="21" spans="1:4" x14ac:dyDescent="0.25">
      <c r="A21" s="6" t="s">
        <v>31</v>
      </c>
      <c r="B21" s="7">
        <v>73</v>
      </c>
      <c r="C21" s="7">
        <v>8</v>
      </c>
      <c r="D21" s="9">
        <v>19</v>
      </c>
    </row>
    <row r="22" spans="1:4" x14ac:dyDescent="0.25">
      <c r="A22" s="4" t="s">
        <v>33</v>
      </c>
      <c r="B22" s="5">
        <v>79</v>
      </c>
      <c r="C22" s="5">
        <v>8</v>
      </c>
      <c r="D22" s="8">
        <v>24</v>
      </c>
    </row>
    <row r="23" spans="1:4" x14ac:dyDescent="0.25">
      <c r="A23" s="6" t="s">
        <v>34</v>
      </c>
      <c r="B23" s="7">
        <v>124</v>
      </c>
      <c r="C23" s="7">
        <v>20</v>
      </c>
      <c r="D23" s="9">
        <v>13</v>
      </c>
    </row>
    <row r="24" spans="1:4" x14ac:dyDescent="0.25">
      <c r="A24" s="4" t="s">
        <v>36</v>
      </c>
      <c r="B24" s="5">
        <v>51</v>
      </c>
      <c r="C24" s="5">
        <v>11</v>
      </c>
      <c r="D24" s="8">
        <v>14</v>
      </c>
    </row>
    <row r="25" spans="1:4" x14ac:dyDescent="0.25">
      <c r="A25" s="6" t="s">
        <v>38</v>
      </c>
      <c r="B25" s="7">
        <v>74</v>
      </c>
      <c r="C25" s="7">
        <v>8</v>
      </c>
      <c r="D25" s="9">
        <v>18</v>
      </c>
    </row>
    <row r="26" spans="1:4" x14ac:dyDescent="0.25">
      <c r="A26" s="4" t="s">
        <v>41</v>
      </c>
      <c r="B26" s="5">
        <v>116</v>
      </c>
      <c r="C26" s="5">
        <v>11</v>
      </c>
      <c r="D26" s="8">
        <v>26</v>
      </c>
    </row>
    <row r="27" spans="1:4" x14ac:dyDescent="0.25">
      <c r="A27" s="6" t="s">
        <v>43</v>
      </c>
      <c r="B27" s="7">
        <v>62</v>
      </c>
      <c r="C27" s="7">
        <v>8</v>
      </c>
      <c r="D27" s="9">
        <v>14</v>
      </c>
    </row>
    <row r="28" spans="1:4" x14ac:dyDescent="0.25">
      <c r="A28" s="4" t="s">
        <v>45</v>
      </c>
      <c r="B28" s="5">
        <v>78</v>
      </c>
      <c r="C28" s="5">
        <v>11</v>
      </c>
      <c r="D28" s="8">
        <v>14</v>
      </c>
    </row>
    <row r="29" spans="1:4" x14ac:dyDescent="0.25">
      <c r="A29" s="6" t="s">
        <v>46</v>
      </c>
      <c r="B29" s="7">
        <v>50</v>
      </c>
      <c r="C29" s="7">
        <v>8</v>
      </c>
      <c r="D29" s="9">
        <v>16</v>
      </c>
    </row>
    <row r="30" spans="1:4" x14ac:dyDescent="0.25">
      <c r="A30" s="4" t="s">
        <v>50</v>
      </c>
      <c r="B30" s="5">
        <v>78</v>
      </c>
      <c r="C30" s="5">
        <v>8</v>
      </c>
      <c r="D30" s="8">
        <v>26</v>
      </c>
    </row>
    <row r="31" spans="1:4" x14ac:dyDescent="0.25">
      <c r="A31" s="6" t="s">
        <v>52</v>
      </c>
      <c r="B31" s="7">
        <v>38</v>
      </c>
      <c r="C31" s="7">
        <v>8</v>
      </c>
      <c r="D31" s="9">
        <v>10</v>
      </c>
    </row>
    <row r="32" spans="1:4" x14ac:dyDescent="0.25">
      <c r="A32" s="4" t="s">
        <v>54</v>
      </c>
      <c r="B32" s="5">
        <v>58</v>
      </c>
      <c r="C32" s="5">
        <v>8</v>
      </c>
      <c r="D32" s="8">
        <v>14</v>
      </c>
    </row>
    <row r="33" spans="1:4" x14ac:dyDescent="0.25">
      <c r="A33" s="6" t="s">
        <v>55</v>
      </c>
      <c r="B33" s="7">
        <v>53</v>
      </c>
      <c r="C33" s="7">
        <v>8</v>
      </c>
      <c r="D33" s="9">
        <v>12</v>
      </c>
    </row>
    <row r="34" spans="1:4" x14ac:dyDescent="0.25">
      <c r="A34" s="4" t="s">
        <v>56</v>
      </c>
      <c r="B34" s="5">
        <v>42</v>
      </c>
      <c r="C34" s="5">
        <v>8</v>
      </c>
      <c r="D34" s="8">
        <v>10</v>
      </c>
    </row>
    <row r="35" spans="1:4" x14ac:dyDescent="0.25">
      <c r="A35" s="6" t="s">
        <v>57</v>
      </c>
      <c r="B35" s="7">
        <v>53</v>
      </c>
      <c r="C35" s="7">
        <v>8</v>
      </c>
      <c r="D35" s="9">
        <v>12</v>
      </c>
    </row>
    <row r="36" spans="1:4" x14ac:dyDescent="0.25">
      <c r="A36" s="4" t="s">
        <v>59</v>
      </c>
      <c r="B36" s="5">
        <v>73</v>
      </c>
      <c r="C36" s="5">
        <v>8</v>
      </c>
      <c r="D36" s="8">
        <v>20</v>
      </c>
    </row>
    <row r="37" spans="1:4" x14ac:dyDescent="0.25">
      <c r="A37" s="6" t="s">
        <v>60</v>
      </c>
      <c r="B37" s="7">
        <v>50</v>
      </c>
      <c r="C37" s="7">
        <v>8</v>
      </c>
      <c r="D37" s="9">
        <v>10</v>
      </c>
    </row>
    <row r="38" spans="1:4" x14ac:dyDescent="0.25">
      <c r="A38" s="4" t="s">
        <v>61</v>
      </c>
      <c r="B38" s="5">
        <v>68</v>
      </c>
      <c r="C38" s="5">
        <v>7</v>
      </c>
      <c r="D38" s="8">
        <v>18</v>
      </c>
    </row>
    <row r="39" spans="1:4" x14ac:dyDescent="0.25">
      <c r="A39" s="6" t="s">
        <v>62</v>
      </c>
      <c r="B39" s="7">
        <v>65</v>
      </c>
      <c r="C39" s="7">
        <v>9</v>
      </c>
      <c r="D39" s="9">
        <v>16</v>
      </c>
    </row>
    <row r="40" spans="1:4" x14ac:dyDescent="0.25">
      <c r="A40" s="4" t="s">
        <v>63</v>
      </c>
      <c r="B40" s="5">
        <v>64</v>
      </c>
      <c r="C40" s="5">
        <v>8</v>
      </c>
      <c r="D40" s="8">
        <v>11</v>
      </c>
    </row>
    <row r="41" spans="1:4" x14ac:dyDescent="0.25">
      <c r="A41" s="6" t="s">
        <v>64</v>
      </c>
      <c r="B41" s="7">
        <v>50</v>
      </c>
      <c r="C41" s="7">
        <v>8</v>
      </c>
      <c r="D41" s="9">
        <v>13</v>
      </c>
    </row>
    <row r="42" spans="1:4" x14ac:dyDescent="0.25">
      <c r="A42" s="4" t="s">
        <v>65</v>
      </c>
      <c r="B42" s="5">
        <v>45</v>
      </c>
      <c r="C42" s="5">
        <v>8</v>
      </c>
      <c r="D42" s="8">
        <v>14</v>
      </c>
    </row>
    <row r="43" spans="1:4" x14ac:dyDescent="0.25">
      <c r="A43" s="6" t="s">
        <v>66</v>
      </c>
      <c r="B43" s="7">
        <v>53</v>
      </c>
      <c r="C43" s="7">
        <v>8</v>
      </c>
      <c r="D43" s="9">
        <v>15</v>
      </c>
    </row>
    <row r="44" spans="1:4" x14ac:dyDescent="0.25">
      <c r="A44" s="4" t="s">
        <v>67</v>
      </c>
      <c r="B44" s="5">
        <v>65</v>
      </c>
      <c r="C44" s="5">
        <v>8</v>
      </c>
      <c r="D44" s="8">
        <v>19</v>
      </c>
    </row>
    <row r="45" spans="1:4" x14ac:dyDescent="0.25">
      <c r="A45" s="6" t="s">
        <v>69</v>
      </c>
      <c r="B45" s="7">
        <v>44</v>
      </c>
      <c r="C45" s="7">
        <v>8</v>
      </c>
      <c r="D45" s="9">
        <v>11</v>
      </c>
    </row>
    <row r="46" spans="1:4" x14ac:dyDescent="0.25">
      <c r="A46" s="4" t="s">
        <v>70</v>
      </c>
      <c r="B46" s="5">
        <v>57</v>
      </c>
      <c r="C46" s="5">
        <v>8</v>
      </c>
      <c r="D46" s="8">
        <v>15</v>
      </c>
    </row>
    <row r="47" spans="1:4" x14ac:dyDescent="0.25">
      <c r="A47" s="6" t="s">
        <v>73</v>
      </c>
      <c r="B47" s="7">
        <v>59</v>
      </c>
      <c r="C47" s="7">
        <v>9</v>
      </c>
      <c r="D47" s="9">
        <v>17</v>
      </c>
    </row>
    <row r="48" spans="1:4" x14ac:dyDescent="0.25">
      <c r="A48" s="4" t="s">
        <v>82</v>
      </c>
      <c r="B48" s="5">
        <v>65</v>
      </c>
      <c r="C48" s="5">
        <v>11</v>
      </c>
      <c r="D48" s="8">
        <v>13</v>
      </c>
    </row>
    <row r="49" spans="1:4" x14ac:dyDescent="0.25">
      <c r="A49" s="6" t="s">
        <v>84</v>
      </c>
      <c r="B49" s="7">
        <v>55</v>
      </c>
      <c r="C49" s="7">
        <v>11</v>
      </c>
      <c r="D49" s="9">
        <v>12</v>
      </c>
    </row>
    <row r="50" spans="1:4" x14ac:dyDescent="0.25">
      <c r="A50" s="4" t="s">
        <v>85</v>
      </c>
      <c r="B50" s="5">
        <v>74</v>
      </c>
      <c r="C50" s="5">
        <v>12</v>
      </c>
      <c r="D50" s="8">
        <v>15</v>
      </c>
    </row>
    <row r="51" spans="1:4" x14ac:dyDescent="0.25">
      <c r="A51" s="6" t="s">
        <v>86</v>
      </c>
      <c r="B51" s="7">
        <v>107</v>
      </c>
      <c r="C51" s="7">
        <v>10</v>
      </c>
      <c r="D51" s="9">
        <v>27</v>
      </c>
    </row>
    <row r="52" spans="1:4" x14ac:dyDescent="0.25">
      <c r="A52" s="4" t="s">
        <v>88</v>
      </c>
      <c r="B52" s="5">
        <v>56</v>
      </c>
      <c r="C52" s="5">
        <v>8</v>
      </c>
      <c r="D52" s="8">
        <v>13</v>
      </c>
    </row>
    <row r="53" spans="1:4" x14ac:dyDescent="0.25">
      <c r="A53" s="6" t="s">
        <v>89</v>
      </c>
      <c r="B53" s="7">
        <v>64</v>
      </c>
      <c r="C53" s="7">
        <v>8</v>
      </c>
      <c r="D53" s="9">
        <v>13</v>
      </c>
    </row>
    <row r="54" spans="1:4" x14ac:dyDescent="0.25">
      <c r="A54" s="4" t="s">
        <v>90</v>
      </c>
      <c r="B54" s="5">
        <v>75</v>
      </c>
      <c r="C54" s="5">
        <v>8</v>
      </c>
      <c r="D54" s="8">
        <v>14</v>
      </c>
    </row>
    <row r="55" spans="1:4" x14ac:dyDescent="0.25">
      <c r="A55" s="6" t="s">
        <v>93</v>
      </c>
      <c r="B55" s="7">
        <v>58</v>
      </c>
      <c r="C55" s="7">
        <v>9</v>
      </c>
      <c r="D55" s="9">
        <v>15</v>
      </c>
    </row>
    <row r="56" spans="1:4" x14ac:dyDescent="0.25">
      <c r="A56" s="4" t="s">
        <v>94</v>
      </c>
      <c r="B56" s="5">
        <v>97</v>
      </c>
      <c r="C56" s="5">
        <v>11</v>
      </c>
      <c r="D56" s="8">
        <v>19</v>
      </c>
    </row>
    <row r="57" spans="1:4" x14ac:dyDescent="0.25">
      <c r="A57" s="6" t="s">
        <v>95</v>
      </c>
      <c r="B57" s="7">
        <v>65</v>
      </c>
      <c r="C57" s="7">
        <v>10</v>
      </c>
      <c r="D57" s="9">
        <v>12</v>
      </c>
    </row>
    <row r="58" spans="1:4" x14ac:dyDescent="0.25">
      <c r="A58" s="4" t="s">
        <v>96</v>
      </c>
      <c r="B58" s="5">
        <v>80</v>
      </c>
      <c r="C58" s="5">
        <v>9</v>
      </c>
      <c r="D58" s="8">
        <v>16</v>
      </c>
    </row>
    <row r="59" spans="1:4" x14ac:dyDescent="0.25">
      <c r="A59" s="6" t="s">
        <v>98</v>
      </c>
      <c r="B59" s="7">
        <v>84</v>
      </c>
      <c r="C59" s="7">
        <v>8</v>
      </c>
      <c r="D59" s="9">
        <v>19</v>
      </c>
    </row>
    <row r="60" spans="1:4" x14ac:dyDescent="0.25">
      <c r="A60" s="4" t="s">
        <v>99</v>
      </c>
      <c r="B60" s="5">
        <v>75</v>
      </c>
      <c r="C60" s="5">
        <v>9</v>
      </c>
      <c r="D60" s="8">
        <v>19</v>
      </c>
    </row>
    <row r="61" spans="1:4" x14ac:dyDescent="0.25">
      <c r="A61" s="6" t="s">
        <v>100</v>
      </c>
      <c r="B61" s="7">
        <v>103</v>
      </c>
      <c r="C61" s="7">
        <v>9</v>
      </c>
      <c r="D61" s="9">
        <v>32</v>
      </c>
    </row>
    <row r="62" spans="1:4" x14ac:dyDescent="0.25">
      <c r="A62" s="4" t="s">
        <v>101</v>
      </c>
      <c r="B62" s="5">
        <v>64</v>
      </c>
      <c r="C62" s="5">
        <v>10</v>
      </c>
      <c r="D62" s="8">
        <v>13</v>
      </c>
    </row>
    <row r="63" spans="1:4" x14ac:dyDescent="0.25">
      <c r="A63" s="6" t="s">
        <v>102</v>
      </c>
      <c r="B63" s="7">
        <v>83</v>
      </c>
      <c r="C63" s="7">
        <v>8</v>
      </c>
      <c r="D63" s="9">
        <v>21</v>
      </c>
    </row>
    <row r="64" spans="1:4" x14ac:dyDescent="0.25">
      <c r="A64" s="4" t="s">
        <v>103</v>
      </c>
      <c r="B64" s="5">
        <v>93</v>
      </c>
      <c r="C64" s="5">
        <v>15</v>
      </c>
      <c r="D64" s="8">
        <v>23</v>
      </c>
    </row>
    <row r="65" spans="1:4" x14ac:dyDescent="0.25">
      <c r="A65" s="6" t="s">
        <v>106</v>
      </c>
      <c r="B65" s="7">
        <v>84</v>
      </c>
      <c r="C65" s="7">
        <v>8</v>
      </c>
      <c r="D65" s="9">
        <v>22</v>
      </c>
    </row>
    <row r="66" spans="1:4" x14ac:dyDescent="0.25">
      <c r="A66" s="4" t="s">
        <v>107</v>
      </c>
      <c r="B66" s="5">
        <v>94</v>
      </c>
      <c r="C66" s="5">
        <v>8</v>
      </c>
      <c r="D66" s="8">
        <v>28</v>
      </c>
    </row>
    <row r="67" spans="1:4" x14ac:dyDescent="0.25">
      <c r="A67" s="6" t="s">
        <v>113</v>
      </c>
      <c r="B67" s="7">
        <v>109</v>
      </c>
      <c r="C67" s="7">
        <v>11</v>
      </c>
      <c r="D67" s="9">
        <v>25</v>
      </c>
    </row>
    <row r="68" spans="1:4" x14ac:dyDescent="0.25">
      <c r="A68" s="4" t="s">
        <v>116</v>
      </c>
      <c r="B68" s="5">
        <v>163</v>
      </c>
      <c r="C68" s="5">
        <v>10</v>
      </c>
      <c r="D68" s="8">
        <v>10</v>
      </c>
    </row>
    <row r="69" spans="1:4" x14ac:dyDescent="0.25">
      <c r="A69" s="6" t="s">
        <v>120</v>
      </c>
      <c r="B69" s="7">
        <v>67</v>
      </c>
      <c r="C69" s="7">
        <v>10</v>
      </c>
      <c r="D69" s="9">
        <v>17</v>
      </c>
    </row>
    <row r="70" spans="1:4" x14ac:dyDescent="0.25">
      <c r="A70" s="4" t="s">
        <v>123</v>
      </c>
      <c r="B70" s="5">
        <v>44</v>
      </c>
      <c r="C70" s="5">
        <v>7</v>
      </c>
      <c r="D70" s="8">
        <v>15</v>
      </c>
    </row>
    <row r="71" spans="1:4" x14ac:dyDescent="0.25">
      <c r="A71" s="6" t="s">
        <v>131</v>
      </c>
      <c r="B71" s="7">
        <v>111</v>
      </c>
      <c r="C71" s="7">
        <v>9</v>
      </c>
      <c r="D71" s="9">
        <v>27</v>
      </c>
    </row>
    <row r="72" spans="1:4" x14ac:dyDescent="0.25">
      <c r="A72" s="4" t="s">
        <v>132</v>
      </c>
      <c r="B72" s="5">
        <v>39</v>
      </c>
      <c r="C72" s="5">
        <v>8</v>
      </c>
      <c r="D72" s="8">
        <v>11</v>
      </c>
    </row>
    <row r="73" spans="1:4" x14ac:dyDescent="0.25">
      <c r="A73" s="6" t="s">
        <v>133</v>
      </c>
      <c r="B73" s="7">
        <v>79</v>
      </c>
      <c r="C73" s="7">
        <v>9</v>
      </c>
      <c r="D73" s="9">
        <v>25</v>
      </c>
    </row>
    <row r="74" spans="1:4" x14ac:dyDescent="0.25">
      <c r="A74" s="4" t="s">
        <v>134</v>
      </c>
      <c r="B74" s="5">
        <v>75</v>
      </c>
      <c r="C74" s="5">
        <v>19</v>
      </c>
      <c r="D74" s="8">
        <v>19</v>
      </c>
    </row>
    <row r="75" spans="1:4" x14ac:dyDescent="0.25">
      <c r="A75" s="6" t="s">
        <v>135</v>
      </c>
      <c r="B75" s="7">
        <v>84</v>
      </c>
      <c r="C75" s="7">
        <v>8</v>
      </c>
      <c r="D75" s="9">
        <v>22</v>
      </c>
    </row>
    <row r="76" spans="1:4" x14ac:dyDescent="0.25">
      <c r="A76" s="4" t="s">
        <v>137</v>
      </c>
      <c r="B76" s="5">
        <v>85</v>
      </c>
      <c r="C76" s="5">
        <v>11</v>
      </c>
      <c r="D76" s="8">
        <v>24</v>
      </c>
    </row>
    <row r="77" spans="1:4" x14ac:dyDescent="0.25">
      <c r="A77" s="6" t="s">
        <v>138</v>
      </c>
      <c r="B77" s="7">
        <v>73</v>
      </c>
      <c r="C77" s="7">
        <v>9</v>
      </c>
      <c r="D77" s="9">
        <v>22</v>
      </c>
    </row>
    <row r="78" spans="1:4" x14ac:dyDescent="0.25">
      <c r="A78" s="4" t="s">
        <v>140</v>
      </c>
      <c r="B78" s="5">
        <v>67</v>
      </c>
      <c r="C78" s="5">
        <v>9</v>
      </c>
      <c r="D78" s="8">
        <v>19</v>
      </c>
    </row>
    <row r="79" spans="1:4" x14ac:dyDescent="0.25">
      <c r="A79" s="6" t="s">
        <v>141</v>
      </c>
      <c r="B79" s="7">
        <v>60</v>
      </c>
      <c r="C79" s="7">
        <v>8</v>
      </c>
      <c r="D79" s="9">
        <v>17</v>
      </c>
    </row>
    <row r="80" spans="1:4" x14ac:dyDescent="0.25">
      <c r="A80" s="4" t="s">
        <v>145</v>
      </c>
      <c r="B80" s="5">
        <v>73</v>
      </c>
      <c r="C80" s="5">
        <v>17</v>
      </c>
      <c r="D80" s="8">
        <v>18</v>
      </c>
    </row>
    <row r="81" spans="1:4" x14ac:dyDescent="0.25">
      <c r="A81" s="6" t="s">
        <v>149</v>
      </c>
      <c r="B81" s="7">
        <v>110</v>
      </c>
      <c r="C81" s="7">
        <v>10</v>
      </c>
      <c r="D81" s="9">
        <v>32</v>
      </c>
    </row>
    <row r="82" spans="1:4" x14ac:dyDescent="0.25">
      <c r="A82" s="4" t="s">
        <v>150</v>
      </c>
      <c r="B82" s="5">
        <v>58</v>
      </c>
      <c r="C82" s="5">
        <v>8</v>
      </c>
      <c r="D82" s="8">
        <v>18</v>
      </c>
    </row>
    <row r="83" spans="1:4" x14ac:dyDescent="0.25">
      <c r="A83" s="6" t="s">
        <v>153</v>
      </c>
      <c r="B83" s="7">
        <v>56</v>
      </c>
      <c r="C83" s="7">
        <v>8</v>
      </c>
      <c r="D83" s="9">
        <v>18</v>
      </c>
    </row>
    <row r="84" spans="1:4" x14ac:dyDescent="0.25">
      <c r="A84" s="4" t="s">
        <v>154</v>
      </c>
      <c r="B84" s="5">
        <v>90</v>
      </c>
      <c r="C84" s="5">
        <v>10</v>
      </c>
      <c r="D84" s="8">
        <v>30</v>
      </c>
    </row>
    <row r="85" spans="1:4" x14ac:dyDescent="0.25">
      <c r="A85" s="6" t="s">
        <v>156</v>
      </c>
      <c r="B85" s="7">
        <v>87</v>
      </c>
      <c r="C85" s="7">
        <v>9</v>
      </c>
      <c r="D85" s="9">
        <v>28</v>
      </c>
    </row>
    <row r="86" spans="1:4" x14ac:dyDescent="0.25">
      <c r="A86" s="4" t="s">
        <v>164</v>
      </c>
      <c r="B86" s="5">
        <v>81</v>
      </c>
      <c r="C86" s="5">
        <v>9</v>
      </c>
      <c r="D86" s="8">
        <v>13</v>
      </c>
    </row>
    <row r="87" spans="1:4" x14ac:dyDescent="0.25">
      <c r="A87" s="6" t="s">
        <v>167</v>
      </c>
      <c r="B87" s="7">
        <v>63</v>
      </c>
      <c r="C87" s="7">
        <v>9</v>
      </c>
      <c r="D87" s="9">
        <v>11</v>
      </c>
    </row>
    <row r="88" spans="1:4" x14ac:dyDescent="0.25">
      <c r="A88" s="4" t="s">
        <v>169</v>
      </c>
      <c r="B88" s="5">
        <v>67</v>
      </c>
      <c r="C88" s="5">
        <v>8</v>
      </c>
      <c r="D88" s="8">
        <v>16</v>
      </c>
    </row>
    <row r="89" spans="1:4" x14ac:dyDescent="0.25">
      <c r="A89" s="6" t="s">
        <v>170</v>
      </c>
      <c r="B89" s="7">
        <v>46</v>
      </c>
      <c r="C89" s="7">
        <v>8</v>
      </c>
      <c r="D89" s="9">
        <v>12</v>
      </c>
    </row>
    <row r="90" spans="1:4" x14ac:dyDescent="0.25">
      <c r="A90" s="4" t="s">
        <v>171</v>
      </c>
      <c r="B90" s="5">
        <v>97</v>
      </c>
      <c r="C90" s="5">
        <v>9</v>
      </c>
      <c r="D90" s="8">
        <v>16</v>
      </c>
    </row>
    <row r="91" spans="1:4" x14ac:dyDescent="0.25">
      <c r="A91" s="6" t="s">
        <v>172</v>
      </c>
      <c r="B91" s="7">
        <v>90</v>
      </c>
      <c r="C91" s="7">
        <v>9</v>
      </c>
      <c r="D91" s="9">
        <v>14</v>
      </c>
    </row>
    <row r="92" spans="1:4" x14ac:dyDescent="0.25">
      <c r="A92" s="4" t="s">
        <v>173</v>
      </c>
      <c r="B92" s="5">
        <v>76</v>
      </c>
      <c r="C92" s="5">
        <v>8</v>
      </c>
      <c r="D92" s="8">
        <v>12</v>
      </c>
    </row>
    <row r="93" spans="1:4" x14ac:dyDescent="0.25">
      <c r="A93" s="6" t="s">
        <v>174</v>
      </c>
      <c r="B93" s="7">
        <v>108</v>
      </c>
      <c r="C93" s="7">
        <v>9</v>
      </c>
      <c r="D93" s="9">
        <v>17</v>
      </c>
    </row>
    <row r="94" spans="1:4" x14ac:dyDescent="0.25">
      <c r="A94" s="4" t="s">
        <v>176</v>
      </c>
      <c r="B94" s="5">
        <v>83</v>
      </c>
      <c r="C94" s="5">
        <v>8</v>
      </c>
      <c r="D94" s="8">
        <v>14</v>
      </c>
    </row>
    <row r="95" spans="1:4" x14ac:dyDescent="0.25">
      <c r="A95" s="6" t="s">
        <v>177</v>
      </c>
      <c r="B95" s="7">
        <v>115</v>
      </c>
      <c r="C95" s="7">
        <v>13</v>
      </c>
      <c r="D95" s="9">
        <v>28</v>
      </c>
    </row>
    <row r="96" spans="1:4" x14ac:dyDescent="0.25">
      <c r="A96" s="4" t="s">
        <v>178</v>
      </c>
      <c r="B96" s="5">
        <v>67</v>
      </c>
      <c r="C96" s="5">
        <v>9</v>
      </c>
      <c r="D96" s="8">
        <v>17</v>
      </c>
    </row>
    <row r="97" spans="1:4" x14ac:dyDescent="0.25">
      <c r="A97" s="6" t="s">
        <v>179</v>
      </c>
      <c r="B97" s="7">
        <v>68</v>
      </c>
      <c r="C97" s="7">
        <v>9</v>
      </c>
      <c r="D97" s="9">
        <v>18</v>
      </c>
    </row>
    <row r="98" spans="1:4" x14ac:dyDescent="0.25">
      <c r="A98" s="4" t="s">
        <v>181</v>
      </c>
      <c r="B98" s="5">
        <v>174</v>
      </c>
      <c r="C98" s="5">
        <v>9</v>
      </c>
      <c r="D98" s="8">
        <v>20</v>
      </c>
    </row>
    <row r="99" spans="1:4" x14ac:dyDescent="0.25">
      <c r="A99" s="6" t="s">
        <v>182</v>
      </c>
      <c r="B99" s="7">
        <v>109</v>
      </c>
      <c r="C99" s="7">
        <v>10</v>
      </c>
      <c r="D99" s="9">
        <v>22</v>
      </c>
    </row>
    <row r="100" spans="1:4" x14ac:dyDescent="0.25">
      <c r="A100" s="4" t="s">
        <v>183</v>
      </c>
      <c r="B100" s="5">
        <v>72</v>
      </c>
      <c r="C100" s="5">
        <v>20</v>
      </c>
      <c r="D100" s="8">
        <v>31</v>
      </c>
    </row>
    <row r="101" spans="1:4" x14ac:dyDescent="0.25">
      <c r="A101" s="6" t="s">
        <v>184</v>
      </c>
      <c r="B101" s="7">
        <v>44</v>
      </c>
      <c r="C101" s="7">
        <v>8</v>
      </c>
      <c r="D101" s="9">
        <v>11</v>
      </c>
    </row>
    <row r="102" spans="1:4" x14ac:dyDescent="0.25">
      <c r="A102" s="4" t="s">
        <v>185</v>
      </c>
      <c r="B102" s="5">
        <v>64</v>
      </c>
      <c r="C102" s="5">
        <v>11</v>
      </c>
      <c r="D102" s="8">
        <v>20</v>
      </c>
    </row>
    <row r="103" spans="1:4" x14ac:dyDescent="0.25">
      <c r="A103" s="6" t="s">
        <v>187</v>
      </c>
      <c r="B103" s="7">
        <v>44</v>
      </c>
      <c r="C103" s="7">
        <v>9</v>
      </c>
      <c r="D103" s="9">
        <v>13</v>
      </c>
    </row>
    <row r="104" spans="1:4" x14ac:dyDescent="0.25">
      <c r="A104" s="4" t="s">
        <v>189</v>
      </c>
      <c r="B104" s="5">
        <v>95</v>
      </c>
      <c r="C104" s="5">
        <v>9</v>
      </c>
      <c r="D104" s="8">
        <v>20</v>
      </c>
    </row>
    <row r="105" spans="1:4" x14ac:dyDescent="0.25">
      <c r="A105" s="6" t="s">
        <v>191</v>
      </c>
      <c r="B105" s="7">
        <v>90</v>
      </c>
      <c r="C105" s="7">
        <v>11</v>
      </c>
      <c r="D105" s="9">
        <v>18</v>
      </c>
    </row>
    <row r="106" spans="1:4" x14ac:dyDescent="0.25">
      <c r="A106" s="4" t="s">
        <v>192</v>
      </c>
      <c r="B106" s="5">
        <v>46</v>
      </c>
      <c r="C106" s="5">
        <v>9</v>
      </c>
      <c r="D106" s="8">
        <v>11</v>
      </c>
    </row>
    <row r="107" spans="1:4" x14ac:dyDescent="0.25">
      <c r="A107" s="6" t="s">
        <v>193</v>
      </c>
      <c r="B107" s="7">
        <v>46</v>
      </c>
      <c r="C107" s="7">
        <v>9</v>
      </c>
      <c r="D107" s="9">
        <v>11</v>
      </c>
    </row>
    <row r="108" spans="1:4" x14ac:dyDescent="0.25">
      <c r="A108" s="4" t="s">
        <v>194</v>
      </c>
      <c r="B108" s="5">
        <v>46</v>
      </c>
      <c r="C108" s="5">
        <v>8</v>
      </c>
      <c r="D108" s="8">
        <v>12</v>
      </c>
    </row>
    <row r="109" spans="1:4" x14ac:dyDescent="0.25">
      <c r="A109" s="6" t="s">
        <v>195</v>
      </c>
      <c r="B109" s="7">
        <v>94</v>
      </c>
      <c r="C109" s="7">
        <v>10</v>
      </c>
      <c r="D109" s="9">
        <v>22</v>
      </c>
    </row>
    <row r="110" spans="1:4" x14ac:dyDescent="0.25">
      <c r="A110" s="4" t="s">
        <v>196</v>
      </c>
      <c r="B110" s="5">
        <v>96</v>
      </c>
      <c r="C110" s="5">
        <v>9</v>
      </c>
      <c r="D110" s="8">
        <v>16</v>
      </c>
    </row>
    <row r="111" spans="1:4" x14ac:dyDescent="0.25">
      <c r="A111" s="6" t="s">
        <v>197</v>
      </c>
      <c r="B111" s="7">
        <v>138</v>
      </c>
      <c r="C111" s="7">
        <v>10</v>
      </c>
      <c r="D111" s="9">
        <v>15</v>
      </c>
    </row>
    <row r="112" spans="1:4" x14ac:dyDescent="0.25">
      <c r="A112" s="4" t="s">
        <v>198</v>
      </c>
      <c r="B112" s="5">
        <v>93</v>
      </c>
      <c r="C112" s="5">
        <v>9</v>
      </c>
      <c r="D112" s="8">
        <v>18</v>
      </c>
    </row>
    <row r="113" spans="1:4" x14ac:dyDescent="0.25">
      <c r="A113" s="6" t="s">
        <v>201</v>
      </c>
      <c r="B113" s="7">
        <v>47</v>
      </c>
      <c r="C113" s="7">
        <v>9</v>
      </c>
      <c r="D113" s="9">
        <v>11</v>
      </c>
    </row>
    <row r="114" spans="1:4" x14ac:dyDescent="0.25">
      <c r="A114" s="4" t="s">
        <v>203</v>
      </c>
      <c r="B114" s="5">
        <v>117</v>
      </c>
      <c r="C114" s="5">
        <v>10</v>
      </c>
      <c r="D114" s="8">
        <v>16</v>
      </c>
    </row>
    <row r="115" spans="1:4" x14ac:dyDescent="0.25">
      <c r="A115" s="6" t="s">
        <v>204</v>
      </c>
      <c r="B115" s="7">
        <v>154</v>
      </c>
      <c r="C115" s="7">
        <v>16</v>
      </c>
      <c r="D115" s="9">
        <v>32</v>
      </c>
    </row>
    <row r="116" spans="1:4" x14ac:dyDescent="0.25">
      <c r="A116" s="4" t="s">
        <v>206</v>
      </c>
      <c r="B116" s="5">
        <v>114</v>
      </c>
      <c r="C116" s="5">
        <v>13</v>
      </c>
      <c r="D116" s="8">
        <v>27</v>
      </c>
    </row>
    <row r="117" spans="1:4" x14ac:dyDescent="0.25">
      <c r="A117" s="6" t="s">
        <v>207</v>
      </c>
      <c r="B117" s="7">
        <v>92</v>
      </c>
      <c r="C117" s="7">
        <v>12</v>
      </c>
      <c r="D117" s="9">
        <v>18</v>
      </c>
    </row>
    <row r="118" spans="1:4" x14ac:dyDescent="0.25">
      <c r="A118" s="4" t="s">
        <v>208</v>
      </c>
      <c r="B118" s="5">
        <v>90</v>
      </c>
      <c r="C118" s="5">
        <v>10</v>
      </c>
      <c r="D118" s="8">
        <v>13</v>
      </c>
    </row>
    <row r="119" spans="1:4" x14ac:dyDescent="0.25">
      <c r="A119" s="6" t="s">
        <v>209</v>
      </c>
      <c r="B119" s="7">
        <v>115</v>
      </c>
      <c r="C119" s="7">
        <v>26</v>
      </c>
      <c r="D119" s="9">
        <v>23</v>
      </c>
    </row>
    <row r="120" spans="1:4" x14ac:dyDescent="0.25">
      <c r="A120" s="4" t="s">
        <v>210</v>
      </c>
      <c r="B120" s="5">
        <v>96</v>
      </c>
      <c r="C120" s="5">
        <v>10</v>
      </c>
      <c r="D120" s="8">
        <v>19</v>
      </c>
    </row>
    <row r="121" spans="1:4" x14ac:dyDescent="0.25">
      <c r="A121" s="6" t="s">
        <v>211</v>
      </c>
      <c r="B121" s="7">
        <v>97</v>
      </c>
      <c r="C121" s="7">
        <v>13</v>
      </c>
      <c r="D121" s="9">
        <v>24</v>
      </c>
    </row>
    <row r="122" spans="1:4" x14ac:dyDescent="0.25">
      <c r="A122" s="4" t="s">
        <v>214</v>
      </c>
      <c r="B122" s="5">
        <v>66</v>
      </c>
      <c r="C122" s="5">
        <v>17</v>
      </c>
      <c r="D122" s="8">
        <v>17</v>
      </c>
    </row>
    <row r="123" spans="1:4" x14ac:dyDescent="0.25">
      <c r="A123" s="6" t="s">
        <v>215</v>
      </c>
      <c r="B123" s="7">
        <v>98</v>
      </c>
      <c r="C123" s="7">
        <v>9</v>
      </c>
      <c r="D123" s="9">
        <v>20</v>
      </c>
    </row>
    <row r="124" spans="1:4" x14ac:dyDescent="0.25">
      <c r="A124" s="4" t="s">
        <v>216</v>
      </c>
      <c r="B124" s="5">
        <v>112</v>
      </c>
      <c r="C124" s="5">
        <v>9</v>
      </c>
      <c r="D124" s="8">
        <v>12</v>
      </c>
    </row>
    <row r="125" spans="1:4" x14ac:dyDescent="0.25">
      <c r="A125" s="6" t="s">
        <v>222</v>
      </c>
      <c r="B125" s="7">
        <v>216</v>
      </c>
      <c r="C125" s="7">
        <v>16</v>
      </c>
      <c r="D125" s="9">
        <v>23</v>
      </c>
    </row>
    <row r="126" spans="1:4" x14ac:dyDescent="0.25">
      <c r="A126" s="4" t="s">
        <v>226</v>
      </c>
      <c r="B126" s="5">
        <v>53</v>
      </c>
      <c r="C126" s="5">
        <v>9</v>
      </c>
      <c r="D126" s="8">
        <v>15</v>
      </c>
    </row>
    <row r="127" spans="1:4" x14ac:dyDescent="0.25">
      <c r="A127" s="6" t="s">
        <v>227</v>
      </c>
      <c r="B127" s="7">
        <v>127</v>
      </c>
      <c r="C127" s="7">
        <v>16</v>
      </c>
      <c r="D127" s="9">
        <v>30</v>
      </c>
    </row>
    <row r="128" spans="1:4" x14ac:dyDescent="0.25">
      <c r="A128" s="4" t="s">
        <v>229</v>
      </c>
      <c r="B128" s="5">
        <v>83</v>
      </c>
      <c r="C128" s="5">
        <v>9</v>
      </c>
      <c r="D128" s="8">
        <v>19</v>
      </c>
    </row>
    <row r="129" spans="1:4" x14ac:dyDescent="0.25">
      <c r="A129" s="6" t="s">
        <v>230</v>
      </c>
      <c r="B129" s="7">
        <v>55</v>
      </c>
      <c r="C129" s="7">
        <v>9</v>
      </c>
      <c r="D129" s="9">
        <v>15</v>
      </c>
    </row>
    <row r="130" spans="1:4" x14ac:dyDescent="0.25">
      <c r="A130" s="4" t="s">
        <v>231</v>
      </c>
      <c r="B130" s="5">
        <v>6</v>
      </c>
      <c r="C130" s="5">
        <v>11</v>
      </c>
      <c r="D130" s="8">
        <v>16</v>
      </c>
    </row>
    <row r="131" spans="1:4" x14ac:dyDescent="0.25">
      <c r="A131" s="6" t="s">
        <v>233</v>
      </c>
      <c r="B131" s="7">
        <v>81</v>
      </c>
      <c r="C131" s="7">
        <v>9</v>
      </c>
      <c r="D131" s="9">
        <v>25</v>
      </c>
    </row>
    <row r="132" spans="1:4" x14ac:dyDescent="0.25">
      <c r="A132" s="4" t="s">
        <v>234</v>
      </c>
      <c r="B132" s="5">
        <v>39</v>
      </c>
      <c r="C132" s="5">
        <v>8</v>
      </c>
      <c r="D132" s="8">
        <v>11</v>
      </c>
    </row>
    <row r="133" spans="1:4" x14ac:dyDescent="0.25">
      <c r="A133" s="6" t="s">
        <v>235</v>
      </c>
      <c r="B133" s="7">
        <v>84</v>
      </c>
      <c r="C133" s="7">
        <v>12</v>
      </c>
      <c r="D133" s="9">
        <v>17</v>
      </c>
    </row>
    <row r="134" spans="1:4" x14ac:dyDescent="0.25">
      <c r="A134" s="4" t="s">
        <v>237</v>
      </c>
      <c r="B134" s="5">
        <v>84</v>
      </c>
      <c r="C134" s="5">
        <v>12</v>
      </c>
      <c r="D134" s="8">
        <v>17</v>
      </c>
    </row>
    <row r="135" spans="1:4" x14ac:dyDescent="0.25">
      <c r="A135" s="6" t="s">
        <v>238</v>
      </c>
      <c r="B135" s="7">
        <v>55</v>
      </c>
      <c r="C135" s="7">
        <v>10</v>
      </c>
      <c r="D135" s="9">
        <v>13</v>
      </c>
    </row>
    <row r="136" spans="1:4" x14ac:dyDescent="0.25">
      <c r="A136" s="4" t="s">
        <v>239</v>
      </c>
      <c r="B136" s="5">
        <v>59</v>
      </c>
      <c r="C136" s="5">
        <v>9</v>
      </c>
      <c r="D136" s="8">
        <v>15</v>
      </c>
    </row>
    <row r="137" spans="1:4" x14ac:dyDescent="0.25">
      <c r="A137" s="6" t="s">
        <v>241</v>
      </c>
      <c r="B137" s="7">
        <v>65</v>
      </c>
      <c r="C137" s="7">
        <v>9</v>
      </c>
      <c r="D137" s="9">
        <v>14</v>
      </c>
    </row>
    <row r="138" spans="1:4" x14ac:dyDescent="0.25">
      <c r="A138" s="4" t="s">
        <v>248</v>
      </c>
      <c r="B138" s="5">
        <v>124</v>
      </c>
      <c r="C138" s="5">
        <v>13</v>
      </c>
      <c r="D138" s="8">
        <v>17</v>
      </c>
    </row>
    <row r="139" spans="1:4" x14ac:dyDescent="0.25">
      <c r="A139" s="6" t="s">
        <v>252</v>
      </c>
      <c r="B139" s="7">
        <v>61</v>
      </c>
      <c r="C139" s="7">
        <v>11</v>
      </c>
      <c r="D139" s="9">
        <v>13</v>
      </c>
    </row>
    <row r="140" spans="1:4" x14ac:dyDescent="0.25">
      <c r="A140" s="4" t="s">
        <v>257</v>
      </c>
      <c r="B140" s="5">
        <v>60</v>
      </c>
      <c r="C140" s="5">
        <v>11</v>
      </c>
      <c r="D140" s="8">
        <v>16</v>
      </c>
    </row>
    <row r="141" spans="1:4" x14ac:dyDescent="0.25">
      <c r="A141" s="6" t="s">
        <v>258</v>
      </c>
      <c r="B141" s="7">
        <v>36</v>
      </c>
      <c r="C141" s="7">
        <v>9</v>
      </c>
      <c r="D141" s="9">
        <v>15</v>
      </c>
    </row>
    <row r="142" spans="1:4" x14ac:dyDescent="0.25">
      <c r="A142" s="4" t="s">
        <v>259</v>
      </c>
      <c r="B142" s="5">
        <v>57</v>
      </c>
      <c r="C142" s="5">
        <v>10</v>
      </c>
      <c r="D142" s="8">
        <v>14</v>
      </c>
    </row>
    <row r="143" spans="1:4" x14ac:dyDescent="0.25">
      <c r="A143" s="6" t="s">
        <v>260</v>
      </c>
      <c r="B143" s="7">
        <v>35</v>
      </c>
      <c r="C143" s="7">
        <v>8</v>
      </c>
      <c r="D143" s="9">
        <v>10</v>
      </c>
    </row>
    <row r="144" spans="1:4" x14ac:dyDescent="0.25">
      <c r="A144" s="4" t="s">
        <v>261</v>
      </c>
      <c r="B144" s="5">
        <v>35</v>
      </c>
      <c r="C144" s="5">
        <v>8</v>
      </c>
      <c r="D144" s="8">
        <v>10</v>
      </c>
    </row>
    <row r="145" spans="1:4" x14ac:dyDescent="0.25">
      <c r="A145" s="6" t="s">
        <v>264</v>
      </c>
      <c r="B145" s="7">
        <v>63</v>
      </c>
      <c r="C145" s="7">
        <v>12</v>
      </c>
      <c r="D145" s="9">
        <v>10</v>
      </c>
    </row>
    <row r="146" spans="1:4" x14ac:dyDescent="0.25">
      <c r="A146" s="4" t="s">
        <v>266</v>
      </c>
      <c r="B146" s="5">
        <v>108</v>
      </c>
      <c r="C146" s="5">
        <v>13</v>
      </c>
      <c r="D146" s="8">
        <v>17</v>
      </c>
    </row>
    <row r="147" spans="1:4" x14ac:dyDescent="0.25">
      <c r="A147" s="6" t="s">
        <v>268</v>
      </c>
      <c r="B147" s="7">
        <v>57</v>
      </c>
      <c r="C147" s="7">
        <v>10</v>
      </c>
      <c r="D147" s="9">
        <v>13</v>
      </c>
    </row>
    <row r="148" spans="1:4" x14ac:dyDescent="0.25">
      <c r="A148" s="4" t="s">
        <v>269</v>
      </c>
      <c r="B148" s="5">
        <v>60</v>
      </c>
      <c r="C148" s="5">
        <v>8</v>
      </c>
      <c r="D148" s="8">
        <v>19</v>
      </c>
    </row>
    <row r="149" spans="1:4" x14ac:dyDescent="0.25">
      <c r="A149" s="6" t="s">
        <v>270</v>
      </c>
      <c r="B149" s="7">
        <v>72</v>
      </c>
      <c r="C149" s="7">
        <v>11</v>
      </c>
      <c r="D149" s="9">
        <v>15</v>
      </c>
    </row>
    <row r="150" spans="1:4" x14ac:dyDescent="0.25">
      <c r="A150" s="4" t="s">
        <v>273</v>
      </c>
      <c r="B150" s="5">
        <v>45</v>
      </c>
      <c r="C150" s="5">
        <v>8</v>
      </c>
      <c r="D150" s="8">
        <v>11</v>
      </c>
    </row>
    <row r="151" spans="1:4" x14ac:dyDescent="0.25">
      <c r="A151" s="6" t="s">
        <v>276</v>
      </c>
      <c r="B151" s="7">
        <v>96</v>
      </c>
      <c r="C151" s="7">
        <v>13</v>
      </c>
      <c r="D151" s="9">
        <v>20</v>
      </c>
    </row>
    <row r="152" spans="1:4" x14ac:dyDescent="0.25">
      <c r="A152" s="4" t="s">
        <v>279</v>
      </c>
      <c r="B152" s="5">
        <v>53</v>
      </c>
      <c r="C152" s="5">
        <v>8</v>
      </c>
      <c r="D152" s="8">
        <v>16</v>
      </c>
    </row>
    <row r="153" spans="1:4" x14ac:dyDescent="0.25">
      <c r="A153" s="6" t="s">
        <v>282</v>
      </c>
      <c r="B153" s="7">
        <v>36</v>
      </c>
      <c r="C153" s="7">
        <v>9</v>
      </c>
      <c r="D153" s="9">
        <v>15</v>
      </c>
    </row>
    <row r="154" spans="1:4" x14ac:dyDescent="0.25">
      <c r="A154" s="4" t="s">
        <v>283</v>
      </c>
      <c r="B154" s="5">
        <v>93</v>
      </c>
      <c r="C154" s="5">
        <v>8</v>
      </c>
      <c r="D154" s="8">
        <v>19</v>
      </c>
    </row>
    <row r="155" spans="1:4" x14ac:dyDescent="0.25">
      <c r="A155" s="6" t="s">
        <v>286</v>
      </c>
      <c r="B155" s="7">
        <v>97</v>
      </c>
      <c r="C155" s="7">
        <v>11</v>
      </c>
      <c r="D155" s="9">
        <v>29</v>
      </c>
    </row>
    <row r="156" spans="1:4" x14ac:dyDescent="0.25">
      <c r="A156" s="4" t="s">
        <v>287</v>
      </c>
      <c r="B156" s="5">
        <v>153</v>
      </c>
      <c r="C156" s="5">
        <v>13</v>
      </c>
      <c r="D156" s="8">
        <v>32</v>
      </c>
    </row>
    <row r="157" spans="1:4" x14ac:dyDescent="0.25">
      <c r="A157" s="6" t="s">
        <v>292</v>
      </c>
      <c r="B157" s="7">
        <v>134</v>
      </c>
      <c r="C157" s="7">
        <v>11</v>
      </c>
      <c r="D157" s="9">
        <v>16</v>
      </c>
    </row>
    <row r="158" spans="1:4" x14ac:dyDescent="0.25">
      <c r="A158" s="4" t="s">
        <v>294</v>
      </c>
      <c r="B158" s="5">
        <v>54</v>
      </c>
      <c r="C158" s="5">
        <v>11</v>
      </c>
      <c r="D158" s="8">
        <v>12</v>
      </c>
    </row>
    <row r="159" spans="1:4" x14ac:dyDescent="0.25">
      <c r="A159" s="6" t="s">
        <v>296</v>
      </c>
      <c r="B159" s="7">
        <v>43</v>
      </c>
      <c r="C159" s="7">
        <v>8</v>
      </c>
      <c r="D159" s="9">
        <v>10</v>
      </c>
    </row>
    <row r="160" spans="1:4" x14ac:dyDescent="0.25">
      <c r="A160" s="4" t="s">
        <v>304</v>
      </c>
      <c r="B160" s="5">
        <v>68</v>
      </c>
      <c r="C160" s="5">
        <v>10</v>
      </c>
      <c r="D160" s="8">
        <v>23</v>
      </c>
    </row>
    <row r="161" spans="1:4" x14ac:dyDescent="0.25">
      <c r="A161" s="6" t="s">
        <v>305</v>
      </c>
      <c r="B161" s="7">
        <v>139</v>
      </c>
      <c r="C161" s="7">
        <v>12</v>
      </c>
      <c r="D161" s="9">
        <v>23</v>
      </c>
    </row>
    <row r="162" spans="1:4" x14ac:dyDescent="0.25">
      <c r="A162" s="4" t="s">
        <v>307</v>
      </c>
      <c r="B162" s="5">
        <v>48</v>
      </c>
      <c r="C162" s="5">
        <v>8</v>
      </c>
      <c r="D162" s="8">
        <v>13</v>
      </c>
    </row>
    <row r="163" spans="1:4" x14ac:dyDescent="0.25">
      <c r="A163" s="6" t="s">
        <v>310</v>
      </c>
      <c r="B163" s="7">
        <v>95</v>
      </c>
      <c r="C163" s="7">
        <v>10</v>
      </c>
      <c r="D163" s="9">
        <v>21</v>
      </c>
    </row>
    <row r="164" spans="1:4" x14ac:dyDescent="0.25">
      <c r="A164" s="4" t="s">
        <v>312</v>
      </c>
      <c r="B164" s="5">
        <v>109</v>
      </c>
      <c r="C164" s="5">
        <v>12</v>
      </c>
      <c r="D164" s="8">
        <v>26</v>
      </c>
    </row>
    <row r="165" spans="1:4" x14ac:dyDescent="0.25">
      <c r="A165" s="6" t="s">
        <v>318</v>
      </c>
      <c r="B165" s="7">
        <v>85</v>
      </c>
      <c r="C165" s="7">
        <v>12</v>
      </c>
      <c r="D165" s="9">
        <v>25</v>
      </c>
    </row>
    <row r="166" spans="1:4" x14ac:dyDescent="0.25">
      <c r="A166" s="4" t="s">
        <v>322</v>
      </c>
      <c r="B166" s="5">
        <v>111</v>
      </c>
      <c r="C166" s="5">
        <v>9</v>
      </c>
      <c r="D166" s="8">
        <v>21</v>
      </c>
    </row>
    <row r="167" spans="1:4" x14ac:dyDescent="0.25">
      <c r="A167" s="6" t="s">
        <v>324</v>
      </c>
      <c r="B167" s="7">
        <v>78</v>
      </c>
      <c r="C167" s="7">
        <v>10</v>
      </c>
      <c r="D167" s="9">
        <v>17</v>
      </c>
    </row>
    <row r="168" spans="1:4" x14ac:dyDescent="0.25">
      <c r="A168" s="4" t="s">
        <v>325</v>
      </c>
      <c r="B168" s="5">
        <v>111</v>
      </c>
      <c r="C168" s="5">
        <v>12</v>
      </c>
      <c r="D168" s="8">
        <v>31</v>
      </c>
    </row>
    <row r="169" spans="1:4" x14ac:dyDescent="0.25">
      <c r="A169" s="6" t="s">
        <v>326</v>
      </c>
      <c r="B169" s="7">
        <v>93</v>
      </c>
      <c r="C169" s="7">
        <v>17</v>
      </c>
      <c r="D169" s="9">
        <v>21</v>
      </c>
    </row>
    <row r="170" spans="1:4" x14ac:dyDescent="0.25">
      <c r="A170" s="4" t="s">
        <v>327</v>
      </c>
      <c r="B170" s="5">
        <v>125</v>
      </c>
      <c r="C170" s="5">
        <v>14</v>
      </c>
      <c r="D170" s="8">
        <v>28</v>
      </c>
    </row>
    <row r="171" spans="1:4" x14ac:dyDescent="0.25">
      <c r="A171" s="6" t="s">
        <v>328</v>
      </c>
      <c r="B171" s="7">
        <v>131</v>
      </c>
      <c r="C171" s="7">
        <v>14</v>
      </c>
      <c r="D171" s="9">
        <v>28</v>
      </c>
    </row>
    <row r="172" spans="1:4" x14ac:dyDescent="0.25">
      <c r="A172" s="4" t="s">
        <v>329</v>
      </c>
      <c r="B172" s="5">
        <v>56</v>
      </c>
      <c r="C172" s="5">
        <v>8</v>
      </c>
      <c r="D172" s="8">
        <v>12</v>
      </c>
    </row>
    <row r="173" spans="1:4" x14ac:dyDescent="0.25">
      <c r="A173" s="6" t="s">
        <v>330</v>
      </c>
      <c r="B173" s="7">
        <v>52</v>
      </c>
      <c r="C173" s="7">
        <v>9</v>
      </c>
      <c r="D173" s="9">
        <v>10</v>
      </c>
    </row>
    <row r="174" spans="1:4" x14ac:dyDescent="0.25">
      <c r="A174" s="4" t="s">
        <v>331</v>
      </c>
      <c r="B174" s="5">
        <v>88</v>
      </c>
      <c r="C174" s="5">
        <v>8</v>
      </c>
      <c r="D174" s="8">
        <v>32</v>
      </c>
    </row>
    <row r="175" spans="1:4" x14ac:dyDescent="0.25">
      <c r="A175" s="6" t="s">
        <v>334</v>
      </c>
      <c r="B175" s="7">
        <v>53</v>
      </c>
      <c r="C175" s="7">
        <v>8</v>
      </c>
      <c r="D175" s="9">
        <v>16</v>
      </c>
    </row>
    <row r="176" spans="1:4" x14ac:dyDescent="0.25">
      <c r="A176" s="4" t="s">
        <v>335</v>
      </c>
      <c r="B176" s="5">
        <v>80</v>
      </c>
      <c r="C176" s="5">
        <v>11</v>
      </c>
      <c r="D176" s="8">
        <v>21</v>
      </c>
    </row>
    <row r="177" spans="1:4" x14ac:dyDescent="0.25">
      <c r="A177" s="6" t="s">
        <v>337</v>
      </c>
      <c r="B177" s="7">
        <v>41</v>
      </c>
      <c r="C177" s="7">
        <v>8</v>
      </c>
      <c r="D177" s="9">
        <v>10</v>
      </c>
    </row>
    <row r="178" spans="1:4" x14ac:dyDescent="0.25">
      <c r="A178" s="4" t="s">
        <v>338</v>
      </c>
      <c r="B178" s="5">
        <v>53</v>
      </c>
      <c r="C178" s="5">
        <v>10</v>
      </c>
      <c r="D178" s="8">
        <v>18</v>
      </c>
    </row>
    <row r="179" spans="1:4" x14ac:dyDescent="0.25">
      <c r="A179" s="6" t="s">
        <v>339</v>
      </c>
      <c r="B179" s="7">
        <v>101</v>
      </c>
      <c r="C179" s="7">
        <v>12</v>
      </c>
      <c r="D179" s="9">
        <v>17</v>
      </c>
    </row>
    <row r="180" spans="1:4" x14ac:dyDescent="0.25">
      <c r="A180" s="4" t="s">
        <v>342</v>
      </c>
      <c r="B180" s="5">
        <v>41</v>
      </c>
      <c r="C180" s="5">
        <v>8</v>
      </c>
      <c r="D180" s="8">
        <v>10</v>
      </c>
    </row>
    <row r="181" spans="1:4" x14ac:dyDescent="0.25">
      <c r="A181" s="6" t="s">
        <v>344</v>
      </c>
      <c r="B181" s="7">
        <v>68</v>
      </c>
      <c r="C181" s="7">
        <v>10</v>
      </c>
      <c r="D181" s="9">
        <v>24</v>
      </c>
    </row>
    <row r="182" spans="1:4" x14ac:dyDescent="0.25">
      <c r="A182" s="4" t="s">
        <v>345</v>
      </c>
      <c r="B182" s="5">
        <v>96</v>
      </c>
      <c r="C182" s="5">
        <v>11</v>
      </c>
      <c r="D182" s="8">
        <v>17</v>
      </c>
    </row>
    <row r="183" spans="1:4" x14ac:dyDescent="0.25">
      <c r="A183" s="6" t="s">
        <v>347</v>
      </c>
      <c r="B183" s="7">
        <v>43</v>
      </c>
      <c r="C183" s="7">
        <v>8</v>
      </c>
      <c r="D183" s="9">
        <v>13</v>
      </c>
    </row>
    <row r="184" spans="1:4" x14ac:dyDescent="0.25">
      <c r="A184" s="4" t="s">
        <v>350</v>
      </c>
      <c r="B184" s="5">
        <v>53</v>
      </c>
      <c r="C184" s="5">
        <v>10</v>
      </c>
      <c r="D184" s="8">
        <v>18</v>
      </c>
    </row>
    <row r="185" spans="1:4" x14ac:dyDescent="0.25">
      <c r="A185" s="6" t="s">
        <v>351</v>
      </c>
      <c r="B185" s="7">
        <v>90</v>
      </c>
      <c r="C185" s="7">
        <v>11</v>
      </c>
      <c r="D185" s="9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AC4E68-B170-47DB-9B71-DC6C08D84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jfreechart-test-stats</vt:lpstr>
      <vt:lpstr>jfreechart-test-stats &gt; 20</vt:lpstr>
      <vt:lpstr>jfreechart-test-stats &lt; 20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Roman</dc:creator>
  <cp:lastModifiedBy>Stefan Roman</cp:lastModifiedBy>
  <dcterms:created xsi:type="dcterms:W3CDTF">2023-11-13T22:08:13Z</dcterms:created>
  <dcterms:modified xsi:type="dcterms:W3CDTF">2023-11-18T00:11:08Z</dcterms:modified>
</cp:coreProperties>
</file>