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\rmp\"/>
    </mc:Choice>
  </mc:AlternateContent>
  <xr:revisionPtr revIDLastSave="0" documentId="13_ncr:1_{0FAE8C87-4535-461B-AEAD-16CF7241731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Diets!$K$15:$K$21</definedName>
    <definedName name="_xlchart.v1.1" hidden="1">Diets!$L$15:$L$21</definedName>
    <definedName name="_xlchart.v1.2" hidden="1">Diets!$K$15:$K$21</definedName>
    <definedName name="_xlchart.v1.3" hidden="1">Diets!$L$15:$L$21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16" i="1"/>
  <c r="L17" i="1"/>
  <c r="L18" i="1"/>
  <c r="L19" i="1"/>
  <c r="L20" i="1"/>
  <c r="L21" i="1"/>
  <c r="L15" i="1"/>
  <c r="I15" i="1" a="1"/>
  <c r="I15" i="1" s="1"/>
  <c r="I4" i="1" a="1"/>
  <c r="I4" i="1" s="1"/>
  <c r="I16" i="1" l="1"/>
  <c r="I21" i="1"/>
  <c r="I20" i="1"/>
  <c r="I19" i="1"/>
  <c r="I18" i="1"/>
  <c r="I17" i="1"/>
  <c r="I10" i="1"/>
  <c r="I9" i="1"/>
  <c r="I8" i="1"/>
  <c r="I7" i="1"/>
  <c r="I6" i="1"/>
  <c r="I5" i="1"/>
  <c r="I23" i="1" l="1"/>
  <c r="I11" i="1"/>
  <c r="L4" i="1" s="1"/>
  <c r="L10" i="1" l="1"/>
  <c r="L9" i="1"/>
  <c r="L8" i="1"/>
  <c r="L7" i="1"/>
  <c r="L6" i="1"/>
  <c r="L5" i="1"/>
  <c r="F19" i="1"/>
  <c r="F18" i="1"/>
  <c r="F16" i="1"/>
  <c r="F15" i="1"/>
  <c r="F20" i="1"/>
  <c r="F14" i="1"/>
  <c r="F8" i="1"/>
  <c r="F7" i="1"/>
  <c r="F9" i="1" l="1"/>
  <c r="L11" i="1"/>
  <c r="F5" i="1" l="1"/>
  <c r="F3" i="1"/>
  <c r="F4" i="1"/>
</calcChain>
</file>

<file path=xl/sharedStrings.xml><?xml version="1.0" encoding="utf-8"?>
<sst xmlns="http://schemas.openxmlformats.org/spreadsheetml/2006/main" count="133" uniqueCount="20">
  <si>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</si>
  <si>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</si>
  <si>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</si>
  <si>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</si>
  <si>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</si>
  <si>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</si>
  <si>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</si>
  <si>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</si>
  <si>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</si>
  <si>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</si>
  <si>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</si>
  <si>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</si>
  <si>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</si>
  <si>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</si>
  <si>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</si>
  <si>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</si>
  <si>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</si>
  <si>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Diet B</t>
  </si>
  <si>
    <t>Total: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</si>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</sst>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164" fontId="4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</a:t>
            </a:r>
            <a:r>
              <a:rPr lang="en-US" baseline="0"/>
              <a:t>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Diets!$K$15:$K$21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Diets!$L$15:$L$21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D-4924-BDA8-2B31C941BA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316677551"/>
        <c:axId val="1316678991"/>
      </c:barChart>
      <c:catAx>
        <c:axId val="131667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Loss (kg)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78991"/>
        <c:crosses val="autoZero"/>
        <c:auto val="1"/>
        <c:lblAlgn val="ctr"/>
        <c:lblOffset val="100"/>
        <c:noMultiLvlLbl val="0"/>
      </c:catAx>
      <c:valAx>
        <c:axId val="1316678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7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4-4125-ABAD-C39306B85A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82018351"/>
        <c:axId val="1082021711"/>
      </c:barChart>
      <c:catAx>
        <c:axId val="108201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21711"/>
        <c:crosses val="autoZero"/>
        <c:auto val="1"/>
        <c:lblAlgn val="ctr"/>
        <c:lblOffset val="100"/>
        <c:noMultiLvlLbl val="0"/>
      </c:catAx>
      <c:valAx>
        <c:axId val="108202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1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216693</xdr:colOff>
      <xdr:row>19</xdr:row>
      <xdr:rowOff>14284</xdr:rowOff>
    </xdr:from>
    <xdr:to>
      <xdr:col>21</xdr:col>
      <xdr:colOff>304800</xdr:colOff>
      <xdr:row>39</xdr:row>
      <xdr:rowOff>14284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0D9BD6-F610-0906-E8E2-5A779871D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221455</xdr:colOff>
      <xdr:row>0</xdr:row>
      <xdr:rowOff>100013</xdr:rowOff>
    </xdr:from>
    <xdr:to>
      <xdr:col>21</xdr:col>
      <xdr:colOff>295275</xdr:colOff>
      <xdr:row>18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3D53D2-8C18-2A86-A6A3-00957BA76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F1" workbookViewId="0">
      <selection activeCell="X33" sqref="X33"/>
    </sheetView>
  </sheetViews>
  <sheetFormatPr defaultRowHeight="12.75"/>
  <cols>
    <col min="9" max="9" width="10.73046875" customWidth="1"/>
    <col min="12" max="12" width="10.73046875" customWidth="1"/>
  </cols>
  <sheetData>
    <row r="1" spans="1:12" ht="13.15">
      <c r="A1" s="1" t="s">
        <v>0</v>
      </c>
      <c r="B1" s="1" t="s">
        <v>1</v>
      </c>
    </row>
    <row r="2" spans="1:12" ht="13.1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.1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.1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 s="7">
        <f t="array" ref="I4:I10">FREQUENCY(B2:B51,H4:H10)</f>
        <v>1</v>
      </c>
      <c r="K4" s="5">
        <v>-1</v>
      </c>
      <c r="L4" s="13">
        <f>I4/I$11</f>
        <v>0.02</v>
      </c>
    </row>
    <row r="5" spans="1:12" ht="13.1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 s="7">
        <v>3</v>
      </c>
      <c r="K5" s="5">
        <v>1</v>
      </c>
      <c r="L5" s="13">
        <f>I5/I$11</f>
        <v>0.06</v>
      </c>
    </row>
    <row r="6" spans="1:12">
      <c r="A6" s="2" t="s">
        <v>2</v>
      </c>
      <c r="B6" s="3">
        <v>9.077</v>
      </c>
      <c r="F6" t="s">
        <v>11</v>
      </c>
      <c r="H6">
        <v>4</v>
      </c>
      <c r="I6">
        <v>10</v>
      </c>
      <c r="K6" s="5">
        <v>3</v>
      </c>
      <c r="L6" s="13">
        <f>I6/I$11</f>
        <v>0.2</v>
      </c>
    </row>
    <row r="7" spans="1:12" ht="13.15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15</v>
      </c>
      <c r="K7" s="5">
        <v>5</v>
      </c>
      <c r="L7" s="13">
        <f>I7/I$11</f>
        <v>0.3</v>
      </c>
    </row>
    <row r="8" spans="1:12" ht="13.15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15</v>
      </c>
      <c r="K8" s="5">
        <v>7</v>
      </c>
      <c r="L8" s="13">
        <f>I8/I$11</f>
        <v>0.3</v>
      </c>
    </row>
    <row r="9" spans="1:12" ht="13.15">
      <c r="A9" s="2" t="s">
        <v>2</v>
      </c>
      <c r="B9" s="3">
        <v>2.5720000000000001</v>
      </c>
      <c r="E9" s="4" t="s">
        <v>8</v>
      </c>
      <c r="F9" s="11">
        <f>F8-F7</f>
        <v>11.776999999999999</v>
      </c>
      <c r="H9">
        <v>10</v>
      </c>
      <c r="I9">
        <v>5</v>
      </c>
      <c r="K9" s="5">
        <v>9</v>
      </c>
      <c r="L9" s="13">
        <f>I9/I$11</f>
        <v>0.1</v>
      </c>
    </row>
    <row r="10" spans="1:12">
      <c r="A10" s="2" t="s">
        <v>2</v>
      </c>
      <c r="B10" s="3">
        <v>7.52</v>
      </c>
      <c r="H10">
        <v>12</v>
      </c>
      <c r="I10">
        <v>1</v>
      </c>
      <c r="K10" s="5">
        <v>11</v>
      </c>
      <c r="L10" s="13">
        <f>I10/I$11</f>
        <v>0.02</v>
      </c>
    </row>
    <row r="11" spans="1:12">
      <c r="A11" s="2" t="s">
        <v>2</v>
      </c>
      <c r="B11" s="3">
        <v>6.8810000000000002</v>
      </c>
      <c r="H11" s="7" t="s">
        <v>18</v>
      </c>
      <c r="I11" s="7">
        <f>SUM(I4:I10)</f>
        <v>50</v>
      </c>
      <c r="L11">
        <f>SUM(L4:L10)</f>
        <v>1</v>
      </c>
    </row>
    <row r="12" spans="1:12">
      <c r="A12" s="2" t="s">
        <v>2</v>
      </c>
      <c r="B12" s="3">
        <v>7.2649999999999997</v>
      </c>
    </row>
    <row r="13" spans="1:12" ht="13.15">
      <c r="A13" s="2" t="s">
        <v>2</v>
      </c>
      <c r="B13" s="3">
        <v>3.4769999999999999</v>
      </c>
      <c r="D13" s="12" t="s">
        <v>17</v>
      </c>
      <c r="K13" s="4" t="s">
        <v>13</v>
      </c>
      <c r="L13" s="4" t="s">
        <v>15</v>
      </c>
    </row>
    <row r="14" spans="1:12" ht="13.15">
      <c r="A14" s="2" t="s">
        <v>2</v>
      </c>
      <c r="B14" s="3">
        <v>3.7549999999999999</v>
      </c>
      <c r="E14" s="4" t="s">
        <v>5</v>
      </c>
      <c r="F14" s="5">
        <f>COUNT(B13:B62)</f>
        <v>50</v>
      </c>
      <c r="H14" s="4" t="s">
        <v>12</v>
      </c>
      <c r="I14" s="4" t="s">
        <v>16</v>
      </c>
      <c r="K14" s="4" t="s">
        <v>14</v>
      </c>
      <c r="L14" s="4" t="s">
        <v>16</v>
      </c>
    </row>
    <row r="15" spans="1:12" ht="13.15">
      <c r="A15" s="2" t="s">
        <v>2</v>
      </c>
      <c r="B15" s="3">
        <v>8.76</v>
      </c>
      <c r="E15" s="4" t="s">
        <v>6</v>
      </c>
      <c r="F15" s="6">
        <f>AVERAGE(B52:B101)</f>
        <v>3.709960000000001</v>
      </c>
      <c r="H15">
        <v>0</v>
      </c>
      <c r="I15">
        <f t="array" ref="I15:I21">FREQUENCY(B52:B101,H15:H21)</f>
        <v>3</v>
      </c>
      <c r="K15" s="5">
        <v>-1</v>
      </c>
      <c r="L15">
        <f>I15/I$23</f>
        <v>0.06</v>
      </c>
    </row>
    <row r="16" spans="1:12" ht="13.15">
      <c r="A16" s="2" t="s">
        <v>2</v>
      </c>
      <c r="B16" s="3">
        <v>7.032</v>
      </c>
      <c r="C16" s="7"/>
      <c r="D16" s="7"/>
      <c r="E16" s="4" t="s">
        <v>7</v>
      </c>
      <c r="F16" s="6">
        <f>STDEV(B52:B101)</f>
        <v>2.7690419986349206</v>
      </c>
      <c r="H16">
        <v>2</v>
      </c>
      <c r="I16">
        <v>10</v>
      </c>
      <c r="K16" s="5">
        <v>1</v>
      </c>
      <c r="L16">
        <f t="shared" ref="L16:L21" si="0">I16/I$23</f>
        <v>0.2</v>
      </c>
    </row>
    <row r="17" spans="1:12">
      <c r="A17" s="2" t="s">
        <v>2</v>
      </c>
      <c r="B17" s="3">
        <v>9.0519999999999996</v>
      </c>
      <c r="C17" s="7"/>
      <c r="D17" s="7"/>
      <c r="F17" t="s">
        <v>11</v>
      </c>
      <c r="H17">
        <v>4</v>
      </c>
      <c r="I17">
        <v>15</v>
      </c>
      <c r="K17" s="5">
        <v>3</v>
      </c>
      <c r="L17">
        <f t="shared" si="0"/>
        <v>0.3</v>
      </c>
    </row>
    <row r="18" spans="1:12" ht="13.15">
      <c r="A18" s="2" t="s">
        <v>2</v>
      </c>
      <c r="B18" s="3">
        <v>10.061999999999999</v>
      </c>
      <c r="C18" s="7"/>
      <c r="D18" s="7"/>
      <c r="E18" s="4" t="s">
        <v>9</v>
      </c>
      <c r="F18" s="10">
        <f>MIN(B52:B101)</f>
        <v>-4.1479999999999997</v>
      </c>
      <c r="H18">
        <v>6</v>
      </c>
      <c r="I18">
        <v>11</v>
      </c>
      <c r="K18" s="5">
        <v>5</v>
      </c>
      <c r="L18">
        <f t="shared" si="0"/>
        <v>0.22</v>
      </c>
    </row>
    <row r="19" spans="1:12" ht="13.15">
      <c r="A19" s="2" t="s">
        <v>2</v>
      </c>
      <c r="B19" s="3">
        <v>4.84</v>
      </c>
      <c r="C19" s="7"/>
      <c r="D19" s="7"/>
      <c r="E19" s="4" t="s">
        <v>10</v>
      </c>
      <c r="F19" s="10">
        <f>MAX(B52:B101)</f>
        <v>10.539</v>
      </c>
      <c r="H19">
        <v>8</v>
      </c>
      <c r="I19">
        <v>8</v>
      </c>
      <c r="K19" s="5">
        <v>7</v>
      </c>
      <c r="L19">
        <f t="shared" si="0"/>
        <v>0.16</v>
      </c>
    </row>
    <row r="20" spans="1:12" ht="13.15">
      <c r="A20" s="2" t="s">
        <v>2</v>
      </c>
      <c r="B20" s="3">
        <v>6.4489999999999998</v>
      </c>
      <c r="C20" s="7"/>
      <c r="D20" s="7"/>
      <c r="E20" s="4" t="s">
        <v>8</v>
      </c>
      <c r="F20" s="11">
        <f>F19-F18</f>
        <v>14.686999999999999</v>
      </c>
      <c r="H20">
        <v>10</v>
      </c>
      <c r="I20">
        <v>2</v>
      </c>
      <c r="K20" s="5">
        <v>9</v>
      </c>
      <c r="L20">
        <f t="shared" si="0"/>
        <v>0.04</v>
      </c>
    </row>
    <row r="21" spans="1:12">
      <c r="A21" s="2" t="s">
        <v>2</v>
      </c>
      <c r="B21" s="3">
        <v>9.0190000000000001</v>
      </c>
      <c r="C21" s="7"/>
      <c r="D21" s="7"/>
      <c r="H21">
        <v>12</v>
      </c>
      <c r="I21">
        <v>1</v>
      </c>
      <c r="K21" s="5">
        <v>11</v>
      </c>
      <c r="L21">
        <f t="shared" si="0"/>
        <v>0.02</v>
      </c>
    </row>
    <row r="22" spans="1:12">
      <c r="A22" s="2" t="s">
        <v>2</v>
      </c>
      <c r="B22" s="3">
        <v>-1.7150000000000001</v>
      </c>
      <c r="C22" s="7"/>
      <c r="D22" s="7"/>
      <c r="H22" s="7" t="s">
        <v>11</v>
      </c>
      <c r="L22" s="13">
        <f>SUM(L15:L21)</f>
        <v>1</v>
      </c>
    </row>
    <row r="23" spans="1:12">
      <c r="A23" s="2" t="s">
        <v>2</v>
      </c>
      <c r="B23" s="3">
        <v>4.718</v>
      </c>
      <c r="C23" s="7"/>
      <c r="D23" s="8"/>
      <c r="E23" s="8"/>
      <c r="F23" s="8"/>
      <c r="G23" s="7"/>
      <c r="H23" s="7" t="s">
        <v>19</v>
      </c>
      <c r="I23" s="7">
        <f>SUM(I15:I21)</f>
        <v>50</v>
      </c>
    </row>
    <row r="24" spans="1:1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1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1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1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1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1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1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1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1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Abdallah Hamad</cp:lastModifiedBy>
  <dcterms:created xsi:type="dcterms:W3CDTF">2006-09-15T14:24:12Z</dcterms:created>
  <dcterms:modified xsi:type="dcterms:W3CDTF">2025-01-24T11:06:33Z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0068ec-f488-44fa-9845-3815947d7973_Enabled">
    <vt:lpwstr>true</vt:lpwstr>
  </property>
  <property fmtid="{D5CDD505-2E9C-101B-9397-08002B2CF9AE}" pid="3" name="MSIP_Label_420068ec-f488-44fa-9845-3815947d7973_SetDate">
    <vt:lpwstr>2025-01-24T08:38:24Z</vt:lpwstr>
  </property>
  <property fmtid="{D5CDD505-2E9C-101B-9397-08002B2CF9AE}" pid="4" name="MSIP_Label_420068ec-f488-44fa-9845-3815947d7973_Method">
    <vt:lpwstr>Privileged</vt:lpwstr>
  </property>
  <property fmtid="{D5CDD505-2E9C-101B-9397-08002B2CF9AE}" pid="5" name="MSIP_Label_420068ec-f488-44fa-9845-3815947d7973_Name">
    <vt:lpwstr>Public</vt:lpwstr>
  </property>
  <property fmtid="{D5CDD505-2E9C-101B-9397-08002B2CF9AE}" pid="6" name="MSIP_Label_420068ec-f488-44fa-9845-3815947d7973_SiteId">
    <vt:lpwstr>ee7a994a-cae3-4e00-85bc-52fb0c8c1542</vt:lpwstr>
  </property>
  <property fmtid="{D5CDD505-2E9C-101B-9397-08002B2CF9AE}" pid="7" name="MSIP_Label_420068ec-f488-44fa-9845-3815947d7973_ActionId">
    <vt:lpwstr>ff14599e-349e-4aff-b4d6-272f62d4855a</vt:lpwstr>
  </property>
  <property fmtid="{D5CDD505-2E9C-101B-9397-08002B2CF9AE}" pid="8" name="MSIP_Label_420068ec-f488-44fa-9845-3815947d7973_ContentBits">
    <vt:lpwstr>0</vt:lpwstr>
  </property>
</Properties>
</file>