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4A\Projet interne transversal\"/>
    </mc:Choice>
  </mc:AlternateContent>
  <xr:revisionPtr revIDLastSave="0" documentId="8_{D27239E9-DAB1-486F-9693-4608DB98C1C5}" xr6:coauthVersionLast="47" xr6:coauthVersionMax="47" xr10:uidLastSave="{00000000-0000-0000-0000-000000000000}"/>
  <bookViews>
    <workbookView xWindow="-93" yWindow="-93" windowWidth="25786" windowHeight="13866" xr2:uid="{AC46027E-5CD1-4F6F-91F8-EE14CE1048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4" i="1"/>
  <c r="E14" i="1"/>
  <c r="C14" i="1"/>
  <c r="C3" i="1"/>
  <c r="C2" i="1"/>
  <c r="C4" i="1"/>
  <c r="C5" i="1"/>
  <c r="E5" i="1" s="1"/>
  <c r="D4" i="1"/>
  <c r="D3" i="1"/>
  <c r="D10" i="1"/>
  <c r="E10" i="1" s="1"/>
  <c r="K13" i="1"/>
  <c r="J13" i="1"/>
  <c r="D2" i="1"/>
  <c r="E7" i="1"/>
  <c r="E8" i="1"/>
  <c r="E9" i="1"/>
  <c r="E11" i="1"/>
  <c r="E12" i="1"/>
  <c r="E13" i="1"/>
  <c r="E6" i="1"/>
  <c r="D16" i="1" l="1"/>
  <c r="E3" i="1"/>
  <c r="E4" i="1"/>
  <c r="F3" i="1" s="1"/>
  <c r="E2" i="1"/>
  <c r="F2" i="1"/>
  <c r="C16" i="1"/>
  <c r="F12" i="1"/>
  <c r="F9" i="1"/>
  <c r="F6" i="1"/>
  <c r="E16" i="1" l="1"/>
</calcChain>
</file>

<file path=xl/sharedStrings.xml><?xml version="1.0" encoding="utf-8"?>
<sst xmlns="http://schemas.openxmlformats.org/spreadsheetml/2006/main" count="21" uniqueCount="21">
  <si>
    <t>tache</t>
  </si>
  <si>
    <t>s7</t>
  </si>
  <si>
    <t xml:space="preserve">s8 </t>
  </si>
  <si>
    <t>total</t>
  </si>
  <si>
    <t>module</t>
  </si>
  <si>
    <t>Informatique</t>
  </si>
  <si>
    <t>Robotique</t>
  </si>
  <si>
    <t>Automatique</t>
  </si>
  <si>
    <t>Réseau</t>
  </si>
  <si>
    <t>Réalisation physique</t>
  </si>
  <si>
    <t>Total</t>
  </si>
  <si>
    <t>Montage</t>
  </si>
  <si>
    <t>Conception / modelisation</t>
  </si>
  <si>
    <t>Electronique</t>
  </si>
  <si>
    <t>Ouverture coffre</t>
  </si>
  <si>
    <t>IHM</t>
  </si>
  <si>
    <t>Pilotage (python)</t>
  </si>
  <si>
    <t>Modelisation site</t>
  </si>
  <si>
    <t>Rapporté par étudiant</t>
  </si>
  <si>
    <t>Documentation</t>
  </si>
  <si>
    <t>Réflexion / Administratif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</si>
</sst>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1-431B-A7D7-C7960697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51-431B-A7D7-C7960697C8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1-431B-A7D7-C7960697C8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5877590116064582E-2"/>
                  <c:y val="-3.33148221841040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51-431B-A7D7-C7960697C856}"/>
                </c:ext>
              </c:extLst>
            </c:dLbl>
            <c:dLbl>
              <c:idx val="7"/>
              <c:layout>
                <c:manualLayout>
                  <c:x val="-4.4319376025726838E-2"/>
                  <c:y val="1.99888933104624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51-431B-A7D7-C7960697C856}"/>
                </c:ext>
              </c:extLst>
            </c:dLbl>
            <c:dLbl>
              <c:idx val="10"/>
              <c:layout>
                <c:manualLayout>
                  <c:x val="-0.10763277034819375"/>
                  <c:y val="-3.33148221841040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1-431B-A7D7-C7960697C8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Feuil1!$A$2:$A$14</c:f>
              <c:strCache>
                <c:ptCount val="13"/>
                <c:pt idx="0">
                  <c:v>Réflexion / Administratif</c:v>
                </c:pt>
                <c:pt idx="1">
                  <c:v>Informatique</c:v>
                </c:pt>
                <c:pt idx="4">
                  <c:v>Robotique</c:v>
                </c:pt>
                <c:pt idx="7">
                  <c:v>Automatique</c:v>
                </c:pt>
                <c:pt idx="10">
                  <c:v>Réseau</c:v>
                </c:pt>
                <c:pt idx="12">
                  <c:v>Documentation</c:v>
                </c:pt>
              </c:strCache>
            </c:strRef>
          </c:cat>
          <c:val>
            <c:numRef>
              <c:f>Feuil1!$F$2:$F$14</c:f>
              <c:numCache>
                <c:formatCode>General</c:formatCode>
                <c:ptCount val="13"/>
                <c:pt idx="0">
                  <c:v>200</c:v>
                </c:pt>
                <c:pt idx="1">
                  <c:v>159</c:v>
                </c:pt>
                <c:pt idx="4">
                  <c:v>136</c:v>
                </c:pt>
                <c:pt idx="7">
                  <c:v>82</c:v>
                </c:pt>
                <c:pt idx="10">
                  <c:v>34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31B-A7D7-C7960697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696382</xdr:colOff>
      <xdr:row>5</xdr:row>
      <xdr:rowOff>107949</xdr:rowOff>
    </xdr:from>
    <xdr:to>
      <xdr:col>14</xdr:col>
      <xdr:colOff>482599</xdr:colOff>
      <xdr:row>26</xdr:row>
      <xdr:rowOff>97366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1F1468-DB22-CA64-71B1-0149CA7D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3928-26D3-4184-B871-E57CEBD80AA4}">
  <dimension ref="A1:K16"/>
  <sheetViews>
    <sheetView tabSelected="1" workbookViewId="0">
      <selection activeCell="D24" sqref="D24"/>
    </sheetView>
  </sheetViews>
  <sheetFormatPr baseColWidth="10" defaultRowHeight="14.35" x14ac:dyDescent="0.5"/>
  <cols>
    <col min="1" max="1" width="20.05859375" bestFit="1" customWidth="1"/>
    <col min="2" max="2" width="17" bestFit="1" customWidth="1"/>
  </cols>
  <sheetData>
    <row r="1" spans="1:11" x14ac:dyDescent="0.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1" x14ac:dyDescent="0.5">
      <c r="A2" t="s">
        <v>20</v>
      </c>
      <c r="C2">
        <f>4*8*5</f>
        <v>160</v>
      </c>
      <c r="D2">
        <f>5*4*2</f>
        <v>40</v>
      </c>
      <c r="E2">
        <f>SUM(C2:D2)</f>
        <v>200</v>
      </c>
      <c r="F2">
        <f>SUM(C2:D2)</f>
        <v>200</v>
      </c>
    </row>
    <row r="3" spans="1:11" x14ac:dyDescent="0.5">
      <c r="A3" s="3" t="s">
        <v>5</v>
      </c>
      <c r="B3" t="s">
        <v>15</v>
      </c>
      <c r="C3">
        <f>4*1.5</f>
        <v>6</v>
      </c>
      <c r="D3">
        <f>24*1.5</f>
        <v>36</v>
      </c>
      <c r="E3">
        <f t="shared" ref="E3:E5" si="0">SUM(C3:D3)</f>
        <v>42</v>
      </c>
      <c r="F3" s="3">
        <f>SUM(E3:E5)</f>
        <v>159</v>
      </c>
    </row>
    <row r="4" spans="1:11" x14ac:dyDescent="0.5">
      <c r="A4" s="3"/>
      <c r="B4" t="s">
        <v>16</v>
      </c>
      <c r="C4">
        <f>4*3*1.5</f>
        <v>18</v>
      </c>
      <c r="D4">
        <f>61*1.5</f>
        <v>91.5</v>
      </c>
      <c r="E4">
        <f t="shared" si="0"/>
        <v>109.5</v>
      </c>
      <c r="F4" s="3"/>
    </row>
    <row r="5" spans="1:11" x14ac:dyDescent="0.5">
      <c r="A5" s="3"/>
      <c r="B5" t="s">
        <v>17</v>
      </c>
      <c r="C5">
        <f>1.5*5</f>
        <v>7.5</v>
      </c>
      <c r="E5">
        <f t="shared" si="0"/>
        <v>7.5</v>
      </c>
      <c r="F5" s="3"/>
    </row>
    <row r="6" spans="1:11" x14ac:dyDescent="0.5">
      <c r="A6" s="3" t="s">
        <v>6</v>
      </c>
      <c r="B6" t="s">
        <v>12</v>
      </c>
      <c r="C6">
        <v>41</v>
      </c>
      <c r="D6">
        <v>15</v>
      </c>
      <c r="E6">
        <f>SUM(C6:D6)</f>
        <v>56</v>
      </c>
      <c r="F6" s="3">
        <f>SUM(E6:E8)</f>
        <v>136</v>
      </c>
    </row>
    <row r="7" spans="1:11" x14ac:dyDescent="0.5">
      <c r="A7" s="3"/>
      <c r="B7" t="s">
        <v>9</v>
      </c>
      <c r="C7">
        <v>36</v>
      </c>
      <c r="D7">
        <v>44</v>
      </c>
      <c r="E7">
        <f t="shared" ref="E7:E14" si="1">SUM(C7:D7)</f>
        <v>80</v>
      </c>
      <c r="F7" s="3"/>
      <c r="J7">
        <v>28.2</v>
      </c>
    </row>
    <row r="8" spans="1:11" x14ac:dyDescent="0.5">
      <c r="A8" s="3"/>
      <c r="E8">
        <f t="shared" si="1"/>
        <v>0</v>
      </c>
      <c r="F8" s="3"/>
      <c r="J8">
        <v>29.5</v>
      </c>
    </row>
    <row r="9" spans="1:11" x14ac:dyDescent="0.5">
      <c r="A9" s="3" t="s">
        <v>7</v>
      </c>
      <c r="B9" t="s">
        <v>13</v>
      </c>
      <c r="C9">
        <v>10</v>
      </c>
      <c r="D9">
        <v>31</v>
      </c>
      <c r="E9">
        <f t="shared" si="1"/>
        <v>41</v>
      </c>
      <c r="F9" s="3">
        <f>SUM(E9:E11)</f>
        <v>82</v>
      </c>
      <c r="J9">
        <v>35</v>
      </c>
    </row>
    <row r="10" spans="1:11" x14ac:dyDescent="0.5">
      <c r="A10" s="3"/>
      <c r="B10" t="s">
        <v>14</v>
      </c>
      <c r="C10">
        <v>0</v>
      </c>
      <c r="D10">
        <f>3*4*3+5</f>
        <v>41</v>
      </c>
      <c r="E10">
        <f t="shared" si="1"/>
        <v>41</v>
      </c>
      <c r="F10" s="3"/>
      <c r="J10">
        <v>22.5</v>
      </c>
    </row>
    <row r="11" spans="1:11" x14ac:dyDescent="0.5">
      <c r="A11" s="3"/>
      <c r="E11">
        <f t="shared" si="1"/>
        <v>0</v>
      </c>
      <c r="F11" s="3"/>
      <c r="J11">
        <v>26.5</v>
      </c>
    </row>
    <row r="12" spans="1:11" x14ac:dyDescent="0.5">
      <c r="A12" s="3" t="s">
        <v>8</v>
      </c>
      <c r="B12" t="s">
        <v>11</v>
      </c>
      <c r="C12">
        <v>0</v>
      </c>
      <c r="D12">
        <v>34</v>
      </c>
      <c r="E12">
        <f t="shared" si="1"/>
        <v>34</v>
      </c>
      <c r="F12" s="2">
        <f>SUM(E11:E13)</f>
        <v>34</v>
      </c>
    </row>
    <row r="13" spans="1:11" x14ac:dyDescent="0.5">
      <c r="A13" s="3"/>
      <c r="E13">
        <f t="shared" si="1"/>
        <v>0</v>
      </c>
      <c r="F13" s="2"/>
      <c r="J13">
        <f>SUM(J7:J11)</f>
        <v>141.69999999999999</v>
      </c>
      <c r="K13">
        <f>40*5</f>
        <v>200</v>
      </c>
    </row>
    <row r="14" spans="1:11" x14ac:dyDescent="0.5">
      <c r="A14" s="4" t="s">
        <v>19</v>
      </c>
      <c r="C14">
        <f>5*4</f>
        <v>20</v>
      </c>
      <c r="D14">
        <v>20</v>
      </c>
      <c r="E14">
        <f t="shared" si="1"/>
        <v>40</v>
      </c>
      <c r="F14" s="1">
        <f>E14</f>
        <v>40</v>
      </c>
    </row>
    <row r="15" spans="1:11" x14ac:dyDescent="0.5">
      <c r="A15" t="s">
        <v>10</v>
      </c>
      <c r="C15">
        <f>SUM(C2:C14)</f>
        <v>298.5</v>
      </c>
      <c r="D15">
        <f>SUM(D2:D14)</f>
        <v>352.5</v>
      </c>
      <c r="E15">
        <f>SUM(E2:E14)</f>
        <v>651</v>
      </c>
    </row>
    <row r="16" spans="1:11" x14ac:dyDescent="0.5">
      <c r="A16" t="s">
        <v>18</v>
      </c>
      <c r="C16">
        <f>C15/5</f>
        <v>59.7</v>
      </c>
      <c r="D16">
        <f t="shared" ref="D16:E16" si="2">D15/5</f>
        <v>70.5</v>
      </c>
      <c r="E16">
        <f t="shared" si="2"/>
        <v>130.19999999999999</v>
      </c>
    </row>
  </sheetData>
  <mergeCells count="8">
    <mergeCell ref="A3:A5"/>
    <mergeCell ref="A6:A8"/>
    <mergeCell ref="A9:A11"/>
    <mergeCell ref="A12:A13"/>
    <mergeCell ref="F3:F5"/>
    <mergeCell ref="F6:F8"/>
    <mergeCell ref="F9:F11"/>
    <mergeCell ref="F12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</dc:creator>
  <cp:lastModifiedBy>Bluem Juliette</cp:lastModifiedBy>
  <dcterms:created xsi:type="dcterms:W3CDTF">2022-06-09T09:46:52Z</dcterms:created>
  <dcterms:modified xsi:type="dcterms:W3CDTF">2022-06-09T10:37:25Z</dcterms:modified>
</cp:coreProperties>
</file>