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IRI\CalculPro\"/>
    </mc:Choice>
  </mc:AlternateContent>
  <xr:revisionPtr revIDLastSave="0" documentId="13_ncr:1_{D2B30E53-B2D6-477C-B9C8-AB2608203FEE}" xr6:coauthVersionLast="47" xr6:coauthVersionMax="47" xr10:uidLastSave="{00000000-0000-0000-0000-000000000000}"/>
  <bookViews>
    <workbookView xWindow="-93" yWindow="-93" windowWidth="25786" windowHeight="13866" xr2:uid="{7D488611-5B84-495C-B782-4797D7FA987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1" i="3"/>
  <c r="I1" i="1" l="1"/>
  <c r="O8" i="1" s="1"/>
  <c r="I9" i="1"/>
</calcChain>
</file>

<file path=xl/sharedStrings.xml><?xml version="1.0" encoding="utf-8"?>
<sst xmlns="http://schemas.openxmlformats.org/spreadsheetml/2006/main" count="54" uniqueCount="44">
  <si>
    <t>rapport de reduction</t>
  </si>
  <si>
    <t>vitess rotation moteur</t>
  </si>
  <si>
    <t>Paremètre d'entrée</t>
  </si>
  <si>
    <t>tr/min</t>
  </si>
  <si>
    <t>m</t>
  </si>
  <si>
    <t>n =</t>
  </si>
  <si>
    <t>i  =</t>
  </si>
  <si>
    <t>Vitesse du carton</t>
  </si>
  <si>
    <t>vg =</t>
  </si>
  <si>
    <t>m/s</t>
  </si>
  <si>
    <t>Puissance utile</t>
  </si>
  <si>
    <t>Rendement</t>
  </si>
  <si>
    <t>cos phi</t>
  </si>
  <si>
    <t>tension</t>
  </si>
  <si>
    <t>Pu =</t>
  </si>
  <si>
    <t xml:space="preserve">cos(Phi) = </t>
  </si>
  <si>
    <t xml:space="preserve">U = </t>
  </si>
  <si>
    <t>W</t>
  </si>
  <si>
    <t>V</t>
  </si>
  <si>
    <t xml:space="preserve">Courant nominal </t>
  </si>
  <si>
    <t>I =</t>
  </si>
  <si>
    <t>A</t>
  </si>
  <si>
    <t>r1 =</t>
  </si>
  <si>
    <t>r2 =</t>
  </si>
  <si>
    <t>r3 =</t>
  </si>
  <si>
    <t>r4 =</t>
  </si>
  <si>
    <t>Rayon poulie 1</t>
  </si>
  <si>
    <t>Rayon poulie 2</t>
  </si>
  <si>
    <t>Rayon poulie 3</t>
  </si>
  <si>
    <t>Rayon poulie 4</t>
  </si>
  <si>
    <t>B</t>
  </si>
  <si>
    <t>C</t>
  </si>
  <si>
    <t>D</t>
  </si>
  <si>
    <t>E</t>
  </si>
  <si>
    <t>F</t>
  </si>
  <si>
    <t>R1</t>
  </si>
  <si>
    <t>R2</t>
  </si>
  <si>
    <t>R3</t>
  </si>
  <si>
    <t>U</t>
  </si>
  <si>
    <t>I1</t>
  </si>
  <si>
    <t>I2</t>
  </si>
  <si>
    <t>I3</t>
  </si>
  <si>
    <t>Ohm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</si>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</sst>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/>
    <xf numFmtId="2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right"/>
    </xf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13" xfId="0" applyBorder="1"/>
    <xf numFmtId="0" fontId="0" fillId="0" borderId="14" xfId="0" applyFill="1" applyBorder="1" applyAlignment="1">
      <alignment horizontal="right"/>
    </xf>
    <xf numFmtId="0" fontId="0" fillId="0" borderId="14" xfId="0" applyFill="1" applyBorder="1" applyAlignment="1">
      <alignment horizontal="center"/>
    </xf>
    <xf numFmtId="0" fontId="0" fillId="0" borderId="15" xfId="0" applyBorder="1"/>
    <xf numFmtId="0" fontId="0" fillId="0" borderId="8" xfId="0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Feuil2!$A$1:$A$6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Feuil2!$B$1:$B$6</c:f>
              <c:numCache>
                <c:formatCode>General</c:formatCode>
                <c:ptCount val="6"/>
                <c:pt idx="0">
                  <c:v>12</c:v>
                </c:pt>
                <c:pt idx="1">
                  <c:v>37</c:v>
                </c:pt>
                <c:pt idx="2">
                  <c:v>45</c:v>
                </c:pt>
                <c:pt idx="3">
                  <c:v>6</c:v>
                </c:pt>
                <c:pt idx="4">
                  <c:v>24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1-4B69-ABB9-3376D43FD3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Feuil2!$A$1:$A$6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Feuil2!$B$1:$B$6</c:f>
              <c:numCache>
                <c:formatCode>General</c:formatCode>
                <c:ptCount val="6"/>
                <c:pt idx="0">
                  <c:v>12</c:v>
                </c:pt>
                <c:pt idx="1">
                  <c:v>37</c:v>
                </c:pt>
                <c:pt idx="2">
                  <c:v>45</c:v>
                </c:pt>
                <c:pt idx="3">
                  <c:v>6</c:v>
                </c:pt>
                <c:pt idx="4">
                  <c:v>24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7-49AA-81A7-B8EA7F6BE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5284943"/>
        <c:axId val="1605283503"/>
      </c:barChart>
      <c:catAx>
        <c:axId val="160528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5283503"/>
        <c:crosses val="autoZero"/>
        <c:auto val="1"/>
        <c:lblAlgn val="ctr"/>
        <c:lblOffset val="100"/>
        <c:noMultiLvlLbl val="0"/>
      </c:catAx>
      <c:valAx>
        <c:axId val="160528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528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717549</xdr:colOff>
      <xdr:row>5</xdr:row>
      <xdr:rowOff>46566</xdr:rowOff>
    </xdr:from>
    <xdr:to>
      <xdr:col>12</xdr:col>
      <xdr:colOff>615949</xdr:colOff>
      <xdr:row>20</xdr:row>
      <xdr:rowOff>59266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FAC6590-9A2D-289A-BC55-46A73F122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116416</xdr:colOff>
      <xdr:row>5</xdr:row>
      <xdr:rowOff>80433</xdr:rowOff>
    </xdr:from>
    <xdr:to>
      <xdr:col>19</xdr:col>
      <xdr:colOff>14816</xdr:colOff>
      <xdr:row>20</xdr:row>
      <xdr:rowOff>93133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10AB0DB-7A0C-650A-853C-295367097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0B68-7924-4A37-922F-E4AB67BB80AD}">
  <sheetPr codeName="Feuil1"/>
  <dimension ref="A1:O12"/>
  <sheetViews>
    <sheetView tabSelected="1" workbookViewId="0">
      <selection activeCell="O8" sqref="O8"/>
    </sheetView>
  </sheetViews>
  <sheetFormatPr baseColWidth="10" defaultRowHeight="14.35" x14ac:dyDescent="0.5"/>
  <cols>
    <col min="1" max="1" width="18.3515625" bestFit="1" customWidth="1"/>
    <col min="7" max="7" width="14.3515625" bestFit="1" customWidth="1"/>
    <col min="15" max="15" width="17.234375" bestFit="1" customWidth="1"/>
  </cols>
  <sheetData>
    <row r="1" spans="1:15" ht="14.7" thickBot="1" x14ac:dyDescent="0.55000000000000004">
      <c r="A1" s="5" t="s">
        <v>2</v>
      </c>
      <c r="B1" s="6"/>
      <c r="C1" s="6"/>
      <c r="D1" s="7"/>
      <c r="G1" s="16" t="s">
        <v>7</v>
      </c>
      <c r="H1" s="17" t="s">
        <v>8</v>
      </c>
      <c r="I1" s="18">
        <f>(C7*C5*C4*C2*2*PI())/(C6*C5*C3*60)</f>
        <v>13.341296802244656</v>
      </c>
      <c r="J1" s="19" t="s">
        <v>9</v>
      </c>
    </row>
    <row r="2" spans="1:15" x14ac:dyDescent="0.5">
      <c r="A2" s="8" t="s">
        <v>1</v>
      </c>
      <c r="B2" s="3" t="s">
        <v>5</v>
      </c>
      <c r="C2" s="4">
        <v>1470</v>
      </c>
      <c r="D2" s="9" t="s">
        <v>3</v>
      </c>
    </row>
    <row r="3" spans="1:15" x14ac:dyDescent="0.5">
      <c r="A3" s="10" t="s">
        <v>0</v>
      </c>
      <c r="B3" s="3" t="s">
        <v>6</v>
      </c>
      <c r="C3" s="4">
        <v>3</v>
      </c>
      <c r="D3" s="9"/>
    </row>
    <row r="4" spans="1:15" x14ac:dyDescent="0.5">
      <c r="A4" s="10" t="s">
        <v>26</v>
      </c>
      <c r="B4" s="3" t="s">
        <v>22</v>
      </c>
      <c r="C4" s="4">
        <v>0.13</v>
      </c>
      <c r="D4" s="9" t="s">
        <v>4</v>
      </c>
    </row>
    <row r="5" spans="1:15" x14ac:dyDescent="0.5">
      <c r="A5" s="10" t="s">
        <v>27</v>
      </c>
      <c r="B5" s="3" t="s">
        <v>23</v>
      </c>
      <c r="C5" s="4">
        <v>0.05</v>
      </c>
      <c r="D5" s="9" t="s">
        <v>4</v>
      </c>
    </row>
    <row r="6" spans="1:15" x14ac:dyDescent="0.5">
      <c r="A6" s="10" t="s">
        <v>28</v>
      </c>
      <c r="B6" s="3" t="s">
        <v>24</v>
      </c>
      <c r="C6" s="4">
        <v>0.1</v>
      </c>
      <c r="D6" s="9" t="s">
        <v>4</v>
      </c>
    </row>
    <row r="7" spans="1:15" ht="14.7" thickBot="1" x14ac:dyDescent="0.55000000000000004">
      <c r="A7" s="11" t="s">
        <v>29</v>
      </c>
      <c r="B7" s="12" t="s">
        <v>25</v>
      </c>
      <c r="C7" s="13">
        <v>0.2</v>
      </c>
      <c r="D7" s="14" t="s">
        <v>4</v>
      </c>
    </row>
    <row r="8" spans="1:15" ht="14.7" thickBot="1" x14ac:dyDescent="0.55000000000000004">
      <c r="O8" t="str">
        <f>IF(I1&gt;6,"Alerte Vitesse Elevée","")</f>
        <v>Alerte Vitesse Elevée</v>
      </c>
    </row>
    <row r="9" spans="1:15" ht="14.7" thickBot="1" x14ac:dyDescent="0.55000000000000004">
      <c r="A9" s="22" t="s">
        <v>10</v>
      </c>
      <c r="B9" s="23" t="s">
        <v>14</v>
      </c>
      <c r="C9" s="24">
        <v>370</v>
      </c>
      <c r="D9" s="25" t="s">
        <v>17</v>
      </c>
      <c r="G9" s="16" t="s">
        <v>19</v>
      </c>
      <c r="H9" s="17" t="s">
        <v>20</v>
      </c>
      <c r="I9" s="18">
        <f>C9/(SQRT(3)*C12*C11*C10)</f>
        <v>0.66722763493303827</v>
      </c>
      <c r="J9" s="19" t="s">
        <v>21</v>
      </c>
    </row>
    <row r="10" spans="1:15" x14ac:dyDescent="0.5">
      <c r="A10" s="10" t="s">
        <v>11</v>
      </c>
      <c r="B10" s="20" t="s">
        <v>5</v>
      </c>
      <c r="C10" s="21">
        <v>0.92</v>
      </c>
      <c r="D10" s="9"/>
    </row>
    <row r="11" spans="1:15" x14ac:dyDescent="0.5">
      <c r="A11" s="10" t="s">
        <v>12</v>
      </c>
      <c r="B11" s="20" t="s">
        <v>15</v>
      </c>
      <c r="C11" s="21">
        <v>0.87</v>
      </c>
      <c r="D11" s="9"/>
    </row>
    <row r="12" spans="1:15" ht="14.7" thickBot="1" x14ac:dyDescent="0.55000000000000004">
      <c r="A12" s="11" t="s">
        <v>13</v>
      </c>
      <c r="B12" s="26" t="s">
        <v>16</v>
      </c>
      <c r="C12" s="27">
        <v>400</v>
      </c>
      <c r="D12" s="14" t="s">
        <v>18</v>
      </c>
    </row>
  </sheetData>
  <mergeCells count="1">
    <mergeCell ref="A1:D1"/>
  </mergeCells>
  <conditionalFormatting sqref="O8">
    <cfRule type="containsText" dxfId="2" priority="2" operator="containsText" text="Alerte">
      <formula>NOT(ISERROR(SEARCH("Alerte",O8)))</formula>
    </cfRule>
  </conditionalFormatting>
  <conditionalFormatting sqref="I1">
    <cfRule type="cellIs" dxfId="1" priority="3" operator="greaterThanOrEqual">
      <formula>6</formula>
    </cfRule>
    <cfRule type="cellIs" dxfId="0" priority="4" operator="lessThan">
      <formula>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2D69-4768-467A-9768-B7DD40CDC345}">
  <dimension ref="A1:B6"/>
  <sheetViews>
    <sheetView workbookViewId="0">
      <selection activeCell="D20" sqref="D20"/>
    </sheetView>
  </sheetViews>
  <sheetFormatPr baseColWidth="10" defaultRowHeight="14.35" x14ac:dyDescent="0.5"/>
  <sheetData>
    <row r="1" spans="1:2" x14ac:dyDescent="0.5">
      <c r="A1" t="s">
        <v>21</v>
      </c>
      <c r="B1">
        <v>12</v>
      </c>
    </row>
    <row r="2" spans="1:2" x14ac:dyDescent="0.5">
      <c r="A2" t="s">
        <v>30</v>
      </c>
      <c r="B2">
        <v>37</v>
      </c>
    </row>
    <row r="3" spans="1:2" x14ac:dyDescent="0.5">
      <c r="A3" t="s">
        <v>31</v>
      </c>
      <c r="B3">
        <v>45</v>
      </c>
    </row>
    <row r="4" spans="1:2" x14ac:dyDescent="0.5">
      <c r="A4" t="s">
        <v>32</v>
      </c>
      <c r="B4">
        <v>6</v>
      </c>
    </row>
    <row r="5" spans="1:2" x14ac:dyDescent="0.5">
      <c r="A5" t="s">
        <v>33</v>
      </c>
      <c r="B5">
        <v>24</v>
      </c>
    </row>
    <row r="6" spans="1:2" x14ac:dyDescent="0.5">
      <c r="A6" t="s">
        <v>34</v>
      </c>
      <c r="B6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B976-8C43-4E11-AA4F-044D8EDA695C}">
  <dimension ref="A1:J3"/>
  <sheetViews>
    <sheetView workbookViewId="0">
      <selection activeCell="F5" sqref="F5"/>
    </sheetView>
  </sheetViews>
  <sheetFormatPr baseColWidth="10" defaultRowHeight="14.35" x14ac:dyDescent="0.5"/>
  <sheetData>
    <row r="1" spans="1:10" x14ac:dyDescent="0.5">
      <c r="A1" s="2" t="s">
        <v>35</v>
      </c>
      <c r="B1" s="1">
        <v>10</v>
      </c>
      <c r="C1" s="28" t="s">
        <v>42</v>
      </c>
      <c r="D1" s="2" t="s">
        <v>38</v>
      </c>
      <c r="E1" s="1">
        <v>400</v>
      </c>
      <c r="F1" t="s">
        <v>43</v>
      </c>
      <c r="H1" s="2" t="s">
        <v>39</v>
      </c>
      <c r="I1" s="15">
        <f>$E$1/$B1</f>
        <v>40</v>
      </c>
      <c r="J1" t="s">
        <v>21</v>
      </c>
    </row>
    <row r="2" spans="1:10" x14ac:dyDescent="0.5">
      <c r="A2" s="2" t="s">
        <v>36</v>
      </c>
      <c r="B2" s="1">
        <v>37</v>
      </c>
      <c r="C2" s="28" t="s">
        <v>42</v>
      </c>
      <c r="H2" s="2" t="s">
        <v>40</v>
      </c>
      <c r="I2" s="15">
        <f t="shared" ref="I2:I3" si="0">$E$1/$B2</f>
        <v>10.810810810810811</v>
      </c>
      <c r="J2" t="s">
        <v>21</v>
      </c>
    </row>
    <row r="3" spans="1:10" x14ac:dyDescent="0.5">
      <c r="A3" s="2" t="s">
        <v>37</v>
      </c>
      <c r="B3" s="1">
        <v>127</v>
      </c>
      <c r="C3" s="28" t="s">
        <v>42</v>
      </c>
      <c r="H3" s="2" t="s">
        <v>41</v>
      </c>
      <c r="I3" s="15">
        <f t="shared" si="0"/>
        <v>3.1496062992125986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2025-03-03T12:25:35Z</dcterms:created>
  <dcterms:modified xsi:type="dcterms:W3CDTF">2025-03-03T14:48:06Z</dcterms:modified>
</cp:coreProperties>
</file>