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sql\"/>
    </mc:Choice>
  </mc:AlternateContent>
  <bookViews>
    <workbookView xWindow="0" yWindow="0" windowWidth="17260" windowHeight="5710"/>
  </bookViews>
  <sheets>
    <sheet name="Data Types" sheetId="1" r:id="rId1"/>
  </sheets>
  <definedNames>
    <definedName name="_xlnm._FilterDatabase" localSheetId="0" hidden="1">'Data Types'!$A$1:$O$34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22" i="1" l="1"/>
  <c r="J21" i="1"/>
  <c r="I22" i="1"/>
  <c r="I21" i="1"/>
  <c r="J20" i="1"/>
  <c r="N4" i="1"/>
  <c r="N5" i="1" s="1"/>
  <c r="N6" i="1" s="1"/>
  <c r="N7" i="1" s="1"/>
  <c r="N8" i="1" s="1"/>
  <c r="N9" i="1" s="1"/>
  <c r="N10" i="1" s="1"/>
  <c r="N11" i="1" s="1"/>
  <c r="N12" i="1" s="1"/>
  <c r="N13" i="1" s="1"/>
  <c r="L13" i="1"/>
  <c r="K13" i="1"/>
  <c r="L5" i="1"/>
  <c r="L6" i="1" s="1"/>
  <c r="L7" i="1" s="1"/>
  <c r="L8" i="1" s="1"/>
  <c r="D13" i="1"/>
  <c r="D12" i="1"/>
  <c r="K29" i="1"/>
  <c r="K27" i="1"/>
  <c r="E23" i="1"/>
  <c r="F9" i="1"/>
  <c r="E9" i="1"/>
  <c r="D8" i="1"/>
  <c r="G8" i="1" s="1"/>
  <c r="D7" i="1"/>
  <c r="G7" i="1" s="1"/>
  <c r="D6" i="1"/>
  <c r="G6" i="1" s="1"/>
  <c r="D5" i="1"/>
  <c r="G5" i="1" s="1"/>
  <c r="D4" i="1"/>
  <c r="G4" i="1" s="1"/>
  <c r="L9" i="1" l="1"/>
  <c r="L10" i="1"/>
  <c r="D9" i="1"/>
  <c r="G9" i="1" s="1"/>
</calcChain>
</file>

<file path=xl/sharedStrings.xml><?xml version="1.0" encoding="utf-8"?>
<sst xmlns="http://schemas.openxmlformats.org/spreadsheetml/2006/main" count="165" uniqueCount="106">
  <si>
    <t>Data Type</t>
  </si>
  <si>
    <t>Bits</t>
  </si>
  <si>
    <t>Min</t>
  </si>
  <si>
    <t>Max</t>
  </si>
  <si>
    <t>Comments</t>
  </si>
  <si>
    <t>Thousands</t>
  </si>
  <si>
    <t>Millions</t>
  </si>
  <si>
    <t>Billions</t>
  </si>
  <si>
    <t>variable</t>
  </si>
  <si>
    <t>DATE</t>
  </si>
  <si>
    <t>Zero Default</t>
  </si>
  <si>
    <t>1000-00-00</t>
  </si>
  <si>
    <t>9999-12-31</t>
  </si>
  <si>
    <t>*INT(M)</t>
  </si>
  <si>
    <t>Attributes</t>
  </si>
  <si>
    <t>SERIAL</t>
  </si>
  <si>
    <t>Synonym for BIGINT UNSIGNED NOT NULL AUTO_INCREMENT UNIQUE</t>
  </si>
  <si>
    <t>Zillions.
FLOAT arithmetic is used for BIGINT values &gt; 2^63-1; else rounding errors may occur.</t>
  </si>
  <si>
    <t>DATETIME[(fsp)]</t>
  </si>
  <si>
    <t>1000-01-01 00:00:00.000000</t>
  </si>
  <si>
    <t>9999-12-31 23:59:59.999999</t>
  </si>
  <si>
    <t>TIMESTAMP[(fsp)]</t>
  </si>
  <si>
    <t>FLOAT[(M,D)]</t>
  </si>
  <si>
    <t>DOUBLE[(M,D)]</t>
  </si>
  <si>
    <t>1970-01-01 00:00:01.000000</t>
  </si>
  <si>
    <t>2038-01-19
03:14:07.999999</t>
  </si>
  <si>
    <t>TIME[(fsp)]</t>
  </si>
  <si>
    <t>-838:59:59.000000</t>
  </si>
  <si>
    <t>838:59:59.000000</t>
  </si>
  <si>
    <t>YEAR[(4)]</t>
  </si>
  <si>
    <t>0000, 1901</t>
  </si>
  <si>
    <t>BIT[(M)]</t>
  </si>
  <si>
    <t>TINYINT[(M)]</t>
  </si>
  <si>
    <t>SMALLINT[(M)]</t>
  </si>
  <si>
    <t>MEDIUMINT[(M)]</t>
  </si>
  <si>
    <t>INT[(M)]</t>
  </si>
  <si>
    <t>BIGINT[(M)]</t>
  </si>
  <si>
    <t>BINARY(M)</t>
  </si>
  <si>
    <t>VARBINARY(M)</t>
  </si>
  <si>
    <t>TINYBLOB</t>
  </si>
  <si>
    <t>TINYTEXT</t>
  </si>
  <si>
    <t>BLOB[(M)]</t>
  </si>
  <si>
    <t>Bytes / Storage</t>
  </si>
  <si>
    <t>min(M)</t>
  </si>
  <si>
    <t>max(M)</t>
  </si>
  <si>
    <t>TEXT[(M)]</t>
  </si>
  <si>
    <t>MEDIUMBLOB</t>
  </si>
  <si>
    <t>2^32-1 (4GB)</t>
  </si>
  <si>
    <t>LONGTEXT</t>
  </si>
  <si>
    <t>2^16-1 (65,535)</t>
  </si>
  <si>
    <t>2^24-1 (16,777,215)</t>
  </si>
  <si>
    <t>2^8-1 (255)</t>
  </si>
  <si>
    <t>max BLOB / Text Size (bytes)</t>
  </si>
  <si>
    <t>ENUM</t>
  </si>
  <si>
    <t>SET</t>
  </si>
  <si>
    <t>Synonym</t>
  </si>
  <si>
    <t>TINYINT(1)</t>
  </si>
  <si>
    <t>BOOLEAN
BOOL</t>
  </si>
  <si>
    <t>M = max display width.  M ≤ 255.</t>
  </si>
  <si>
    <t>fsp = fractional seconds precision; i.e., number of decimal points to the right of the decimal point for fractional seconds.  0 ≤ fsp ≤ 6.  Default = 0.</t>
  </si>
  <si>
    <t>fsp = fractional seconds precision; i.e., number of decimal points to the right of the decimal point for fractional seconds.  0 ≤ fsp ≤ 6.  Default = 0.
A TIMESTAMP cannot represent the value '1970-01-01
00:00:00' because that is equivalent to 0 seconds from the epoch and the value 0 is reserved for
representing '0000-00-00 00:00:00', the “zero” TIMESTAMP value.</t>
  </si>
  <si>
    <t>0 ≤ M ≤ 255.  M is length IN CHARACTERS (not bytes).</t>
  </si>
  <si>
    <t>Max elements = 2^16-1.  A table can have ≤ 255 unique element list definitions among all SET and ENUM columns as a group.</t>
  </si>
  <si>
    <t>Max elements = 64.   A table can have ≤ 255 unique element list definitions among all SET and ENUM columns as a group.</t>
  </si>
  <si>
    <t>0 = False.  
≠ 0 = True.</t>
  </si>
  <si>
    <t>INTEGER</t>
  </si>
  <si>
    <t>DOUBLE PRECISION
REAL</t>
  </si>
  <si>
    <t>CHAR[(M)]</t>
  </si>
  <si>
    <t>VARCHAR[(M)]</t>
  </si>
  <si>
    <t>LONGBLOB</t>
  </si>
  <si>
    <t>If M is gived, MySQL stores the column in as the smalled BLOB type that can store the data.</t>
  </si>
  <si>
    <t>M = number of characters.  If M is given, MySQL stores the data TEXT type that can store store the data.</t>
  </si>
  <si>
    <t>MEDIUMTEST</t>
  </si>
  <si>
    <t>DECIMAL[(M,D)]</t>
  </si>
  <si>
    <t>DEC
NUMERIC
FIXED</t>
  </si>
  <si>
    <t>depends on M and D</t>
  </si>
  <si>
    <t>Exact fractional number.  M = max number of digits (i.e., the precision).  D = number of digits right of the decimal point (scale).  Max(D) = 30, D ≤ M-2.</t>
  </si>
  <si>
    <t>Bit column.  M = number of bits.
Assign a la:  set bit_var = b'10011101'</t>
  </si>
  <si>
    <t>Hundreds
M is 'display width'; i.e., left-pads with spaces to up this width.  No padding for larger values.  Has nothing to do with range of values.</t>
  </si>
  <si>
    <t>UNSIGNED
ZEROFILL (adds UNSIGNED)
AUTO_INCREMENT</t>
  </si>
  <si>
    <r>
      <t xml:space="preserve">UNSIGNED.  (Does not expand the positive range.)
ZEROFILL.  (Adds UNSIGNED).
</t>
    </r>
    <r>
      <rPr>
        <sz val="10"/>
        <color rgb="FFFF0000"/>
        <rFont val="Calibri"/>
        <family val="2"/>
        <scheme val="minor"/>
      </rPr>
      <t>AUTO_INCREMENT</t>
    </r>
  </si>
  <si>
    <t>Single precision floating point number.  Note this floating point data type can have an auto_increment attribute.</t>
  </si>
  <si>
    <t>Double precision floating point number.  Note this floating point data type can have an auto_increment attribute.</t>
  </si>
  <si>
    <t>Out-of-Range (Strict Mode)</t>
  </si>
  <si>
    <t>Out-of-Range (Non-Strict Mode)</t>
  </si>
  <si>
    <t>Reject</t>
  </si>
  <si>
    <t>Clips to Appropriate Endpoint</t>
  </si>
  <si>
    <t>If years are specified as two digits:
70-99 converted to 1970-1999.
00-69 converted to 2000 - 2069.</t>
  </si>
  <si>
    <t>Convert to "Zero Date"</t>
  </si>
  <si>
    <t>Clip to appropriate end-point.</t>
  </si>
  <si>
    <t>0000-00-00</t>
  </si>
  <si>
    <t>00:00:00</t>
  </si>
  <si>
    <t>0000-00-00 00:00:00</t>
  </si>
  <si>
    <t>0000</t>
  </si>
  <si>
    <t>DEFAULT CURRENT_TIMESTAMP
ON UPDATE CURRENT_TIMESTAMP</t>
  </si>
  <si>
    <t>Category</t>
  </si>
  <si>
    <t>Numeric</t>
  </si>
  <si>
    <t>Temporal</t>
  </si>
  <si>
    <t>String</t>
  </si>
  <si>
    <t>0</t>
  </si>
  <si>
    <t>0 ≤ M ≤ f(char set).  M is length IN CHARACTERS (not bytes).  Max rows size (shared by all columns) is 65535.  Max M depends on space available and number of bytes required for each character depending on character set.  First one or two bytes stores string length.</t>
  </si>
  <si>
    <t>Truncate to max length.</t>
  </si>
  <si>
    <t>M = column length IN BYTES (not characters).</t>
  </si>
  <si>
    <t>GEOMETRY</t>
  </si>
  <si>
    <t>JSON</t>
  </si>
  <si>
    <t>Introduced with MySQL 5.7.8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</si>
</sst>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3" formatCode="_(* #,##0.00_);_(* \(#,##0.00\);_(* &quot;-&quot;??_);_(@_)"/>
    <numFmt numFmtId="164" formatCode="_(* #,##0_);_(* \(#,##0\);_(* &quot;-&quot;??_);_(@_)"/>
    <numFmt numFmtId="165" formatCode="0.0000000E+00"/>
  </numFmts>
  <fonts count="5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3">
    <xf numFmtId="0" fontId="0" fillId="0" borderId="0" xfId="0"/>
    <xf numFmtId="0" fontId="3" fillId="0" borderId="0" xfId="0" applyFont="1" applyAlignment="1">
      <alignment vertical="top" wrapText="1"/>
    </xf>
    <xf numFmtId="0" fontId="3" fillId="0" borderId="0" xfId="0" applyFont="1" applyAlignment="1">
      <alignment horizontal="right" vertical="top" wrapText="1"/>
    </xf>
    <xf numFmtId="164" fontId="3" fillId="0" borderId="0" xfId="1" applyNumberFormat="1" applyFont="1" applyAlignment="1">
      <alignment horizontal="right" vertical="top" wrapText="1"/>
    </xf>
    <xf numFmtId="164" fontId="3" fillId="0" borderId="0" xfId="1" quotePrefix="1" applyNumberFormat="1" applyFont="1" applyAlignment="1">
      <alignment vertical="top" wrapText="1"/>
    </xf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right" vertical="top" wrapText="1"/>
    </xf>
    <xf numFmtId="164" fontId="1" fillId="0" borderId="0" xfId="1" applyNumberFormat="1" applyFont="1" applyAlignment="1">
      <alignment horizontal="right" vertical="top" wrapText="1"/>
    </xf>
    <xf numFmtId="164" fontId="1" fillId="0" borderId="0" xfId="1" quotePrefix="1" applyNumberFormat="1" applyFont="1" applyAlignment="1">
      <alignment vertical="top" wrapText="1"/>
    </xf>
    <xf numFmtId="1" fontId="1" fillId="0" borderId="0" xfId="1" applyNumberFormat="1" applyFont="1" applyAlignment="1">
      <alignment vertical="top" wrapText="1"/>
    </xf>
    <xf numFmtId="165" fontId="1" fillId="0" borderId="0" xfId="1" applyNumberFormat="1" applyFont="1" applyAlignment="1">
      <alignment horizontal="right" vertical="top" wrapText="1"/>
    </xf>
    <xf numFmtId="2" fontId="1" fillId="0" borderId="0" xfId="0" applyNumberFormat="1" applyFont="1" applyAlignment="1">
      <alignment vertical="top" wrapText="1"/>
    </xf>
    <xf numFmtId="164" fontId="1" fillId="0" borderId="0" xfId="1" applyNumberFormat="1" applyFont="1" applyAlignment="1">
      <alignment vertical="top" wrapText="1"/>
    </xf>
    <xf numFmtId="165" fontId="1" fillId="0" borderId="0" xfId="0" applyNumberFormat="1" applyFont="1" applyAlignment="1">
      <alignment vertical="top" wrapText="1"/>
    </xf>
    <xf numFmtId="0" fontId="1" fillId="2" borderId="0" xfId="0" applyFont="1" applyFill="1" applyAlignment="1">
      <alignment vertical="top" wrapText="1"/>
    </xf>
    <xf numFmtId="164" fontId="1" fillId="0" borderId="0" xfId="1" quotePrefix="1" applyNumberFormat="1" applyFont="1" applyAlignment="1">
      <alignment horizontal="right" vertical="top" wrapText="1"/>
    </xf>
    <xf numFmtId="11" fontId="1" fillId="0" borderId="0" xfId="0" applyNumberFormat="1" applyFont="1" applyAlignment="1">
      <alignment vertical="top" wrapText="1"/>
    </xf>
    <xf numFmtId="0" fontId="1" fillId="0" borderId="0" xfId="0" quotePrefix="1" applyFont="1" applyAlignment="1">
      <alignment horizontal="right" vertical="top" wrapText="1"/>
    </xf>
    <xf numFmtId="46" fontId="1" fillId="0" borderId="0" xfId="0" quotePrefix="1" applyNumberFormat="1" applyFont="1" applyAlignment="1">
      <alignment horizontal="right" vertical="top" wrapText="1"/>
    </xf>
    <xf numFmtId="22" fontId="1" fillId="0" borderId="0" xfId="0" quotePrefix="1" applyNumberFormat="1" applyFont="1" applyAlignment="1">
      <alignment horizontal="right" vertical="top" wrapText="1"/>
    </xf>
    <xf numFmtId="0" fontId="1" fillId="3" borderId="0" xfId="0" applyFont="1" applyFill="1" applyAlignment="1">
      <alignment vertical="top" wrapText="1"/>
    </xf>
    <xf numFmtId="164" fontId="3" fillId="0" borderId="0" xfId="1" quotePrefix="1" applyNumberFormat="1" applyFont="1" applyAlignment="1">
      <alignment horizontal="right" vertical="top" wrapText="1"/>
    </xf>
    <xf numFmtId="1" fontId="1" fillId="0" borderId="0" xfId="1" applyNumberFormat="1" applyFont="1" applyAlignment="1">
      <alignment horizontal="right" vertical="top" wrapText="1"/>
    </xf>
  </cellXfs>
  <cellStyles count="2">
    <cellStyle name="Comma" xfId="1" builtinId="3"/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4"/>
  <sheetViews>
    <sheetView tabSelected="1" topLeftCell="A13" zoomScale="85" zoomScaleNormal="85" workbookViewId="0"/>
  </sheetViews>
  <sheetFormatPr defaultColWidth="11.08984375" defaultRowHeight="13" x14ac:dyDescent="0.35"/>
  <cols>
    <col min="1" max="1" width="11.08984375" style="5"/>
    <col min="2" max="2" width="14.453125" style="5" bestFit="1" customWidth="1"/>
    <col min="3" max="3" width="17.08984375" style="5" customWidth="1"/>
    <col min="4" max="4" width="3.6328125" style="5" bestFit="1" customWidth="1"/>
    <col min="5" max="5" width="14.90625" style="5" customWidth="1"/>
    <col min="6" max="6" width="14.6328125" style="6" bestFit="1" customWidth="1"/>
    <col min="7" max="7" width="14.08984375" style="7" bestFit="1" customWidth="1"/>
    <col min="8" max="8" width="21.81640625" style="7" customWidth="1"/>
    <col min="9" max="9" width="6.90625" style="12" bestFit="1" customWidth="1"/>
    <col min="10" max="10" width="14.7265625" style="12" customWidth="1"/>
    <col min="11" max="11" width="20.08984375" style="12" customWidth="1"/>
    <col min="12" max="12" width="21.36328125" style="12" bestFit="1" customWidth="1"/>
    <col min="13" max="14" width="9.90625" style="12" customWidth="1"/>
    <col min="15" max="15" width="31.26953125" style="5" customWidth="1"/>
    <col min="16" max="16" width="43.26953125" style="5" customWidth="1"/>
    <col min="17" max="16384" width="11.08984375" style="5"/>
  </cols>
  <sheetData>
    <row r="1" spans="1:17" s="1" customFormat="1" ht="52" x14ac:dyDescent="0.35">
      <c r="A1" s="1" t="s">
        <v>95</v>
      </c>
      <c r="B1" s="1" t="s">
        <v>0</v>
      </c>
      <c r="C1" s="1" t="s">
        <v>55</v>
      </c>
      <c r="D1" s="1" t="s">
        <v>1</v>
      </c>
      <c r="E1" s="1" t="s">
        <v>42</v>
      </c>
      <c r="F1" s="2" t="s">
        <v>2</v>
      </c>
      <c r="G1" s="3" t="s">
        <v>3</v>
      </c>
      <c r="H1" s="21" t="s">
        <v>10</v>
      </c>
      <c r="I1" s="4" t="s">
        <v>43</v>
      </c>
      <c r="J1" s="4" t="s">
        <v>44</v>
      </c>
      <c r="K1" s="4" t="s">
        <v>52</v>
      </c>
      <c r="L1" s="4" t="s">
        <v>14</v>
      </c>
      <c r="M1" s="4" t="s">
        <v>83</v>
      </c>
      <c r="N1" s="4" t="s">
        <v>84</v>
      </c>
      <c r="O1" s="1" t="s">
        <v>4</v>
      </c>
    </row>
    <row r="2" spans="1:17" ht="26" x14ac:dyDescent="0.35">
      <c r="A2" s="5" t="s">
        <v>96</v>
      </c>
      <c r="B2" s="5" t="s">
        <v>31</v>
      </c>
      <c r="H2" s="15"/>
      <c r="I2" s="8">
        <v>1</v>
      </c>
      <c r="J2" s="8">
        <v>64</v>
      </c>
      <c r="K2" s="8"/>
      <c r="L2" s="8"/>
      <c r="M2" s="8"/>
      <c r="N2" s="8"/>
      <c r="O2" s="5" t="s">
        <v>77</v>
      </c>
    </row>
    <row r="3" spans="1:17" ht="26" x14ac:dyDescent="0.35">
      <c r="A3" s="5" t="s">
        <v>96</v>
      </c>
      <c r="B3" s="5" t="s">
        <v>56</v>
      </c>
      <c r="C3" s="5" t="s">
        <v>57</v>
      </c>
      <c r="D3" s="5">
        <v>1</v>
      </c>
      <c r="H3" s="15"/>
      <c r="I3" s="8"/>
      <c r="J3" s="8"/>
      <c r="K3" s="8"/>
      <c r="L3" s="8"/>
      <c r="M3" s="8" t="s">
        <v>85</v>
      </c>
      <c r="N3" s="8" t="s">
        <v>86</v>
      </c>
      <c r="O3" s="5" t="s">
        <v>64</v>
      </c>
    </row>
    <row r="4" spans="1:17" ht="78" x14ac:dyDescent="0.35">
      <c r="A4" s="5" t="s">
        <v>96</v>
      </c>
      <c r="B4" s="5" t="s">
        <v>32</v>
      </c>
      <c r="D4" s="5">
        <f>8*E4</f>
        <v>8</v>
      </c>
      <c r="E4" s="5">
        <v>1</v>
      </c>
      <c r="F4" s="6">
        <v>0</v>
      </c>
      <c r="G4" s="7">
        <f>2^D4-1</f>
        <v>255</v>
      </c>
      <c r="H4" s="22">
        <v>0</v>
      </c>
      <c r="I4" s="9"/>
      <c r="J4" s="9"/>
      <c r="K4" s="9"/>
      <c r="L4" s="9" t="s">
        <v>79</v>
      </c>
      <c r="M4" s="8" t="s">
        <v>85</v>
      </c>
      <c r="N4" s="9" t="str">
        <f>N3</f>
        <v>Clips to Appropriate Endpoint</v>
      </c>
      <c r="O4" s="5" t="s">
        <v>78</v>
      </c>
    </row>
    <row r="5" spans="1:17" ht="39" x14ac:dyDescent="0.35">
      <c r="A5" s="5" t="s">
        <v>96</v>
      </c>
      <c r="B5" s="5" t="s">
        <v>33</v>
      </c>
      <c r="D5" s="5">
        <f t="shared" ref="D5:D8" si="0">8*E5</f>
        <v>16</v>
      </c>
      <c r="E5" s="5">
        <v>2</v>
      </c>
      <c r="F5" s="6">
        <v>0</v>
      </c>
      <c r="G5" s="7">
        <f t="shared" ref="G5:G9" si="1">2^D5-1</f>
        <v>65535</v>
      </c>
      <c r="H5" s="22">
        <v>0</v>
      </c>
      <c r="I5" s="9"/>
      <c r="J5" s="9"/>
      <c r="K5" s="9"/>
      <c r="L5" s="9" t="str">
        <f>L4</f>
        <v>UNSIGNED
ZEROFILL (adds UNSIGNED)
AUTO_INCREMENT</v>
      </c>
      <c r="M5" s="8" t="s">
        <v>85</v>
      </c>
      <c r="N5" s="9" t="str">
        <f t="shared" ref="N5:N13" si="2">N4</f>
        <v>Clips to Appropriate Endpoint</v>
      </c>
      <c r="O5" s="5" t="s">
        <v>5</v>
      </c>
    </row>
    <row r="6" spans="1:17" ht="39" x14ac:dyDescent="0.35">
      <c r="A6" s="5" t="s">
        <v>96</v>
      </c>
      <c r="B6" s="5" t="s">
        <v>34</v>
      </c>
      <c r="D6" s="5">
        <f t="shared" si="0"/>
        <v>24</v>
      </c>
      <c r="E6" s="5">
        <v>3</v>
      </c>
      <c r="F6" s="6">
        <v>0</v>
      </c>
      <c r="G6" s="7">
        <f t="shared" si="1"/>
        <v>16777215</v>
      </c>
      <c r="H6" s="22">
        <v>0</v>
      </c>
      <c r="I6" s="9"/>
      <c r="J6" s="9"/>
      <c r="K6" s="9"/>
      <c r="L6" s="9" t="str">
        <f>L5</f>
        <v>UNSIGNED
ZEROFILL (adds UNSIGNED)
AUTO_INCREMENT</v>
      </c>
      <c r="M6" s="8" t="s">
        <v>85</v>
      </c>
      <c r="N6" s="9" t="str">
        <f t="shared" si="2"/>
        <v>Clips to Appropriate Endpoint</v>
      </c>
      <c r="O6" s="5" t="s">
        <v>6</v>
      </c>
    </row>
    <row r="7" spans="1:17" ht="39" x14ac:dyDescent="0.35">
      <c r="A7" s="5" t="s">
        <v>96</v>
      </c>
      <c r="B7" s="5" t="s">
        <v>35</v>
      </c>
      <c r="C7" s="5" t="s">
        <v>65</v>
      </c>
      <c r="D7" s="5">
        <f t="shared" si="0"/>
        <v>32</v>
      </c>
      <c r="E7" s="5">
        <v>4</v>
      </c>
      <c r="F7" s="6">
        <v>0</v>
      </c>
      <c r="G7" s="7">
        <f t="shared" si="1"/>
        <v>4294967295</v>
      </c>
      <c r="H7" s="22">
        <v>0</v>
      </c>
      <c r="I7" s="9"/>
      <c r="J7" s="9"/>
      <c r="K7" s="9"/>
      <c r="L7" s="9" t="str">
        <f>L6</f>
        <v>UNSIGNED
ZEROFILL (adds UNSIGNED)
AUTO_INCREMENT</v>
      </c>
      <c r="M7" s="8" t="s">
        <v>85</v>
      </c>
      <c r="N7" s="9" t="str">
        <f t="shared" si="2"/>
        <v>Clips to Appropriate Endpoint</v>
      </c>
      <c r="O7" s="5" t="s">
        <v>7</v>
      </c>
    </row>
    <row r="8" spans="1:17" ht="65" x14ac:dyDescent="0.35">
      <c r="A8" s="5" t="s">
        <v>96</v>
      </c>
      <c r="B8" s="5" t="s">
        <v>36</v>
      </c>
      <c r="D8" s="5">
        <f t="shared" si="0"/>
        <v>64</v>
      </c>
      <c r="E8" s="5">
        <v>8</v>
      </c>
      <c r="F8" s="6">
        <v>0</v>
      </c>
      <c r="G8" s="10">
        <f t="shared" si="1"/>
        <v>1.8446744073709552E+19</v>
      </c>
      <c r="H8" s="22">
        <v>0</v>
      </c>
      <c r="I8" s="9"/>
      <c r="J8" s="9"/>
      <c r="K8" s="9"/>
      <c r="L8" s="9" t="str">
        <f>L7</f>
        <v>UNSIGNED
ZEROFILL (adds UNSIGNED)
AUTO_INCREMENT</v>
      </c>
      <c r="M8" s="8" t="s">
        <v>85</v>
      </c>
      <c r="N8" s="9" t="str">
        <f t="shared" si="2"/>
        <v>Clips to Appropriate Endpoint</v>
      </c>
      <c r="O8" s="5" t="s">
        <v>17</v>
      </c>
      <c r="P8" s="11"/>
    </row>
    <row r="9" spans="1:17" ht="52" x14ac:dyDescent="0.35">
      <c r="A9" s="5" t="s">
        <v>96</v>
      </c>
      <c r="B9" s="5" t="s">
        <v>15</v>
      </c>
      <c r="C9" s="5" t="s">
        <v>16</v>
      </c>
      <c r="D9" s="5">
        <f>D8</f>
        <v>64</v>
      </c>
      <c r="E9" s="5">
        <f>E8</f>
        <v>8</v>
      </c>
      <c r="F9" s="5">
        <f>F8</f>
        <v>0</v>
      </c>
      <c r="G9" s="10">
        <f t="shared" si="1"/>
        <v>1.8446744073709552E+19</v>
      </c>
      <c r="H9" s="22">
        <v>0</v>
      </c>
      <c r="I9" s="9"/>
      <c r="J9" s="9"/>
      <c r="K9" s="9"/>
      <c r="L9" s="9" t="str">
        <f>L8</f>
        <v>UNSIGNED
ZEROFILL (adds UNSIGNED)
AUTO_INCREMENT</v>
      </c>
      <c r="M9" s="8" t="s">
        <v>85</v>
      </c>
      <c r="N9" s="9" t="str">
        <f t="shared" si="2"/>
        <v>Clips to Appropriate Endpoint</v>
      </c>
    </row>
    <row r="10" spans="1:17" ht="39" x14ac:dyDescent="0.35">
      <c r="A10" s="5" t="s">
        <v>96</v>
      </c>
      <c r="B10" s="5" t="s">
        <v>13</v>
      </c>
      <c r="L10" s="9" t="str">
        <f>L8</f>
        <v>UNSIGNED
ZEROFILL (adds UNSIGNED)
AUTO_INCREMENT</v>
      </c>
      <c r="M10" s="8" t="s">
        <v>85</v>
      </c>
      <c r="N10" s="9" t="str">
        <f t="shared" si="2"/>
        <v>Clips to Appropriate Endpoint</v>
      </c>
      <c r="O10" s="13" t="s">
        <v>58</v>
      </c>
    </row>
    <row r="11" spans="1:17" ht="52" x14ac:dyDescent="0.35">
      <c r="A11" s="5" t="s">
        <v>96</v>
      </c>
      <c r="B11" s="5" t="s">
        <v>73</v>
      </c>
      <c r="C11" s="5" t="s">
        <v>74</v>
      </c>
      <c r="E11" s="5" t="s">
        <v>8</v>
      </c>
      <c r="F11" s="6" t="s">
        <v>75</v>
      </c>
      <c r="G11" s="6" t="s">
        <v>75</v>
      </c>
      <c r="I11" s="9">
        <v>0</v>
      </c>
      <c r="J11" s="12">
        <v>65</v>
      </c>
      <c r="M11" s="8" t="s">
        <v>85</v>
      </c>
      <c r="N11" s="9" t="e">
        <f>#REF!</f>
        <v>#REF!</v>
      </c>
      <c r="O11" s="5" t="s">
        <v>76</v>
      </c>
    </row>
    <row r="12" spans="1:17" ht="78" x14ac:dyDescent="0.35">
      <c r="A12" s="5" t="s">
        <v>96</v>
      </c>
      <c r="B12" s="5" t="s">
        <v>22</v>
      </c>
      <c r="D12" s="5">
        <f>E12*8</f>
        <v>32</v>
      </c>
      <c r="E12" s="5">
        <v>4</v>
      </c>
      <c r="L12" s="12" t="s">
        <v>80</v>
      </c>
      <c r="M12" s="8" t="s">
        <v>85</v>
      </c>
      <c r="N12" s="9" t="e">
        <f>#REF!</f>
        <v>#REF!</v>
      </c>
      <c r="O12" s="5" t="s">
        <v>81</v>
      </c>
    </row>
    <row r="13" spans="1:17" ht="78" x14ac:dyDescent="0.35">
      <c r="A13" s="5" t="s">
        <v>96</v>
      </c>
      <c r="B13" s="5" t="s">
        <v>23</v>
      </c>
      <c r="C13" s="5" t="s">
        <v>66</v>
      </c>
      <c r="D13" s="5">
        <f>E13*8</f>
        <v>64</v>
      </c>
      <c r="E13" s="5">
        <v>8</v>
      </c>
      <c r="K13" s="12" t="str">
        <f>L12</f>
        <v>UNSIGNED.  (Does not expand the positive range.)
ZEROFILL.  (Adds UNSIGNED).
AUTO_INCREMENT</v>
      </c>
      <c r="L13" s="12" t="str">
        <f>L12</f>
        <v>UNSIGNED.  (Does not expand the positive range.)
ZEROFILL.  (Adds UNSIGNED).
AUTO_INCREMENT</v>
      </c>
      <c r="M13" s="8" t="s">
        <v>85</v>
      </c>
      <c r="N13" s="9" t="e">
        <f t="shared" si="2"/>
        <v>#REF!</v>
      </c>
      <c r="O13" s="5" t="s">
        <v>82</v>
      </c>
    </row>
    <row r="14" spans="1:17" x14ac:dyDescent="0.35">
      <c r="A14" s="5" t="s">
        <v>97</v>
      </c>
      <c r="B14" s="5" t="s">
        <v>9</v>
      </c>
      <c r="D14" s="14">
        <v>3</v>
      </c>
      <c r="F14" s="6" t="s">
        <v>11</v>
      </c>
      <c r="G14" s="15" t="s">
        <v>12</v>
      </c>
      <c r="H14" s="15" t="s">
        <v>90</v>
      </c>
      <c r="M14" s="12" t="s">
        <v>85</v>
      </c>
      <c r="N14" s="12" t="s">
        <v>88</v>
      </c>
      <c r="Q14" s="16"/>
    </row>
    <row r="15" spans="1:17" ht="52" x14ac:dyDescent="0.35">
      <c r="A15" s="5" t="s">
        <v>97</v>
      </c>
      <c r="B15" s="5" t="s">
        <v>26</v>
      </c>
      <c r="D15" s="14">
        <v>3</v>
      </c>
      <c r="F15" s="17" t="s">
        <v>27</v>
      </c>
      <c r="G15" s="18" t="s">
        <v>28</v>
      </c>
      <c r="H15" s="15" t="s">
        <v>91</v>
      </c>
      <c r="M15" s="12" t="s">
        <v>85</v>
      </c>
      <c r="N15" s="12" t="s">
        <v>89</v>
      </c>
      <c r="O15" s="5" t="s">
        <v>59</v>
      </c>
    </row>
    <row r="16" spans="1:17" ht="65" x14ac:dyDescent="0.35">
      <c r="A16" s="5" t="s">
        <v>97</v>
      </c>
      <c r="B16" s="5" t="s">
        <v>18</v>
      </c>
      <c r="D16" s="14">
        <v>8</v>
      </c>
      <c r="F16" s="6" t="s">
        <v>19</v>
      </c>
      <c r="G16" s="15" t="s">
        <v>20</v>
      </c>
      <c r="H16" s="15" t="s">
        <v>92</v>
      </c>
      <c r="L16" s="12" t="s">
        <v>94</v>
      </c>
      <c r="M16" s="12" t="s">
        <v>85</v>
      </c>
      <c r="N16" s="12" t="s">
        <v>88</v>
      </c>
      <c r="O16" s="5" t="s">
        <v>59</v>
      </c>
    </row>
    <row r="17" spans="1:15" ht="156" x14ac:dyDescent="0.35">
      <c r="A17" s="5" t="s">
        <v>97</v>
      </c>
      <c r="B17" s="5" t="s">
        <v>21</v>
      </c>
      <c r="D17" s="14"/>
      <c r="F17" s="19" t="s">
        <v>24</v>
      </c>
      <c r="G17" s="15" t="s">
        <v>25</v>
      </c>
      <c r="H17" s="15" t="s">
        <v>92</v>
      </c>
      <c r="L17" s="12" t="s">
        <v>94</v>
      </c>
      <c r="M17" s="12" t="s">
        <v>85</v>
      </c>
      <c r="N17" s="12" t="s">
        <v>88</v>
      </c>
      <c r="O17" s="5" t="s">
        <v>60</v>
      </c>
    </row>
    <row r="18" spans="1:15" ht="39" x14ac:dyDescent="0.35">
      <c r="A18" s="5" t="s">
        <v>97</v>
      </c>
      <c r="B18" s="5" t="s">
        <v>29</v>
      </c>
      <c r="D18" s="20">
        <v>1</v>
      </c>
      <c r="F18" s="17" t="s">
        <v>30</v>
      </c>
      <c r="G18" s="7">
        <v>2155</v>
      </c>
      <c r="H18" s="15" t="s">
        <v>93</v>
      </c>
      <c r="O18" s="5" t="s">
        <v>87</v>
      </c>
    </row>
    <row r="19" spans="1:15" ht="39" x14ac:dyDescent="0.35">
      <c r="A19" s="5" t="s">
        <v>98</v>
      </c>
      <c r="B19" s="5" t="s">
        <v>67</v>
      </c>
      <c r="I19" s="8" t="s">
        <v>99</v>
      </c>
      <c r="J19" s="12">
        <v>255</v>
      </c>
      <c r="M19" s="5" t="s">
        <v>85</v>
      </c>
      <c r="N19" s="12" t="s">
        <v>101</v>
      </c>
      <c r="O19" s="5" t="s">
        <v>61</v>
      </c>
    </row>
    <row r="20" spans="1:15" ht="104" x14ac:dyDescent="0.35">
      <c r="A20" s="5" t="s">
        <v>98</v>
      </c>
      <c r="B20" s="5" t="s">
        <v>68</v>
      </c>
      <c r="I20" s="8" t="s">
        <v>99</v>
      </c>
      <c r="J20" s="12">
        <f>2^16-1</f>
        <v>65535</v>
      </c>
      <c r="M20" s="5" t="s">
        <v>85</v>
      </c>
      <c r="N20" s="12" t="s">
        <v>101</v>
      </c>
      <c r="O20" s="5" t="s">
        <v>100</v>
      </c>
    </row>
    <row r="21" spans="1:15" ht="39" x14ac:dyDescent="0.35">
      <c r="A21" s="5" t="s">
        <v>98</v>
      </c>
      <c r="B21" s="5" t="s">
        <v>37</v>
      </c>
      <c r="I21" s="12" t="str">
        <f>I19</f>
        <v>0</v>
      </c>
      <c r="J21" s="12">
        <f>J19</f>
        <v>255</v>
      </c>
      <c r="M21" s="5" t="s">
        <v>85</v>
      </c>
      <c r="N21" s="12" t="s">
        <v>101</v>
      </c>
      <c r="O21" s="5" t="s">
        <v>102</v>
      </c>
    </row>
    <row r="22" spans="1:15" ht="39" x14ac:dyDescent="0.35">
      <c r="A22" s="5" t="s">
        <v>98</v>
      </c>
      <c r="B22" s="5" t="s">
        <v>38</v>
      </c>
      <c r="I22" s="12" t="str">
        <f>I20</f>
        <v>0</v>
      </c>
      <c r="J22" s="12">
        <f>J20</f>
        <v>65535</v>
      </c>
      <c r="M22" s="5" t="s">
        <v>85</v>
      </c>
      <c r="N22" s="12" t="s">
        <v>101</v>
      </c>
      <c r="O22" s="5" t="s">
        <v>102</v>
      </c>
    </row>
    <row r="23" spans="1:15" x14ac:dyDescent="0.35">
      <c r="A23" s="5" t="s">
        <v>98</v>
      </c>
      <c r="B23" s="5" t="s">
        <v>39</v>
      </c>
      <c r="D23" s="5">
        <v>8</v>
      </c>
      <c r="E23" s="5">
        <f>D23/8</f>
        <v>1</v>
      </c>
      <c r="K23" s="8" t="s">
        <v>51</v>
      </c>
    </row>
    <row r="24" spans="1:15" ht="39" x14ac:dyDescent="0.35">
      <c r="A24" s="5" t="s">
        <v>98</v>
      </c>
      <c r="B24" s="5" t="s">
        <v>41</v>
      </c>
      <c r="D24" s="5">
        <v>16</v>
      </c>
      <c r="K24" s="8" t="s">
        <v>49</v>
      </c>
      <c r="O24" s="5" t="s">
        <v>70</v>
      </c>
    </row>
    <row r="25" spans="1:15" x14ac:dyDescent="0.35">
      <c r="A25" s="5" t="s">
        <v>98</v>
      </c>
      <c r="B25" s="5" t="s">
        <v>46</v>
      </c>
      <c r="D25" s="5">
        <v>24</v>
      </c>
      <c r="K25" s="8" t="s">
        <v>50</v>
      </c>
    </row>
    <row r="26" spans="1:15" x14ac:dyDescent="0.35">
      <c r="A26" s="5" t="s">
        <v>98</v>
      </c>
      <c r="B26" s="5" t="s">
        <v>69</v>
      </c>
      <c r="D26" s="5">
        <v>32</v>
      </c>
      <c r="K26" s="8" t="s">
        <v>47</v>
      </c>
    </row>
    <row r="27" spans="1:15" x14ac:dyDescent="0.35">
      <c r="A27" s="5" t="s">
        <v>98</v>
      </c>
      <c r="B27" s="5" t="s">
        <v>40</v>
      </c>
      <c r="D27" s="5">
        <v>8</v>
      </c>
      <c r="K27" s="12" t="str">
        <f>K23</f>
        <v>2^8-1 (255)</v>
      </c>
    </row>
    <row r="28" spans="1:15" ht="39" x14ac:dyDescent="0.35">
      <c r="A28" s="5" t="s">
        <v>98</v>
      </c>
      <c r="B28" s="5" t="s">
        <v>45</v>
      </c>
      <c r="D28" s="5">
        <v>16</v>
      </c>
      <c r="K28" s="8" t="s">
        <v>49</v>
      </c>
      <c r="O28" s="5" t="s">
        <v>71</v>
      </c>
    </row>
    <row r="29" spans="1:15" x14ac:dyDescent="0.35">
      <c r="A29" s="5" t="s">
        <v>98</v>
      </c>
      <c r="B29" s="5" t="s">
        <v>72</v>
      </c>
      <c r="D29" s="5">
        <v>24</v>
      </c>
      <c r="K29" s="8" t="str">
        <f>K25</f>
        <v>2^24-1 (16,777,215)</v>
      </c>
    </row>
    <row r="30" spans="1:15" x14ac:dyDescent="0.35">
      <c r="A30" s="5" t="s">
        <v>98</v>
      </c>
      <c r="B30" s="5" t="s">
        <v>48</v>
      </c>
      <c r="D30" s="5">
        <v>32</v>
      </c>
      <c r="K30" s="8" t="s">
        <v>47</v>
      </c>
    </row>
    <row r="31" spans="1:15" ht="52" x14ac:dyDescent="0.35">
      <c r="A31" s="5" t="s">
        <v>98</v>
      </c>
      <c r="B31" s="5" t="s">
        <v>53</v>
      </c>
      <c r="O31" s="5" t="s">
        <v>62</v>
      </c>
    </row>
    <row r="32" spans="1:15" ht="52" x14ac:dyDescent="0.35">
      <c r="A32" s="5" t="s">
        <v>98</v>
      </c>
      <c r="B32" s="5" t="s">
        <v>54</v>
      </c>
      <c r="O32" s="5" t="s">
        <v>63</v>
      </c>
    </row>
    <row r="33" spans="1:2" x14ac:dyDescent="0.35">
      <c r="A33" s="5" t="s">
        <v>103</v>
      </c>
    </row>
    <row r="34" spans="1:2" ht="26" x14ac:dyDescent="0.35">
      <c r="A34" s="5" t="s">
        <v>104</v>
      </c>
      <c r="B34" s="5" t="s">
        <v>105</v>
      </c>
    </row>
  </sheetData>
  <autoFilter ref="A1:O34"/>
  <printOptions gridLines="1"/>
  <pageMargins left="0.25" right="0.25" top="0.75" bottom="0.75" header="0.3" footer="0.3"/>
  <pageSetup orientation="landscape" r:id="rId1"/>
  <headerFooter>
    <oddFooter>&amp;L&amp;10&amp;K00-049&amp;Z&amp;F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Types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Timothy Sanders</dc:creator>
  <cp:lastModifiedBy>Timothy Sanders</cp:lastModifiedBy>
  <cp:lastPrinted>2018-04-09T12:18:19Z</cp:lastPrinted>
  <dcterms:created xsi:type="dcterms:W3CDTF">2018-02-26T15:26:00Z</dcterms:created>
  <dcterms:modified xsi:type="dcterms:W3CDTF">2018-04-10T20:47:43Z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9557f5b2-d4ed-4e5a-a2dc-5a9d0fdab070</vt:lpwstr>
  </property>
</Properties>
</file>