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jaildelacruz/Desktop/Additional_info_DaturaGENOMEpaper/"/>
    </mc:Choice>
  </mc:AlternateContent>
  <xr:revisionPtr revIDLastSave="0" documentId="8_{EF11FB8F-F58E-E741-9565-95FE02F42AE5}" xr6:coauthVersionLast="45" xr6:coauthVersionMax="45" xr10:uidLastSave="{00000000-0000-0000-0000-000000000000}"/>
  <bookViews>
    <workbookView xWindow="780" yWindow="960" windowWidth="27640" windowHeight="15400" xr2:uid="{449CF196-672D-424D-8F47-A00B30997E5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U4" i="1" s="1"/>
  <c r="U2" i="1"/>
</calcChain>
</file>

<file path=xl/sharedStrings.xml><?xml version="1.0" encoding="utf-8"?>
<sst xmlns="http://schemas.openxmlformats.org/spreadsheetml/2006/main" count="24" uniqueCount="24">
  <si>
    <t>Genome</t>
  </si>
  <si>
    <t>Atropine</t>
  </si>
  <si>
    <t>3-Phenylacetoxy-6,7-Epoxytropane</t>
  </si>
  <si>
    <t>3-Tigloyloxy-6-hidroxytropane</t>
  </si>
  <si>
    <t>3-Hidroxy- 6-Tigloyloxytropane</t>
  </si>
  <si>
    <t>Hygrine</t>
  </si>
  <si>
    <t>Tropine</t>
  </si>
  <si>
    <t>Scopoline</t>
  </si>
  <si>
    <t>Scopine</t>
  </si>
  <si>
    <t>Cyclotropine</t>
  </si>
  <si>
    <t>Tropinone</t>
  </si>
  <si>
    <t>Atropine impurity E</t>
  </si>
  <si>
    <t>Anisodamine</t>
  </si>
  <si>
    <t>6,7-Dehydroyoscyamine</t>
  </si>
  <si>
    <t>6-Hydroxyapoatropine</t>
  </si>
  <si>
    <t>Apoatropine</t>
  </si>
  <si>
    <t>Aposcopolamine</t>
  </si>
  <si>
    <t>3-(3′-Methoxytropoyloxy) tropane</t>
  </si>
  <si>
    <t xml:space="preserve">3-Phenylacetoxytropane </t>
  </si>
  <si>
    <t>Scopolamine</t>
  </si>
  <si>
    <t>Total alkaloid concentration</t>
  </si>
  <si>
    <t>Teotihuacán 1</t>
  </si>
  <si>
    <t>Ticumán 23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</si>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</sst>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Teotihuacán 1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[1]Sheet1!$B$1:$U$1</c:f>
              <c:strCache>
                <c:ptCount val="20"/>
                <c:pt idx="0">
                  <c:v>Atropine</c:v>
                </c:pt>
                <c:pt idx="1">
                  <c:v>3-Phenylacetoxy-6,7-Epoxytropane</c:v>
                </c:pt>
                <c:pt idx="2">
                  <c:v>3-Tigloyloxy-6-hidroxytropane</c:v>
                </c:pt>
                <c:pt idx="3">
                  <c:v>3-Hidroxy- 6-Tigloyloxytropane</c:v>
                </c:pt>
                <c:pt idx="4">
                  <c:v>Hygrine</c:v>
                </c:pt>
                <c:pt idx="5">
                  <c:v>Tropine</c:v>
                </c:pt>
                <c:pt idx="6">
                  <c:v>Scopoline</c:v>
                </c:pt>
                <c:pt idx="7">
                  <c:v>Scopine</c:v>
                </c:pt>
                <c:pt idx="8">
                  <c:v>Cyclotropine</c:v>
                </c:pt>
                <c:pt idx="9">
                  <c:v>Tropinone</c:v>
                </c:pt>
                <c:pt idx="10">
                  <c:v>Atropine impurity E</c:v>
                </c:pt>
                <c:pt idx="11">
                  <c:v>Anisodamine</c:v>
                </c:pt>
                <c:pt idx="12">
                  <c:v>6,7-Dehydroyoscyamine</c:v>
                </c:pt>
                <c:pt idx="13">
                  <c:v>6-Hydroxyapoatropine</c:v>
                </c:pt>
                <c:pt idx="14">
                  <c:v>Apoatropine</c:v>
                </c:pt>
                <c:pt idx="15">
                  <c:v>Aposcopolamine</c:v>
                </c:pt>
                <c:pt idx="16">
                  <c:v>3-(3′-Methoxytropoyloxy) tropane</c:v>
                </c:pt>
                <c:pt idx="17">
                  <c:v>3-Phenylacetoxytropane </c:v>
                </c:pt>
                <c:pt idx="18">
                  <c:v>Scopolamine</c:v>
                </c:pt>
                <c:pt idx="19">
                  <c:v>Total alkaloid concentration</c:v>
                </c:pt>
              </c:strCache>
            </c:strRef>
          </c:cat>
          <c:val>
            <c:numRef>
              <c:f>[1]Sheet1!$B$2:$U$2</c:f>
              <c:numCache>
                <c:formatCode>General</c:formatCode>
                <c:ptCount val="20"/>
                <c:pt idx="0">
                  <c:v>230.6177797865345</c:v>
                </c:pt>
                <c:pt idx="1">
                  <c:v>110.28578372830026</c:v>
                </c:pt>
                <c:pt idx="2">
                  <c:v>0</c:v>
                </c:pt>
                <c:pt idx="3">
                  <c:v>308.65010763712462</c:v>
                </c:pt>
                <c:pt idx="4">
                  <c:v>5.8487504494004812</c:v>
                </c:pt>
                <c:pt idx="5">
                  <c:v>5.3</c:v>
                </c:pt>
                <c:pt idx="6">
                  <c:v>18.709119698023979</c:v>
                </c:pt>
                <c:pt idx="7">
                  <c:v>12.784054323873136</c:v>
                </c:pt>
                <c:pt idx="8">
                  <c:v>38.092287972246204</c:v>
                </c:pt>
                <c:pt idx="9">
                  <c:v>118.44668602163107</c:v>
                </c:pt>
                <c:pt idx="10">
                  <c:v>18.420594284954849</c:v>
                </c:pt>
                <c:pt idx="11">
                  <c:v>80.90366808061863</c:v>
                </c:pt>
                <c:pt idx="12">
                  <c:v>9.8899394827934941</c:v>
                </c:pt>
                <c:pt idx="13">
                  <c:v>6.9014357480281578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9.2206855615533918</c:v>
                </c:pt>
                <c:pt idx="18">
                  <c:v>44.293892122070837</c:v>
                </c:pt>
                <c:pt idx="19">
                  <c:v>1018.3647848971535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E44B-8E8C-2854A9E35160}"/>
            </c:ext>
          </c:extLst>
        </c:ser>
        <c:ser>
          <c:idx val="1"/>
          <c:order val="1"/>
          <c:tx>
            <c:strRef>
              <c:f>[1]Sheet1!$A$3</c:f>
              <c:strCache>
                <c:ptCount val="1"/>
                <c:pt idx="0">
                  <c:v>Ticumán 23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[1]Sheet1!$B$1:$U$1</c:f>
              <c:strCache>
                <c:ptCount val="20"/>
                <c:pt idx="0">
                  <c:v>Atropine</c:v>
                </c:pt>
                <c:pt idx="1">
                  <c:v>3-Phenylacetoxy-6,7-Epoxytropane</c:v>
                </c:pt>
                <c:pt idx="2">
                  <c:v>3-Tigloyloxy-6-hidroxytropane</c:v>
                </c:pt>
                <c:pt idx="3">
                  <c:v>3-Hidroxy- 6-Tigloyloxytropane</c:v>
                </c:pt>
                <c:pt idx="4">
                  <c:v>Hygrine</c:v>
                </c:pt>
                <c:pt idx="5">
                  <c:v>Tropine</c:v>
                </c:pt>
                <c:pt idx="6">
                  <c:v>Scopoline</c:v>
                </c:pt>
                <c:pt idx="7">
                  <c:v>Scopine</c:v>
                </c:pt>
                <c:pt idx="8">
                  <c:v>Cyclotropine</c:v>
                </c:pt>
                <c:pt idx="9">
                  <c:v>Tropinone</c:v>
                </c:pt>
                <c:pt idx="10">
                  <c:v>Atropine impurity E</c:v>
                </c:pt>
                <c:pt idx="11">
                  <c:v>Anisodamine</c:v>
                </c:pt>
                <c:pt idx="12">
                  <c:v>6,7-Dehydroyoscyamine</c:v>
                </c:pt>
                <c:pt idx="13">
                  <c:v>6-Hydroxyapoatropine</c:v>
                </c:pt>
                <c:pt idx="14">
                  <c:v>Apoatropine</c:v>
                </c:pt>
                <c:pt idx="15">
                  <c:v>Aposcopolamine</c:v>
                </c:pt>
                <c:pt idx="16">
                  <c:v>3-(3′-Methoxytropoyloxy) tropane</c:v>
                </c:pt>
                <c:pt idx="17">
                  <c:v>3-Phenylacetoxytropane </c:v>
                </c:pt>
                <c:pt idx="18">
                  <c:v>Scopolamine</c:v>
                </c:pt>
                <c:pt idx="19">
                  <c:v>Total alkaloid concentration</c:v>
                </c:pt>
              </c:strCache>
            </c:strRef>
          </c:cat>
          <c:val>
            <c:numRef>
              <c:f>[1]Sheet1!$B$3:$U$3</c:f>
              <c:numCache>
                <c:formatCode>General</c:formatCode>
                <c:ptCount val="20"/>
                <c:pt idx="0">
                  <c:v>1010.8781226845243</c:v>
                </c:pt>
                <c:pt idx="1">
                  <c:v>26599.479884728364</c:v>
                </c:pt>
                <c:pt idx="2">
                  <c:v>1290.1197612295487</c:v>
                </c:pt>
                <c:pt idx="3">
                  <c:v>0</c:v>
                </c:pt>
                <c:pt idx="4">
                  <c:v>155.79853534544094</c:v>
                </c:pt>
                <c:pt idx="5">
                  <c:v>169.36257701282699</c:v>
                </c:pt>
                <c:pt idx="6">
                  <c:v>4079.1496665321688</c:v>
                </c:pt>
                <c:pt idx="7">
                  <c:v>147.64621197778581</c:v>
                </c:pt>
                <c:pt idx="8">
                  <c:v>477.77582437002275</c:v>
                </c:pt>
                <c:pt idx="9">
                  <c:v>95.019778488760821</c:v>
                </c:pt>
                <c:pt idx="10">
                  <c:v>2783.1221017421867</c:v>
                </c:pt>
                <c:pt idx="11">
                  <c:v>11905.73769981475</c:v>
                </c:pt>
                <c:pt idx="12">
                  <c:v>126.03192346756757</c:v>
                </c:pt>
                <c:pt idx="13">
                  <c:v>98.980813147442021</c:v>
                </c:pt>
                <c:pt idx="14">
                  <c:v>92.916237334715106</c:v>
                </c:pt>
                <c:pt idx="15">
                  <c:v>203.02039921644075</c:v>
                </c:pt>
                <c:pt idx="16">
                  <c:v>304.15579178033988</c:v>
                </c:pt>
                <c:pt idx="17">
                  <c:v>136.04107534621107</c:v>
                </c:pt>
                <c:pt idx="18">
                  <c:v>9375.9688676893365</c:v>
                </c:pt>
                <c:pt idx="19">
                  <c:v>59051.205271908431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0-E44B-8E8C-2854A9E35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47172607"/>
        <c:axId val="847112687"/>
      </c:barChart>
      <c:catAx>
        <c:axId val="8471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47112687"/>
        <c:crosses val="autoZero"/>
        <c:auto val="1"/>
        <c:lblAlgn val="ctr"/>
        <c:lblOffset val="100"/>
        <c:noMultiLvlLbl val="0"/>
      </c:catAx>
      <c:valAx>
        <c:axId val="84711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847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5</xdr:row>
      <xdr:rowOff>50800</xdr:rowOff>
    </xdr:from>
    <xdr:to>
      <xdr:col>20</xdr:col>
      <xdr:colOff>241300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90BD-2780-314D-A871-4E1D8866E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jaildelacruz/Desktop/PhD%20UNAM/Base_Exp_Cap1_parentales/Datos_21alka_Correg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heet1"/>
      <sheetName val="Hoja2"/>
      <sheetName val="Hoja3"/>
      <sheetName val="Hoja4"/>
      <sheetName val="Hoja5"/>
      <sheetName val="Hoja6"/>
    </sheetNames>
    <sheetDataSet>
      <sheetData sheetId="0"/>
      <sheetData sheetId="1">
        <row r="1">
          <cell r="B1" t="str">
            <v>Atropine</v>
          </cell>
          <cell r="C1" t="str">
            <v>3-Phenylacetoxy-6,7-Epoxytropane</v>
          </cell>
          <cell r="D1" t="str">
            <v>3-Tigloyloxy-6-hidroxytropane</v>
          </cell>
          <cell r="E1" t="str">
            <v>3-Hidroxy- 6-Tigloyloxytropane</v>
          </cell>
          <cell r="F1" t="str">
            <v>Hygrine</v>
          </cell>
          <cell r="G1" t="str">
            <v>Tropine</v>
          </cell>
          <cell r="H1" t="str">
            <v>Scopoline</v>
          </cell>
          <cell r="I1" t="str">
            <v>Scopine</v>
          </cell>
          <cell r="J1" t="str">
            <v>Cyclotropine</v>
          </cell>
          <cell r="K1" t="str">
            <v>Tropinone</v>
          </cell>
          <cell r="L1" t="str">
            <v>Atropine impurity E</v>
          </cell>
          <cell r="M1" t="str">
            <v>Anisodamine</v>
          </cell>
          <cell r="N1" t="str">
            <v>6,7-Dehydroyoscyamine</v>
          </cell>
          <cell r="O1" t="str">
            <v>6-Hydroxyapoatropine</v>
          </cell>
          <cell r="P1" t="str">
            <v>Apoatropine</v>
          </cell>
          <cell r="Q1" t="str">
            <v>Aposcopolamine</v>
          </cell>
          <cell r="R1" t="str">
            <v>3-(3′-Methoxytropoyloxy) tropane</v>
          </cell>
          <cell r="S1" t="str">
            <v xml:space="preserve">3-Phenylacetoxytropane </v>
          </cell>
          <cell r="T1" t="str">
            <v>Scopolamine</v>
          </cell>
          <cell r="U1" t="str">
            <v>Total alkaloid concentration</v>
          </cell>
        </row>
        <row r="2">
          <cell r="A2" t="str">
            <v>Teotihuacán 1</v>
          </cell>
          <cell r="B2">
            <v>230.6177797865345</v>
          </cell>
          <cell r="C2">
            <v>110.28578372830026</v>
          </cell>
          <cell r="D2">
            <v>0</v>
          </cell>
          <cell r="E2">
            <v>308.65010763712462</v>
          </cell>
          <cell r="F2">
            <v>5.8487504494004812</v>
          </cell>
          <cell r="G2">
            <v>5.3</v>
          </cell>
          <cell r="H2">
            <v>18.709119698023979</v>
          </cell>
          <cell r="I2">
            <v>12.784054323873136</v>
          </cell>
          <cell r="J2">
            <v>38.092287972246204</v>
          </cell>
          <cell r="K2">
            <v>118.44668602163107</v>
          </cell>
          <cell r="L2">
            <v>18.420594284954849</v>
          </cell>
          <cell r="M2">
            <v>80.90366808061863</v>
          </cell>
          <cell r="N2">
            <v>9.8899394827934941</v>
          </cell>
          <cell r="O2">
            <v>6.9014357480281578</v>
          </cell>
          <cell r="P2">
            <v>0</v>
          </cell>
          <cell r="Q2">
            <v>0</v>
          </cell>
          <cell r="R2">
            <v>0</v>
          </cell>
          <cell r="S2">
            <v>9.2206855615533918</v>
          </cell>
          <cell r="T2">
            <v>44.293892122070837</v>
          </cell>
          <cell r="U2">
            <v>1018.3647848971535</v>
          </cell>
        </row>
        <row r="3">
          <cell r="A3" t="str">
            <v>Ticumán 23</v>
          </cell>
          <cell r="B3">
            <v>1010.8781226845243</v>
          </cell>
          <cell r="C3">
            <v>26599.479884728364</v>
          </cell>
          <cell r="D3">
            <v>1290.1197612295487</v>
          </cell>
          <cell r="E3">
            <v>0</v>
          </cell>
          <cell r="F3">
            <v>155.79853534544094</v>
          </cell>
          <cell r="G3">
            <v>169.36257701282699</v>
          </cell>
          <cell r="H3">
            <v>4079.1496665321688</v>
          </cell>
          <cell r="I3">
            <v>147.64621197778581</v>
          </cell>
          <cell r="J3">
            <v>477.77582437002275</v>
          </cell>
          <cell r="K3">
            <v>95.019778488760821</v>
          </cell>
          <cell r="L3">
            <v>2783.1221017421867</v>
          </cell>
          <cell r="M3">
            <v>11905.73769981475</v>
          </cell>
          <cell r="N3">
            <v>126.03192346756757</v>
          </cell>
          <cell r="O3">
            <v>98.980813147442021</v>
          </cell>
          <cell r="P3">
            <v>92.916237334715106</v>
          </cell>
          <cell r="Q3">
            <v>203.02039921644075</v>
          </cell>
          <cell r="R3">
            <v>304.15579178033988</v>
          </cell>
          <cell r="S3">
            <v>136.04107534621107</v>
          </cell>
          <cell r="T3">
            <v>9375.9688676893365</v>
          </cell>
          <cell r="U3">
            <v>59051.205271908431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E48C-DDB0-724C-BC49-E90E528ABDD4}">
  <dimension ref="A1:U4"/>
  <sheetViews>
    <sheetView tabSelected="1" workbookViewId="0">
      <selection activeCell="A5" sqref="A5"/>
    </sheetView>
  </sheetViews>
  <sheetFormatPr baseColWidth="10" defaultRowHeight="16"/>
  <sheetData>
    <row r="1" spans="1:2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>
        <v>230.6177797865345</v>
      </c>
      <c r="C2" s="2">
        <v>110.28578372830026</v>
      </c>
      <c r="D2" s="2">
        <v>0</v>
      </c>
      <c r="E2" s="2">
        <v>308.65010763712462</v>
      </c>
      <c r="F2" s="2">
        <v>5.8487504494004812</v>
      </c>
      <c r="G2" s="2">
        <v>5.3</v>
      </c>
      <c r="H2" s="2">
        <v>18.709119698023979</v>
      </c>
      <c r="I2" s="2">
        <v>12.784054323873136</v>
      </c>
      <c r="J2" s="2">
        <v>38.092287972246204</v>
      </c>
      <c r="K2" s="2">
        <v>118.44668602163107</v>
      </c>
      <c r="L2" s="2">
        <v>18.420594284954849</v>
      </c>
      <c r="M2" s="2">
        <v>80.90366808061863</v>
      </c>
      <c r="N2" s="2">
        <v>9.8899394827934941</v>
      </c>
      <c r="O2" s="2">
        <v>6.9014357480281578</v>
      </c>
      <c r="P2" s="2">
        <v>0</v>
      </c>
      <c r="Q2" s="2">
        <v>0</v>
      </c>
      <c r="R2" s="2">
        <v>0</v>
      </c>
      <c r="S2" s="2">
        <v>9.2206855615533918</v>
      </c>
      <c r="T2" s="2">
        <v>44.293892122070837</v>
      </c>
      <c r="U2" s="2">
        <f>SUM(B2:T2)</f>
        <v>1018.3647848971535</v>
      </c>
    </row>
    <row r="3" spans="1:21">
      <c r="A3" s="2" t="s">
        <v>22</v>
      </c>
      <c r="B3" s="2">
        <v>1010.8781226845243</v>
      </c>
      <c r="C3" s="2">
        <v>26599.479884728364</v>
      </c>
      <c r="D3" s="2">
        <v>1290.1197612295487</v>
      </c>
      <c r="E3" s="2">
        <v>0</v>
      </c>
      <c r="F3" s="2">
        <v>155.79853534544094</v>
      </c>
      <c r="G3" s="2">
        <v>169.36257701282699</v>
      </c>
      <c r="H3" s="2">
        <v>4079.1496665321688</v>
      </c>
      <c r="I3" s="2">
        <v>147.64621197778581</v>
      </c>
      <c r="J3" s="2">
        <v>477.77582437002275</v>
      </c>
      <c r="K3" s="2">
        <v>95.019778488760821</v>
      </c>
      <c r="L3" s="2">
        <v>2783.1221017421867</v>
      </c>
      <c r="M3" s="2">
        <v>11905.73769981475</v>
      </c>
      <c r="N3" s="2">
        <v>126.03192346756757</v>
      </c>
      <c r="O3" s="2">
        <v>98.980813147442021</v>
      </c>
      <c r="P3" s="2">
        <v>92.916237334715106</v>
      </c>
      <c r="Q3" s="2">
        <v>203.02039921644075</v>
      </c>
      <c r="R3" s="2">
        <v>304.15579178033988</v>
      </c>
      <c r="S3" s="2">
        <v>136.04107534621107</v>
      </c>
      <c r="T3" s="2">
        <v>9375.9688676893365</v>
      </c>
      <c r="U3" s="2">
        <f>SUM(B3:T3)</f>
        <v>59051.205271908431</v>
      </c>
    </row>
    <row r="4" spans="1:21">
      <c r="A4" t="s">
        <v>23</v>
      </c>
      <c r="B4">
        <f>B3/B2</f>
        <v>4.3833486022639629</v>
      </c>
      <c r="C4">
        <f t="shared" ref="C4:U4" si="0">C3/C2</f>
        <v>241.18684190755508</v>
      </c>
      <c r="D4" t="e">
        <f t="shared" si="0"/>
        <v>#DIV/0!</v>
      </c>
      <c r="E4">
        <f t="shared" si="0"/>
        <v>0</v>
      </c>
      <c r="F4">
        <f t="shared" si="0"/>
        <v>26.637918080674972</v>
      </c>
      <c r="G4">
        <f t="shared" si="0"/>
        <v>31.955203209967358</v>
      </c>
      <c r="H4">
        <f t="shared" si="0"/>
        <v>218.03001596932435</v>
      </c>
      <c r="I4">
        <f t="shared" si="0"/>
        <v>11.54924785496797</v>
      </c>
      <c r="J4">
        <f t="shared" si="0"/>
        <v>12.542586696764635</v>
      </c>
      <c r="K4">
        <f>K3/K2</f>
        <v>0.8022155931944609</v>
      </c>
      <c r="L4">
        <f t="shared" si="0"/>
        <v>151.08753054809537</v>
      </c>
      <c r="M4">
        <f t="shared" si="0"/>
        <v>147.15943024920648</v>
      </c>
      <c r="N4">
        <f t="shared" si="0"/>
        <v>12.743447387806343</v>
      </c>
      <c r="O4">
        <f t="shared" si="0"/>
        <v>14.342061095870131</v>
      </c>
      <c r="P4" t="e">
        <f t="shared" si="0"/>
        <v>#DIV/0!</v>
      </c>
      <c r="Q4" t="e">
        <f t="shared" si="0"/>
        <v>#DIV/0!</v>
      </c>
      <c r="R4" t="e">
        <f t="shared" si="0"/>
        <v>#DIV/0!</v>
      </c>
      <c r="S4">
        <f t="shared" si="0"/>
        <v>14.753900286270307</v>
      </c>
      <c r="T4">
        <f t="shared" si="0"/>
        <v>211.67633771829824</v>
      </c>
      <c r="U4">
        <f t="shared" si="0"/>
        <v>57.986299357230934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Mijail De la Cruz Arguello</dc:creator>
  <cp:lastModifiedBy>Ivan Mijail De la Cruz Arguello</cp:lastModifiedBy>
  <dcterms:created xsi:type="dcterms:W3CDTF">2019-12-28T19:28:15Z</dcterms:created>
  <dcterms:modified xsi:type="dcterms:W3CDTF">2019-12-28T19:29:44Z</dcterms:modified>
</cp:coreProperties>
</file>