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autoCompressPictures="0" defaultThemeVersion="124226"/>
  <xr:revisionPtr revIDLastSave="0" documentId="13_ncr:1_{BAAB869B-8D2E-41D3-833C-B1F52D3C2F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1" l="1"/>
  <c r="G38" i="1"/>
  <c r="G4" i="1"/>
  <c r="G28" i="1"/>
  <c r="H6" i="1"/>
  <c r="I6" i="1"/>
  <c r="J6" i="1"/>
  <c r="K4" i="1"/>
  <c r="H4" i="1"/>
  <c r="H10" i="1"/>
  <c r="I4" i="1"/>
  <c r="I10" i="1"/>
  <c r="J4" i="1"/>
  <c r="J10" i="1"/>
  <c r="G5" i="1"/>
  <c r="G6" i="1"/>
  <c r="G7" i="1"/>
  <c r="G8" i="1"/>
  <c r="G9" i="1"/>
  <c r="G10" i="1"/>
  <c r="G11" i="1"/>
  <c r="G12" i="1"/>
  <c r="G13" i="1"/>
  <c r="G14" i="1"/>
  <c r="G15" i="1"/>
  <c r="G39" i="1"/>
  <c r="G40" i="1"/>
  <c r="G41" i="1"/>
  <c r="G42" i="1"/>
  <c r="G43" i="1"/>
  <c r="G44" i="1"/>
  <c r="G45" i="1"/>
  <c r="G46" i="1"/>
  <c r="J8" i="1"/>
  <c r="I8" i="1"/>
  <c r="H8" i="1"/>
  <c r="G16" i="1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L4" i="1"/>
  <c r="L6" i="1"/>
</calcChain>
</file>

<file path=xl/sharedStrings.xml><?xml version="1.0" encoding="utf-8"?>
<sst xmlns="http://schemas.openxmlformats.org/spreadsheetml/2006/main" count="116" uniqueCount="104">
  <si>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</si>
  <si>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</si>
  <si>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</si>
  <si>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</si>
  <si>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</si>
  <si>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</si>
  <si>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</si>
  <si>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</si>
  <si>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</si>
  <si>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</si>
  <si>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</si>
  <si>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</si>
  <si>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</si>
  <si>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</si>
  <si>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</si>
  <si>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</si>
  <si>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</si>
  <si>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</si>
  <si>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</si>
  <si>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</si>
  <si>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</si>
  <si>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</si>
  <si>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</si>
  <si>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</si>
  <si>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</si>
  <si>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</si>
  <si>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</si>
  <si>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</si>
  <si>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</si>
  <si>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</si>
  <si>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</si>
  <si>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</si>
  <si>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</si>
  <si>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</si>
  <si>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</si>
  <si>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</si>
  <si>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</si>
  <si>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</si>
  <si>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</si>
  <si>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</si>
  <si>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</si>
  <si>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</si>
  <si>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</si>
  <si>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</si>
  <si>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</si>
  <si>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</si>
  <si>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</si>
  <si>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</si>
  <si>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</si>
  <si>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</si>
  <si>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</si>
  <si>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</si>
  <si>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</si>
  <si>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</si>
  <si>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</si>
  <si>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</si>
  <si>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</si>
  <si>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</si>
  <si>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</si>
  <si>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</si>
  <si>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</si>
  <si>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</si>
  <si>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</si>
  <si>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</si>
  <si>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</si>
  <si>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</si>
  <si>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</si>
  <si>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</si>
  <si>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</si>
  <si>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</si>
  <si>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</si>
  <si>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</si>
  <si>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COMPLEX MATERIALS / REFLECTANCE MODELS (features achieved on only 1 milestone)</t>
  </si>
  <si>
    <t>Frustum culling on CPU or GPU(Usually in Geo or Compute shader, must demonstrate noticable performance gain)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</si>
  <si>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</si>
  <si>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</si>
  <si>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</si>
  <si>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Unique Shader that modifies outgoing data based on position, time and a wave. (be creative, hint: use sin, cos, tan etc...)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</si>
  <si>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</si>
  <si>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</si>
  <si>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</si>
  <si>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</si>
  <si>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</si>
  <si>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</si>
  <si>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</si>
  <si>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</si>
  <si>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</si>
  <si>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</si>
  <si>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</si>
  <si>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</si>
  <si>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</si>
  <si>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</si>
  <si>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</si>
  <si>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</si>
  <si>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</si>
  <si>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Goal 90 or Greater</t>
  </si>
  <si>
    <t>Applying functional directional light to a simple or complex mesh. (must be at least as complex as a cube)</t>
  </si>
  <si>
    <t>Use Obj2Header.exe to generate a complex mesh header from a .obj file and draw it.</t>
  </si>
  <si>
    <t>Simultaneous Loading of Textures or Models done with Multithreading &amp; D3DCreation Calls.</t>
  </si>
  <si>
    <t xml:space="preserve">Full FPS Style flythrough camera [see end of day 3 slides]. </t>
  </si>
  <si>
    <t>Student Names: Julio Delgado, Travis Jaczewski, Angel Rivera Velez</t>
  </si>
  <si>
    <t xml:space="preserve">Student Git Address: https://github.com/JulDel158/PPIV-Project.git 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</si>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</sst>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F29" sqref="F29"/>
    </sheetView>
  </sheetViews>
  <sheetFormatPr defaultColWidth="8.88671875" defaultRowHeight="14.4" x14ac:dyDescent="0.3"/>
  <cols>
    <col min="1" max="1" width="106.44140625" customWidth="1"/>
    <col min="2" max="2" width="25.44140625" customWidth="1"/>
    <col min="3" max="3" width="25" customWidth="1"/>
    <col min="4" max="6" width="25.44140625" customWidth="1"/>
    <col min="7" max="7" width="25.5546875" customWidth="1"/>
    <col min="8" max="9" width="25.88671875" customWidth="1"/>
    <col min="10" max="10" width="24.5546875" customWidth="1"/>
    <col min="11" max="11" width="24.44140625" customWidth="1"/>
    <col min="12" max="12" width="24.109375" customWidth="1"/>
    <col min="13" max="14" width="9.109375" customWidth="1"/>
  </cols>
  <sheetData>
    <row r="1" spans="1:12" x14ac:dyDescent="0.3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42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3">
      <c r="A3" s="9" t="s">
        <v>8</v>
      </c>
      <c r="B3" s="5"/>
      <c r="C3" s="5"/>
      <c r="D3" s="5"/>
      <c r="E3" s="5" t="s">
        <v>16</v>
      </c>
      <c r="F3" s="5" t="s">
        <v>43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95</v>
      </c>
    </row>
    <row r="4" spans="1:12" x14ac:dyDescent="0.3">
      <c r="A4" s="24" t="s">
        <v>96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30, 30, SUMIF(E4:E89,"=I",G4:G89) + SUMIF(C91:C92, "X",B91:B92))</f>
        <v>12</v>
      </c>
      <c r="I4" s="17">
        <f>IF(SUMIF(E4:E89,"=II",G4:G89) + SUMIF(D91:D92, "X",B91:B92) &gt; 30, 30, SUMIF(E4:E89,"=II",G4:G89) + SUMIF(D91:D92, "X",B91:B92))</f>
        <v>0</v>
      </c>
      <c r="J4" s="17">
        <f>IF(SUMIF(E4:E89,"=III",G4:G89) + SUMIF(E91:E92, "X",B91:B92) &gt; 30, 30, SUMIF(E4:E89,"=III",G4:G89) + SUMIF(E91:E92, "X",B91:B92))</f>
        <v>0</v>
      </c>
      <c r="K4" s="17">
        <f>SUM(H6,I6,J6)</f>
        <v>0</v>
      </c>
      <c r="L4" s="17">
        <f>SUM(G4:G89) + SUMIF(C91:C92, "X",B91:B92) + SUMIF(D91:D92, "X",B91:B92) + SUMIF(E91:E92, "X",B91:B92)</f>
        <v>12</v>
      </c>
    </row>
    <row r="5" spans="1:12" x14ac:dyDescent="0.3">
      <c r="A5" s="10" t="s">
        <v>92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26</v>
      </c>
      <c r="I5" s="5" t="s">
        <v>26</v>
      </c>
      <c r="J5" s="5" t="s">
        <v>26</v>
      </c>
      <c r="K5" s="5"/>
      <c r="L5" s="5" t="s">
        <v>80</v>
      </c>
    </row>
    <row r="6" spans="1:12" x14ac:dyDescent="0.3">
      <c r="A6" s="10" t="s">
        <v>71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30, SUMIF(E4:E89,"=I",G4:G89) + SUMIF(C91:C92, "X",B91:B92) - 30,0)</f>
        <v>0</v>
      </c>
      <c r="I6" s="17">
        <f>IF(SUMIF(E4:E89,"=II",G4:G89) + SUMIF(D91:D92, "X",B91:B92) &gt; 30, SUMIF(E4:E89,"=II",G4:G89) + SUMIF(D91:D92, "X",B91:B92) - 30,0)</f>
        <v>0</v>
      </c>
      <c r="J6" s="17">
        <f>IF(SUMIF(E4:E89,"=III",G4:G89) + SUMIF(E91:E92, "X",B91:B92) &gt; 30, SUMIF(E4:E89,"=III",G4:G89) + SUMIF(E91:E92, "X",B91:B92) - 30,0)</f>
        <v>0</v>
      </c>
      <c r="K6" s="5"/>
      <c r="L6" s="15">
        <f>IF(L4 &gt; 90, SUM(-90,L4),0)</f>
        <v>0</v>
      </c>
    </row>
    <row r="7" spans="1:12" x14ac:dyDescent="0.3">
      <c r="A7" s="10" t="s">
        <v>38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3">
      <c r="A8" s="20" t="s">
        <v>39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30, IF(K4+H4 &gt; 30, 30- H4, K4),0)</f>
        <v>12</v>
      </c>
      <c r="I8" s="17">
        <f>I4+IF(I4 &lt; 30, IF(H10+I4 &gt; 30, 30- I4, H10),0)</f>
        <v>0</v>
      </c>
      <c r="J8" s="17">
        <f>J4+IF(J4 &lt; 30, IF(I10+J4 &gt; 30, 30- J4, I10),0)</f>
        <v>0</v>
      </c>
      <c r="K8" s="5"/>
      <c r="L8" s="5"/>
    </row>
    <row r="9" spans="1:12" x14ac:dyDescent="0.3">
      <c r="A9" s="10" t="s">
        <v>40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3">
      <c r="A10" s="20" t="s">
        <v>41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IF(K4+H4 - 30 &gt; 0, K4+H4 - 30, 0)</f>
        <v>0</v>
      </c>
      <c r="I10" s="19">
        <f>IF(H10+I4 - 30 &gt; 0, H10+I4 - 30, 0)</f>
        <v>0</v>
      </c>
      <c r="J10" s="19">
        <f>IF(I10+J4 - 30 &gt; 0, I10+J4 - 30, 0)</f>
        <v>0</v>
      </c>
      <c r="K10" s="5"/>
      <c r="L10" s="5"/>
    </row>
    <row r="11" spans="1:12" x14ac:dyDescent="0.3">
      <c r="A11" s="11" t="s">
        <v>49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3">
      <c r="A12" s="11" t="s">
        <v>56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3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3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3">
      <c r="A15" s="10" t="s">
        <v>45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3">
      <c r="A17" s="8" t="s">
        <v>51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3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3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3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3">
      <c r="A21" s="10" t="s">
        <v>36</v>
      </c>
      <c r="B21" s="5">
        <v>4</v>
      </c>
      <c r="C21" s="5">
        <v>3</v>
      </c>
      <c r="D21" s="5">
        <v>2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3">
      <c r="A22" s="11" t="s">
        <v>50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3">
      <c r="A23" s="20" t="s">
        <v>37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3">
      <c r="A24" s="10" t="s">
        <v>35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3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3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3">
      <c r="A27" s="9" t="s">
        <v>72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3">
      <c r="A28" s="10" t="s">
        <v>77</v>
      </c>
      <c r="B28" s="5">
        <v>3</v>
      </c>
      <c r="C28" s="5">
        <v>2</v>
      </c>
      <c r="D28" s="5">
        <v>1</v>
      </c>
      <c r="E28" s="2" t="s">
        <v>102</v>
      </c>
      <c r="F28" s="3" t="s">
        <v>103</v>
      </c>
      <c r="G28" s="16">
        <f t="shared" si="0"/>
        <v>3</v>
      </c>
      <c r="H28" s="5"/>
      <c r="I28" s="5"/>
      <c r="J28" s="5"/>
      <c r="K28" s="5"/>
      <c r="L28" s="5"/>
    </row>
    <row r="29" spans="1:12" x14ac:dyDescent="0.3">
      <c r="A29" s="11" t="s">
        <v>64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3">
      <c r="A30" s="10" t="s">
        <v>66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3">
      <c r="A31" s="11" t="s">
        <v>65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3">
      <c r="A32" s="11" t="s">
        <v>67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3">
      <c r="A33" s="11" t="s">
        <v>68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3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3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3">
      <c r="A36" s="9" t="s">
        <v>52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3">
      <c r="A37" s="24" t="s">
        <v>97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3">
      <c r="A38" s="24" t="s">
        <v>78</v>
      </c>
      <c r="B38" s="5">
        <v>2</v>
      </c>
      <c r="C38" s="5">
        <v>1</v>
      </c>
      <c r="D38" s="5">
        <v>1</v>
      </c>
      <c r="E38" s="2" t="s">
        <v>102</v>
      </c>
      <c r="F38" s="3" t="s">
        <v>103</v>
      </c>
      <c r="G38" s="16">
        <f t="shared" si="0"/>
        <v>2</v>
      </c>
      <c r="H38" s="5"/>
      <c r="I38" s="5"/>
      <c r="J38" s="5"/>
      <c r="K38" s="5"/>
      <c r="L38" s="5"/>
    </row>
    <row r="39" spans="1:12" x14ac:dyDescent="0.3">
      <c r="A39" s="25" t="s">
        <v>93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3">
      <c r="A40" s="11" t="s">
        <v>91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3">
      <c r="A41" s="11" t="s">
        <v>44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3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3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3">
      <c r="A44" s="11" t="s">
        <v>53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3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3">
      <c r="A46" s="23" t="s">
        <v>69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3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3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3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3">
      <c r="A50" s="11" t="s">
        <v>73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3">
      <c r="A51" s="11" t="s">
        <v>46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3">
      <c r="A52" s="11" t="s">
        <v>54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3">
      <c r="A53" s="11" t="s">
        <v>70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3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3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3">
      <c r="A56" s="11" t="s">
        <v>79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3">
      <c r="A57" s="10" t="s">
        <v>63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3">
      <c r="A58" s="11" t="s">
        <v>98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3">
      <c r="A59" s="11" t="s">
        <v>47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3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3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3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3">
      <c r="A63" s="10" t="s">
        <v>99</v>
      </c>
      <c r="B63" s="5">
        <v>2</v>
      </c>
      <c r="C63" s="5">
        <v>2</v>
      </c>
      <c r="D63" s="5">
        <v>2</v>
      </c>
      <c r="E63" s="2"/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3">
      <c r="A64" s="20" t="s">
        <v>94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3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3">
      <c r="A66" s="20" t="s">
        <v>57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3">
      <c r="A67" s="21" t="s">
        <v>55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3">
      <c r="A68" s="10" t="s">
        <v>48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3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3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3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3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3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3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3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3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3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3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3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3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3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3">
      <c r="A82" s="11" t="s">
        <v>61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3">
      <c r="A83" s="11" t="s">
        <v>62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3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3">
      <c r="A85" s="11" t="s">
        <v>59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3">
      <c r="A86" s="11" t="s">
        <v>58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3">
      <c r="A87" s="11" t="s">
        <v>60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3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3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3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3">
      <c r="A91" s="10" t="s">
        <v>17</v>
      </c>
      <c r="B91" s="6">
        <v>2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3">
      <c r="A92" s="10" t="s">
        <v>28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3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3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">
      <c r="A95" s="14" t="s">
        <v>31</v>
      </c>
    </row>
    <row r="96" spans="1:12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3"/>
    </row>
  </sheetData>
  <sheetProtection algorithmName="SHA-512" hashValue="ZIiDvFlq1Bp1zDihNr0O+RpwqsfKNgax8ZxXICs0KDZ4ucgvFej9vPuj+RE2QyFGAA63pv6iyWCs6NxbVzjpzQ==" saltValue="ZHLatkrHE8lWxHnjwZlcUg==" spinCount="100000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2021-04-09T17:10:20Z</dcterms:modified>
</cp:coreProperties>
</file>