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8_Auslegungen\"/>
    </mc:Choice>
  </mc:AlternateContent>
  <xr:revisionPtr revIDLastSave="0" documentId="13_ncr:1_{FCC8846E-6F74-4D1D-B470-B28EA5A1C871}" xr6:coauthVersionLast="47" xr6:coauthVersionMax="47" xr10:uidLastSave="{00000000-0000-0000-0000-000000000000}"/>
  <bookViews>
    <workbookView xWindow="28680" yWindow="13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K13" i="1"/>
  <c r="L13" i="1"/>
  <c r="M13" i="1"/>
  <c r="N13" i="1"/>
  <c r="O13" i="1"/>
  <c r="P13" i="1"/>
  <c r="I13" i="1"/>
  <c r="J11" i="1"/>
  <c r="K11" i="1"/>
  <c r="L11" i="1"/>
  <c r="M11" i="1"/>
  <c r="N11" i="1"/>
  <c r="O11" i="1"/>
  <c r="P11" i="1"/>
  <c r="I11" i="1"/>
  <c r="T14" i="1"/>
  <c r="T12" i="1"/>
  <c r="T13" i="1" s="1"/>
  <c r="T15" i="1" s="1"/>
  <c r="F11" i="1"/>
  <c r="L16" i="1" l="1"/>
  <c r="L15" i="1"/>
  <c r="L18" i="1"/>
  <c r="L17" i="1"/>
  <c r="O15" i="1"/>
  <c r="O18" i="1"/>
  <c r="O17" i="1"/>
  <c r="O16" i="1"/>
  <c r="P18" i="1"/>
  <c r="P17" i="1"/>
  <c r="P16" i="1"/>
  <c r="P15" i="1"/>
  <c r="I18" i="1"/>
  <c r="I17" i="1"/>
  <c r="I16" i="1"/>
  <c r="I15" i="1"/>
  <c r="J16" i="1"/>
  <c r="J15" i="1"/>
  <c r="J18" i="1"/>
  <c r="J17" i="1"/>
  <c r="K17" i="1"/>
  <c r="K15" i="1"/>
  <c r="K16" i="1"/>
  <c r="K18" i="1"/>
  <c r="M17" i="1"/>
  <c r="M16" i="1"/>
  <c r="M15" i="1"/>
  <c r="M18" i="1"/>
  <c r="N18" i="1"/>
  <c r="N17" i="1"/>
  <c r="N16" i="1"/>
  <c r="N15" i="1"/>
</calcChain>
</file>

<file path=xl/sharedStrings.xml><?xml version="1.0" encoding="utf-8"?>
<sst xmlns="http://schemas.openxmlformats.org/spreadsheetml/2006/main" count="19" uniqueCount="19">
  <si>
    <t>R_Encoder</t>
  </si>
  <si>
    <t>R_5V</t>
  </si>
  <si>
    <t>R_GND</t>
  </si>
  <si>
    <t>Meter:</t>
  </si>
  <si>
    <t>OHM/m</t>
  </si>
  <si>
    <t>Kabelwiderstand:</t>
  </si>
  <si>
    <t>Abschluss R</t>
  </si>
  <si>
    <t>I/Kanal</t>
  </si>
  <si>
    <t>dU Encoder</t>
  </si>
  <si>
    <t>I kom</t>
  </si>
  <si>
    <t>Ienc(DB)</t>
  </si>
  <si>
    <t>Itot</t>
  </si>
  <si>
    <t>Spannungsabfall Leitung</t>
  </si>
  <si>
    <t>Uenc@5V</t>
  </si>
  <si>
    <t>Uenc@5.1V</t>
  </si>
  <si>
    <t>Uenc@5.2V</t>
  </si>
  <si>
    <t>Uenc@5.3V</t>
  </si>
  <si>
    <t>Rds_on USB Switch</t>
  </si>
  <si>
    <t>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</si>
</sst>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T33"/>
  <sheetViews>
    <sheetView tabSelected="1" workbookViewId="0">
      <selection activeCell="M24" sqref="M24"/>
    </sheetView>
  </sheetViews>
  <sheetFormatPr defaultRowHeight="15" x14ac:dyDescent="0.25"/>
  <cols>
    <col min="1" max="1" width="12.42578125" customWidth="1"/>
    <col min="2" max="3" width="1.5703125" customWidth="1"/>
    <col min="5" max="5" width="14.5703125" customWidth="1"/>
    <col min="19" max="19" width="11.7109375" customWidth="1"/>
  </cols>
  <sheetData>
    <row r="10" spans="4:20" x14ac:dyDescent="0.25">
      <c r="H10" t="s">
        <v>3</v>
      </c>
      <c r="I10">
        <v>1</v>
      </c>
      <c r="J10">
        <v>2</v>
      </c>
      <c r="K10">
        <v>3</v>
      </c>
      <c r="L10">
        <v>4</v>
      </c>
      <c r="M10">
        <v>5</v>
      </c>
      <c r="N10">
        <v>10</v>
      </c>
      <c r="O10">
        <v>20</v>
      </c>
      <c r="P10">
        <v>30</v>
      </c>
      <c r="S10" t="s">
        <v>6</v>
      </c>
      <c r="T10">
        <v>120</v>
      </c>
    </row>
    <row r="11" spans="4:20" x14ac:dyDescent="0.25">
      <c r="D11" t="s">
        <v>5</v>
      </c>
      <c r="F11">
        <f>89.2/1000</f>
        <v>8.9200000000000002E-2</v>
      </c>
      <c r="G11" t="s">
        <v>4</v>
      </c>
      <c r="I11">
        <f>2*I10*$F11</f>
        <v>0.1784</v>
      </c>
      <c r="J11">
        <f t="shared" ref="J11:P11" si="0">2*J10*$F11</f>
        <v>0.35680000000000001</v>
      </c>
      <c r="K11">
        <f t="shared" si="0"/>
        <v>0.53520000000000001</v>
      </c>
      <c r="L11">
        <f t="shared" si="0"/>
        <v>0.71360000000000001</v>
      </c>
      <c r="M11">
        <f t="shared" si="0"/>
        <v>0.89200000000000002</v>
      </c>
      <c r="N11">
        <f t="shared" si="0"/>
        <v>1.784</v>
      </c>
      <c r="O11">
        <f t="shared" si="0"/>
        <v>3.5680000000000001</v>
      </c>
      <c r="P11">
        <f t="shared" si="0"/>
        <v>5.3520000000000003</v>
      </c>
      <c r="S11" t="s">
        <v>8</v>
      </c>
      <c r="T11">
        <v>3.2</v>
      </c>
    </row>
    <row r="12" spans="4:20" x14ac:dyDescent="0.25">
      <c r="D12" t="s">
        <v>17</v>
      </c>
      <c r="F12">
        <v>0.1</v>
      </c>
      <c r="G12" t="s">
        <v>18</v>
      </c>
      <c r="S12" t="s">
        <v>7</v>
      </c>
      <c r="T12">
        <f>T11/T10</f>
        <v>2.6666666666666668E-2</v>
      </c>
    </row>
    <row r="13" spans="4:20" x14ac:dyDescent="0.25">
      <c r="D13" t="s">
        <v>12</v>
      </c>
      <c r="I13">
        <f>(I11+$F12)*$T15</f>
        <v>4.5935999999999998E-2</v>
      </c>
      <c r="J13">
        <f t="shared" ref="J13:P13" si="1">(J11+$F12)*$T15</f>
        <v>7.5371999999999995E-2</v>
      </c>
      <c r="K13">
        <f t="shared" si="1"/>
        <v>0.104808</v>
      </c>
      <c r="L13">
        <f t="shared" si="1"/>
        <v>0.134244</v>
      </c>
      <c r="M13">
        <f t="shared" si="1"/>
        <v>0.16368000000000002</v>
      </c>
      <c r="N13">
        <f t="shared" si="1"/>
        <v>0.31086000000000003</v>
      </c>
      <c r="O13">
        <f t="shared" si="1"/>
        <v>0.60522000000000009</v>
      </c>
      <c r="P13">
        <f t="shared" si="1"/>
        <v>0.89958000000000005</v>
      </c>
      <c r="S13" t="s">
        <v>9</v>
      </c>
      <c r="T13">
        <f>3*T12</f>
        <v>0.08</v>
      </c>
    </row>
    <row r="14" spans="4:20" x14ac:dyDescent="0.25">
      <c r="S14" t="s">
        <v>10</v>
      </c>
      <c r="T14">
        <f>85/1000</f>
        <v>8.5000000000000006E-2</v>
      </c>
    </row>
    <row r="15" spans="4:20" x14ac:dyDescent="0.25">
      <c r="G15" s="9" t="s">
        <v>13</v>
      </c>
      <c r="I15">
        <f>5-I13</f>
        <v>4.9540639999999998</v>
      </c>
      <c r="J15">
        <f t="shared" ref="J15:P15" si="2">5-J13</f>
        <v>4.9246280000000002</v>
      </c>
      <c r="K15">
        <f t="shared" si="2"/>
        <v>4.8951919999999998</v>
      </c>
      <c r="L15">
        <f t="shared" si="2"/>
        <v>4.8657560000000002</v>
      </c>
      <c r="M15">
        <f t="shared" si="2"/>
        <v>4.8363199999999997</v>
      </c>
      <c r="N15" s="8">
        <f t="shared" si="2"/>
        <v>4.6891400000000001</v>
      </c>
      <c r="O15" s="7">
        <f t="shared" si="2"/>
        <v>4.3947799999999999</v>
      </c>
      <c r="P15" s="7">
        <f t="shared" si="2"/>
        <v>4.1004199999999997</v>
      </c>
      <c r="S15" s="6" t="s">
        <v>11</v>
      </c>
      <c r="T15" s="6">
        <f>T14+T13</f>
        <v>0.16500000000000001</v>
      </c>
    </row>
    <row r="16" spans="4:20" x14ac:dyDescent="0.25">
      <c r="G16" s="9" t="s">
        <v>14</v>
      </c>
      <c r="I16">
        <f>5.1-I13</f>
        <v>5.0540639999999994</v>
      </c>
      <c r="J16">
        <f t="shared" ref="J16:P16" si="3">5.1-J13</f>
        <v>5.0246279999999999</v>
      </c>
      <c r="K16">
        <f t="shared" si="3"/>
        <v>4.9951919999999994</v>
      </c>
      <c r="L16">
        <f t="shared" si="3"/>
        <v>4.9657559999999998</v>
      </c>
      <c r="M16">
        <f t="shared" si="3"/>
        <v>4.9363199999999994</v>
      </c>
      <c r="N16" s="8">
        <f t="shared" si="3"/>
        <v>4.7891399999999997</v>
      </c>
      <c r="O16" s="7">
        <f t="shared" si="3"/>
        <v>4.4947799999999996</v>
      </c>
      <c r="P16" s="7">
        <f t="shared" si="3"/>
        <v>4.2004199999999994</v>
      </c>
    </row>
    <row r="17" spans="2:16" x14ac:dyDescent="0.25">
      <c r="G17" s="9" t="s">
        <v>15</v>
      </c>
      <c r="I17">
        <f>5.2-I13</f>
        <v>5.154064</v>
      </c>
      <c r="J17">
        <f t="shared" ref="J17:P17" si="4">5.2-J13</f>
        <v>5.1246280000000004</v>
      </c>
      <c r="K17">
        <f t="shared" si="4"/>
        <v>5.0951919999999999</v>
      </c>
      <c r="L17">
        <f t="shared" si="4"/>
        <v>5.0657560000000004</v>
      </c>
      <c r="M17">
        <f t="shared" si="4"/>
        <v>5.0363199999999999</v>
      </c>
      <c r="N17">
        <f t="shared" si="4"/>
        <v>4.8891400000000003</v>
      </c>
      <c r="O17" s="8">
        <f t="shared" si="4"/>
        <v>4.5947800000000001</v>
      </c>
      <c r="P17" s="7">
        <f t="shared" si="4"/>
        <v>4.3004199999999999</v>
      </c>
    </row>
    <row r="18" spans="2:16" x14ac:dyDescent="0.25">
      <c r="B18" s="5"/>
      <c r="G18" s="9" t="s">
        <v>16</v>
      </c>
      <c r="I18">
        <f>5.3-I13</f>
        <v>5.2540639999999996</v>
      </c>
      <c r="J18">
        <f t="shared" ref="J18:P18" si="5">5.3-J13</f>
        <v>5.224628</v>
      </c>
      <c r="K18">
        <f t="shared" si="5"/>
        <v>5.1951919999999996</v>
      </c>
      <c r="L18">
        <f t="shared" si="5"/>
        <v>5.165756</v>
      </c>
      <c r="M18">
        <f t="shared" si="5"/>
        <v>5.1363199999999996</v>
      </c>
      <c r="N18">
        <f t="shared" si="5"/>
        <v>4.9891399999999999</v>
      </c>
      <c r="O18" s="8">
        <f t="shared" si="5"/>
        <v>4.6947799999999997</v>
      </c>
      <c r="P18" s="7">
        <f t="shared" si="5"/>
        <v>4.4004199999999996</v>
      </c>
    </row>
    <row r="19" spans="2:16" x14ac:dyDescent="0.25">
      <c r="B19" s="4"/>
    </row>
    <row r="20" spans="2:16" x14ac:dyDescent="0.25">
      <c r="B20" s="1"/>
      <c r="C20" s="2"/>
    </row>
    <row r="21" spans="2:16" x14ac:dyDescent="0.25">
      <c r="B21" s="3"/>
      <c r="C21" s="4"/>
      <c r="D21" t="s">
        <v>1</v>
      </c>
    </row>
    <row r="22" spans="2:16" x14ac:dyDescent="0.25">
      <c r="B22" s="2"/>
    </row>
    <row r="23" spans="2:16" x14ac:dyDescent="0.25">
      <c r="B23" s="5"/>
    </row>
    <row r="24" spans="2:16" x14ac:dyDescent="0.25">
      <c r="B24" s="4"/>
    </row>
    <row r="25" spans="2:16" x14ac:dyDescent="0.25">
      <c r="B25" s="1"/>
      <c r="C25" s="2"/>
    </row>
    <row r="26" spans="2:16" x14ac:dyDescent="0.25">
      <c r="B26" s="3"/>
      <c r="C26" s="4"/>
      <c r="D26" t="s">
        <v>0</v>
      </c>
    </row>
    <row r="27" spans="2:16" x14ac:dyDescent="0.25">
      <c r="B27" s="2"/>
    </row>
    <row r="28" spans="2:16" x14ac:dyDescent="0.25">
      <c r="B28" s="5"/>
    </row>
    <row r="29" spans="2:16" x14ac:dyDescent="0.25">
      <c r="B29" s="4"/>
    </row>
    <row r="30" spans="2:16" x14ac:dyDescent="0.25">
      <c r="B30" s="1"/>
      <c r="C30" s="2"/>
    </row>
    <row r="31" spans="2:16" x14ac:dyDescent="0.25">
      <c r="B31" s="3"/>
      <c r="C31" s="4"/>
      <c r="D31" t="s">
        <v>2</v>
      </c>
    </row>
    <row r="32" spans="2:16" x14ac:dyDescent="0.25">
      <c r="B32" s="2"/>
    </row>
    <row r="33" spans="2:2" x14ac:dyDescent="0.25">
      <c r="B33" s="5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2024-04-30T08:26:15Z</dcterms:modified>
</cp:coreProperties>
</file>