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AB56AB97-F644-48EF-8B6A-32601AEC28A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ostenanalys_Features" sheetId="1" r:id="rId1"/>
    <sheet name="Kostenanalyse_SMSe" sheetId="3" r:id="rId2"/>
    <sheet name="Kostenanaly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AC3" i="1"/>
  <c r="F6" i="3"/>
  <c r="AB3" i="1"/>
  <c r="AA3" i="1"/>
  <c r="Z3" i="1"/>
  <c r="Y3" i="1"/>
  <c r="G3" i="1" s="1"/>
  <c r="I3" i="1" s="1"/>
  <c r="N3" i="1"/>
  <c r="G6" i="3"/>
  <c r="E6" i="3"/>
  <c r="D6" i="3"/>
  <c r="C6" i="3"/>
  <c r="B6" i="3"/>
</calcChain>
</file>

<file path=xl/sharedStrings.xml><?xml version="1.0" encoding="utf-8"?>
<sst xmlns="http://schemas.openxmlformats.org/spreadsheetml/2006/main" count="69" uniqueCount="49">
  <si>
    <t>Grundboard</t>
  </si>
  <si>
    <t>Positionen</t>
  </si>
  <si>
    <t>Leiterplatte selbst</t>
  </si>
  <si>
    <t>Schnittstelle an IOe2</t>
  </si>
  <si>
    <t>Encoder Stecker</t>
  </si>
  <si>
    <t>Motoren Stecker</t>
  </si>
  <si>
    <t>Zusatzausstattungen</t>
  </si>
  <si>
    <t>Speisung extern</t>
  </si>
  <si>
    <t>Eingänge auf Board platzieren</t>
  </si>
  <si>
    <t>eigene MCU</t>
  </si>
  <si>
    <t>selbst entworfene Endstufe</t>
  </si>
  <si>
    <t>Encoder an IOe2 weiterleiten</t>
  </si>
  <si>
    <t>Encoder auswertung</t>
  </si>
  <si>
    <t>Schätzung benötigte Bauteile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</si>
  <si>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</si>
  <si>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</si>
  <si>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</si>
  <si>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</si>
  <si>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</si>
  <si>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</si>
  <si>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</si>
  <si>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</si>
  <si>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</si>
  <si>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</si>
  <si>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</si>
  <si>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</si>
  <si>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</si>
  <si>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</si>
  <si>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</si>
  <si>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</si>
  <si>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</si>
  <si>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</si>
  <si>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</si>
  <si>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</si>
  <si>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</si>
  <si>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</si>
  <si>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</si>
  <si>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</si>
  <si>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SMD</t>
  </si>
  <si>
    <t>Molex Minifit</t>
  </si>
  <si>
    <t>Kabel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</si>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</sst>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topLeftCell="B1" zoomScale="85" zoomScaleNormal="85" workbookViewId="0">
      <selection activeCell="O3" sqref="O3"/>
    </sheetView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19" t="s">
        <v>28</v>
      </c>
      <c r="B1" s="12" t="s">
        <v>35</v>
      </c>
      <c r="C1" s="13"/>
      <c r="D1" s="13"/>
      <c r="E1" s="13"/>
      <c r="F1" t="s">
        <v>47</v>
      </c>
      <c r="G1" s="14">
        <v>1</v>
      </c>
      <c r="J1" s="10" t="s">
        <v>30</v>
      </c>
      <c r="K1" s="13"/>
      <c r="L1" s="13"/>
      <c r="N1" s="14"/>
      <c r="O1" s="10" t="s">
        <v>29</v>
      </c>
      <c r="P1" s="13"/>
      <c r="Q1" s="13"/>
      <c r="R1" s="13"/>
      <c r="S1" s="13"/>
      <c r="T1" s="10" t="s">
        <v>34</v>
      </c>
      <c r="U1" s="13"/>
      <c r="V1" s="13"/>
      <c r="W1" s="13"/>
      <c r="X1" s="13"/>
      <c r="Y1" t="s">
        <v>43</v>
      </c>
      <c r="AB1" s="1"/>
      <c r="AC1" s="1"/>
      <c r="AD1" s="1"/>
    </row>
    <row r="2" spans="1:30" x14ac:dyDescent="0.25">
      <c r="A2" s="20"/>
      <c r="B2" s="15" t="s">
        <v>18</v>
      </c>
      <c r="C2" s="15" t="s">
        <v>17</v>
      </c>
      <c r="D2" s="15" t="s">
        <v>16</v>
      </c>
      <c r="E2" s="15" t="s">
        <v>19</v>
      </c>
      <c r="F2" s="23" t="s">
        <v>44</v>
      </c>
      <c r="G2" s="17" t="s">
        <v>48</v>
      </c>
      <c r="H2" s="23" t="s">
        <v>36</v>
      </c>
      <c r="I2" s="15" t="s">
        <v>42</v>
      </c>
      <c r="J2" s="16" t="s">
        <v>31</v>
      </c>
      <c r="K2" s="17" t="s">
        <v>36</v>
      </c>
      <c r="L2" s="17" t="s">
        <v>41</v>
      </c>
      <c r="M2" s="17" t="s">
        <v>32</v>
      </c>
      <c r="N2" s="15" t="s">
        <v>42</v>
      </c>
      <c r="O2" s="16" t="s">
        <v>31</v>
      </c>
      <c r="P2" s="17" t="s">
        <v>36</v>
      </c>
      <c r="Q2" s="17" t="s">
        <v>41</v>
      </c>
      <c r="R2" s="17" t="s">
        <v>32</v>
      </c>
      <c r="S2" s="15" t="s">
        <v>42</v>
      </c>
      <c r="T2" s="16" t="s">
        <v>31</v>
      </c>
      <c r="U2" s="17" t="s">
        <v>36</v>
      </c>
      <c r="V2" s="17" t="s">
        <v>41</v>
      </c>
      <c r="W2" s="17" t="s">
        <v>32</v>
      </c>
      <c r="X2" s="15" t="s">
        <v>42</v>
      </c>
      <c r="Y2" t="s">
        <v>18</v>
      </c>
      <c r="Z2" t="s">
        <v>17</v>
      </c>
      <c r="AA2" t="s">
        <v>16</v>
      </c>
      <c r="AB2" s="1" t="s">
        <v>19</v>
      </c>
      <c r="AC2" s="1" t="s">
        <v>46</v>
      </c>
      <c r="AD2" s="1"/>
    </row>
    <row r="3" spans="1:30" x14ac:dyDescent="0.25">
      <c r="A3" s="18" t="s">
        <v>33</v>
      </c>
      <c r="B3" s="1">
        <v>10</v>
      </c>
      <c r="C3" s="1">
        <v>10</v>
      </c>
      <c r="D3" s="1">
        <v>1</v>
      </c>
      <c r="E3" s="1">
        <v>4</v>
      </c>
      <c r="F3" s="22">
        <v>2</v>
      </c>
      <c r="G3" s="1">
        <f>G1*(B3*Y3+C3*Z3+D3*AA3+E3*AB3+F3*AC3)</f>
        <v>1.1982168219476743</v>
      </c>
      <c r="H3">
        <f>(SUM(B3:F3)*0.04)</f>
        <v>1.08</v>
      </c>
      <c r="I3" s="1">
        <f>G3+H3</f>
        <v>2.2782168219476744</v>
      </c>
      <c r="J3" s="11" t="s">
        <v>39</v>
      </c>
      <c r="K3" s="1">
        <v>0.02</v>
      </c>
      <c r="L3" s="21">
        <v>0.151</v>
      </c>
      <c r="M3" s="1">
        <v>1</v>
      </c>
      <c r="N3" s="1">
        <f>M3*(L3+K3)</f>
        <v>0.17099999999999999</v>
      </c>
      <c r="O3" s="11"/>
      <c r="T3" s="11" t="s">
        <v>37</v>
      </c>
      <c r="U3" s="1" t="s">
        <v>38</v>
      </c>
      <c r="V3" s="1">
        <v>0.85</v>
      </c>
      <c r="W3" s="1">
        <v>1</v>
      </c>
      <c r="Y3">
        <f>Kostenanalyse_SMSe!B6</f>
        <v>3.811328125E-3</v>
      </c>
      <c r="Z3">
        <f>Kostenanalyse_SMSe!C6</f>
        <v>1.0312945736434109E-2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  <c r="AD3" s="1"/>
    </row>
    <row r="4" spans="1:30" x14ac:dyDescent="0.25">
      <c r="A4" s="18"/>
      <c r="J4" s="11"/>
      <c r="O4" s="11"/>
      <c r="T4" s="11" t="s">
        <v>40</v>
      </c>
      <c r="AA4" s="1"/>
      <c r="AB4" s="1"/>
      <c r="AC4" s="1"/>
      <c r="AD4" s="1"/>
    </row>
    <row r="5" spans="1:30" x14ac:dyDescent="0.25">
      <c r="A5" s="18"/>
      <c r="J5" s="11"/>
      <c r="O5" s="11"/>
      <c r="T5" s="11"/>
    </row>
    <row r="6" spans="1:30" x14ac:dyDescent="0.25">
      <c r="A6" s="18"/>
      <c r="C6" s="9"/>
      <c r="J6" s="11"/>
      <c r="O6" s="11"/>
      <c r="T6" s="11"/>
    </row>
    <row r="7" spans="1:30" x14ac:dyDescent="0.25">
      <c r="A7" s="18"/>
      <c r="J7" s="11"/>
      <c r="O7" s="11"/>
      <c r="T7" s="11"/>
    </row>
    <row r="8" spans="1:30" x14ac:dyDescent="0.25">
      <c r="A8" s="18"/>
      <c r="J8" s="11"/>
      <c r="O8" s="11"/>
      <c r="T8" s="11"/>
    </row>
    <row r="9" spans="1:30" x14ac:dyDescent="0.25">
      <c r="A9" s="18"/>
      <c r="J9" s="11"/>
      <c r="O9" s="11"/>
      <c r="T9" s="11"/>
    </row>
    <row r="10" spans="1:30" x14ac:dyDescent="0.25">
      <c r="A10" s="18"/>
      <c r="J10" s="11"/>
      <c r="O10" s="11"/>
      <c r="T10" s="11"/>
    </row>
    <row r="11" spans="1:30" x14ac:dyDescent="0.25">
      <c r="A11" s="18"/>
      <c r="J11" s="11"/>
      <c r="O11" s="11"/>
      <c r="T11" s="11"/>
    </row>
    <row r="12" spans="1:30" x14ac:dyDescent="0.25">
      <c r="A12" s="18"/>
      <c r="J12" s="11"/>
      <c r="O12" s="11"/>
      <c r="T12" s="11"/>
    </row>
    <row r="13" spans="1:30" x14ac:dyDescent="0.25">
      <c r="A13" s="18"/>
      <c r="J13" s="11"/>
      <c r="O13" s="11"/>
      <c r="T13" s="11"/>
    </row>
    <row r="14" spans="1:30" x14ac:dyDescent="0.25">
      <c r="A14" s="18"/>
      <c r="J14" s="11"/>
      <c r="O14" s="11"/>
      <c r="T14" s="11"/>
    </row>
    <row r="15" spans="1:30" x14ac:dyDescent="0.25">
      <c r="A15" s="18"/>
      <c r="J15" s="11"/>
      <c r="O15" s="11"/>
      <c r="T15" s="11"/>
    </row>
    <row r="16" spans="1:30" x14ac:dyDescent="0.25">
      <c r="A16" s="18"/>
      <c r="J16" s="11"/>
      <c r="O16" s="11"/>
      <c r="T16" s="11"/>
    </row>
    <row r="17" spans="1:20" x14ac:dyDescent="0.25">
      <c r="A17" s="18"/>
      <c r="J17" s="11"/>
      <c r="O17" s="11"/>
      <c r="T17" s="11"/>
    </row>
    <row r="18" spans="1:20" x14ac:dyDescent="0.25">
      <c r="A18" s="18"/>
      <c r="J18" s="11"/>
      <c r="O18" s="11"/>
      <c r="T18" s="11"/>
    </row>
    <row r="19" spans="1:20" x14ac:dyDescent="0.25">
      <c r="A19" s="18"/>
      <c r="J19" s="11"/>
      <c r="O19" s="11"/>
      <c r="T19" s="11"/>
    </row>
    <row r="20" spans="1:20" x14ac:dyDescent="0.25">
      <c r="A20" s="18"/>
      <c r="J20" s="11"/>
      <c r="O20" s="11"/>
      <c r="T20" s="11"/>
    </row>
    <row r="21" spans="1:20" x14ac:dyDescent="0.25">
      <c r="A21" s="18"/>
      <c r="J21" s="11"/>
      <c r="O21" s="11"/>
      <c r="T21" s="11"/>
    </row>
    <row r="22" spans="1:20" x14ac:dyDescent="0.25">
      <c r="A22" s="18"/>
      <c r="J22" s="11"/>
      <c r="O22" s="11"/>
      <c r="T22" s="11"/>
    </row>
    <row r="23" spans="1:20" x14ac:dyDescent="0.25">
      <c r="A23" s="18"/>
      <c r="J23" s="11"/>
      <c r="O23" s="11"/>
      <c r="T23" s="11"/>
    </row>
    <row r="24" spans="1:20" x14ac:dyDescent="0.25">
      <c r="A24" s="18"/>
      <c r="J24" s="11"/>
      <c r="O24" s="11"/>
      <c r="T24" s="11"/>
    </row>
    <row r="25" spans="1:20" x14ac:dyDescent="0.25">
      <c r="A25" s="18"/>
      <c r="J25" s="11"/>
      <c r="O25" s="11"/>
      <c r="T25" s="11"/>
    </row>
    <row r="26" spans="1:20" x14ac:dyDescent="0.25">
      <c r="A26" s="18"/>
      <c r="J26" s="11"/>
      <c r="O26" s="11"/>
      <c r="T26" s="11"/>
    </row>
    <row r="27" spans="1:20" x14ac:dyDescent="0.25">
      <c r="A27" s="18"/>
      <c r="J27" s="11"/>
      <c r="O27" s="11"/>
      <c r="T27" s="11"/>
    </row>
    <row r="28" spans="1:20" x14ac:dyDescent="0.25">
      <c r="A28" s="18"/>
      <c r="J28" s="11"/>
      <c r="O28" s="11"/>
      <c r="T28" s="11"/>
    </row>
    <row r="29" spans="1:20" x14ac:dyDescent="0.25">
      <c r="A29" s="18"/>
      <c r="J29" s="11"/>
      <c r="O29" s="11"/>
      <c r="T29" s="11"/>
    </row>
    <row r="30" spans="1:20" x14ac:dyDescent="0.25">
      <c r="A30" s="18"/>
      <c r="J30" s="11"/>
      <c r="O30" s="11"/>
      <c r="T30" s="11"/>
    </row>
    <row r="31" spans="1:20" x14ac:dyDescent="0.25">
      <c r="A31" s="18"/>
      <c r="J31" s="11"/>
      <c r="O31" s="11"/>
      <c r="T3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6"/>
  <sheetViews>
    <sheetView workbookViewId="0">
      <selection activeCell="F12" sqref="F12"/>
    </sheetView>
  </sheetViews>
  <sheetFormatPr defaultRowHeight="15" x14ac:dyDescent="0.25"/>
  <sheetData>
    <row r="1" spans="1:11" x14ac:dyDescent="0.25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 t="s">
        <v>15</v>
      </c>
      <c r="B3" s="1" t="s">
        <v>18</v>
      </c>
      <c r="C3" s="1" t="s">
        <v>17</v>
      </c>
      <c r="D3" s="1" t="s">
        <v>16</v>
      </c>
      <c r="E3" s="1" t="s">
        <v>19</v>
      </c>
      <c r="F3" s="1" t="s">
        <v>45</v>
      </c>
      <c r="G3" s="1" t="s">
        <v>22</v>
      </c>
      <c r="H3" s="1" t="s">
        <v>23</v>
      </c>
      <c r="I3" s="1" t="s">
        <v>24</v>
      </c>
      <c r="J3" s="1"/>
      <c r="K3" s="1" t="s">
        <v>20</v>
      </c>
    </row>
    <row r="4" spans="1:11" x14ac:dyDescent="0.25">
      <c r="A4" s="1" t="s">
        <v>25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26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21</v>
      </c>
    </row>
    <row r="6" spans="1:11" x14ac:dyDescent="0.25">
      <c r="A6" s="1" t="s">
        <v>14</v>
      </c>
      <c r="B6" s="1">
        <f>B4/B5</f>
        <v>3.811328125E-3</v>
      </c>
      <c r="C6" s="1">
        <f>C4/C5</f>
        <v>1.0312945736434109E-2</v>
      </c>
      <c r="D6" s="1">
        <f>D4/D5</f>
        <v>0.16765000000000002</v>
      </c>
      <c r="E6" s="1">
        <f>E4/E5</f>
        <v>3.3121333333333336E-2</v>
      </c>
      <c r="F6" s="1">
        <f>F4/F5</f>
        <v>0.378419375</v>
      </c>
      <c r="G6" s="1">
        <f>G4/G5</f>
        <v>0.11</v>
      </c>
      <c r="H6" s="1">
        <v>0.04</v>
      </c>
      <c r="I6" s="1">
        <v>0.02</v>
      </c>
      <c r="J6" s="1"/>
      <c r="K6" s="1">
        <v>6</v>
      </c>
    </row>
  </sheetData>
  <mergeCells count="1">
    <mergeCell ref="A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D8C3-BD26-497C-A23A-1D0104364E5E}">
  <dimension ref="B2:X44"/>
  <sheetViews>
    <sheetView zoomScale="70" zoomScaleNormal="70" workbookViewId="0">
      <selection activeCell="D13" sqref="D13"/>
    </sheetView>
  </sheetViews>
  <sheetFormatPr defaultRowHeight="15" x14ac:dyDescent="0.25"/>
  <sheetData>
    <row r="2" spans="2:24" x14ac:dyDescent="0.25">
      <c r="B2" s="3" t="s">
        <v>0</v>
      </c>
      <c r="C2" s="3"/>
      <c r="D2" s="3"/>
      <c r="E2" s="3"/>
      <c r="F2" s="3"/>
      <c r="G2" s="2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x14ac:dyDescent="0.25"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x14ac:dyDescent="0.25">
      <c r="B4" s="5" t="s">
        <v>1</v>
      </c>
      <c r="C4" s="5"/>
      <c r="D4" s="4"/>
      <c r="E4" s="4"/>
    </row>
    <row r="5" spans="2:24" x14ac:dyDescent="0.25">
      <c r="B5" s="6" t="s">
        <v>2</v>
      </c>
      <c r="C5" s="6"/>
    </row>
    <row r="6" spans="2:24" x14ac:dyDescent="0.25">
      <c r="B6" s="6" t="s">
        <v>3</v>
      </c>
      <c r="C6" s="6"/>
    </row>
    <row r="7" spans="2:24" x14ac:dyDescent="0.25">
      <c r="B7" s="6" t="s">
        <v>4</v>
      </c>
      <c r="C7" s="6"/>
    </row>
    <row r="8" spans="2:24" x14ac:dyDescent="0.25">
      <c r="B8" s="6" t="s">
        <v>5</v>
      </c>
      <c r="C8" s="6"/>
    </row>
    <row r="9" spans="2:24" x14ac:dyDescent="0.25">
      <c r="B9" s="6"/>
      <c r="C9" s="6"/>
    </row>
    <row r="10" spans="2:24" x14ac:dyDescent="0.25">
      <c r="B10" s="6"/>
      <c r="C10" s="6"/>
    </row>
    <row r="11" spans="2:24" x14ac:dyDescent="0.25">
      <c r="B11" s="6"/>
      <c r="C11" s="6"/>
    </row>
    <row r="12" spans="2:24" x14ac:dyDescent="0.25">
      <c r="B12" s="6"/>
      <c r="C12" s="6"/>
    </row>
    <row r="13" spans="2:24" x14ac:dyDescent="0.25">
      <c r="B13" s="6"/>
      <c r="C13" s="6"/>
    </row>
    <row r="14" spans="2:24" x14ac:dyDescent="0.25">
      <c r="B14" s="6"/>
      <c r="C14" s="6"/>
    </row>
    <row r="15" spans="2:24" x14ac:dyDescent="0.25">
      <c r="B15" s="6"/>
      <c r="C15" s="6"/>
    </row>
    <row r="16" spans="2:24" x14ac:dyDescent="0.25">
      <c r="B16" s="6"/>
      <c r="C16" s="6"/>
    </row>
    <row r="17" spans="2:6" x14ac:dyDescent="0.25">
      <c r="B17" s="6"/>
      <c r="C17" s="6"/>
    </row>
    <row r="18" spans="2:6" x14ac:dyDescent="0.25">
      <c r="B18" s="6"/>
      <c r="C18" s="6"/>
    </row>
    <row r="19" spans="2:6" x14ac:dyDescent="0.25">
      <c r="B19" s="6"/>
      <c r="C19" s="6"/>
    </row>
    <row r="20" spans="2:6" x14ac:dyDescent="0.25">
      <c r="B20" s="6"/>
      <c r="C20" s="6"/>
    </row>
    <row r="21" spans="2:6" x14ac:dyDescent="0.25">
      <c r="B21" s="6"/>
      <c r="C21" s="6"/>
    </row>
    <row r="22" spans="2:6" x14ac:dyDescent="0.25">
      <c r="B22" s="6"/>
      <c r="C22" s="6"/>
    </row>
    <row r="23" spans="2:6" x14ac:dyDescent="0.25">
      <c r="B23" s="6"/>
      <c r="C23" s="6"/>
    </row>
    <row r="24" spans="2:6" x14ac:dyDescent="0.25">
      <c r="B24" s="7" t="s">
        <v>6</v>
      </c>
      <c r="C24" s="7"/>
      <c r="D24" s="7"/>
      <c r="E24" s="7"/>
      <c r="F24" s="7"/>
    </row>
    <row r="25" spans="2:6" x14ac:dyDescent="0.25">
      <c r="B25" s="7"/>
      <c r="C25" s="7"/>
      <c r="D25" s="7"/>
      <c r="E25" s="7"/>
      <c r="F25" s="7"/>
    </row>
    <row r="26" spans="2:6" x14ac:dyDescent="0.25">
      <c r="B26" s="8" t="s">
        <v>7</v>
      </c>
      <c r="C26" s="8"/>
      <c r="D26" s="8"/>
      <c r="E26" s="8"/>
      <c r="F26" s="8"/>
    </row>
    <row r="29" spans="2:6" x14ac:dyDescent="0.25">
      <c r="B29" s="8" t="s">
        <v>8</v>
      </c>
      <c r="C29" s="8"/>
      <c r="D29" s="8"/>
      <c r="E29" s="8"/>
      <c r="F29" s="8"/>
    </row>
    <row r="32" spans="2:6" x14ac:dyDescent="0.25">
      <c r="B32" s="8" t="s">
        <v>9</v>
      </c>
      <c r="C32" s="8"/>
      <c r="D32" s="8"/>
      <c r="E32" s="8"/>
      <c r="F32" s="8"/>
    </row>
    <row r="35" spans="2:6" x14ac:dyDescent="0.25">
      <c r="B35" s="8" t="s">
        <v>10</v>
      </c>
      <c r="C35" s="8"/>
      <c r="D35" s="8"/>
      <c r="E35" s="8"/>
      <c r="F35" s="8"/>
    </row>
    <row r="38" spans="2:6" x14ac:dyDescent="0.25">
      <c r="B38" s="8" t="s">
        <v>11</v>
      </c>
      <c r="C38" s="8"/>
      <c r="D38" s="8"/>
      <c r="E38" s="8"/>
      <c r="F38" s="8"/>
    </row>
    <row r="41" spans="2:6" x14ac:dyDescent="0.25">
      <c r="B41" s="8" t="s">
        <v>12</v>
      </c>
      <c r="C41" s="8"/>
      <c r="D41" s="8"/>
      <c r="E41" s="8"/>
      <c r="F41" s="8"/>
    </row>
    <row r="44" spans="2:6" x14ac:dyDescent="0.25">
      <c r="B44" s="2"/>
      <c r="C44" s="2"/>
      <c r="D44" s="2"/>
      <c r="E44" s="2"/>
      <c r="F44" s="2"/>
    </row>
  </sheetData>
  <mergeCells count="30">
    <mergeCell ref="G2:X3"/>
    <mergeCell ref="B29:F29"/>
    <mergeCell ref="B32:F32"/>
    <mergeCell ref="B35:F35"/>
    <mergeCell ref="B38:F38"/>
    <mergeCell ref="B41:F41"/>
    <mergeCell ref="B44:F44"/>
    <mergeCell ref="B20:C20"/>
    <mergeCell ref="B21:C21"/>
    <mergeCell ref="B22:C22"/>
    <mergeCell ref="B23:C23"/>
    <mergeCell ref="B24:F25"/>
    <mergeCell ref="B26:F26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:F3"/>
    <mergeCell ref="B4:C4"/>
    <mergeCell ref="B5:C5"/>
    <mergeCell ref="B6:C6"/>
    <mergeCell ref="B7:C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Kostenanalyse_SMSe</vt:lpstr>
      <vt:lpstr>Kostenanalyse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2024-03-19T17:09:54Z</dcterms:modified>
</cp:coreProperties>
</file>