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77D96140-C4F9-407A-9F69-995402C27CDE}" xr6:coauthVersionLast="47" xr6:coauthVersionMax="47" xr10:uidLastSave="{00000000-0000-0000-0000-000000000000}"/>
  <bookViews>
    <workbookView xWindow="-120" yWindow="-120" windowWidth="29040" windowHeight="15840" activeTab="1" xr2:uid="{E9085F61-4CF2-4A17-84B6-F025775E748A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1" hidden="1">Sheet2!$A$1:$AO$45</definedName>
    <definedName name="impswitch_pp">[1]Index!$E$21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2" l="1"/>
  <c r="I37" i="2" l="1"/>
  <c r="I31" i="2"/>
  <c r="I27" i="2"/>
  <c r="I23" i="2"/>
  <c r="I19" i="2"/>
  <c r="AG19" i="2" l="1"/>
  <c r="AB23" i="2"/>
  <c r="AB27" i="2" s="1"/>
  <c r="AB31" i="2" s="1"/>
  <c r="AB37" i="2" s="1"/>
  <c r="AL19" i="2" l="1"/>
  <c r="AG23" i="2"/>
  <c r="AG27" i="2" s="1"/>
  <c r="AG31" i="2" s="1"/>
  <c r="AG37" i="2" s="1"/>
  <c r="AN19" i="2" l="1"/>
  <c r="AL23" i="2"/>
  <c r="AL27" i="2" s="1"/>
  <c r="AL31" i="2" s="1"/>
  <c r="AL37" i="2" s="1"/>
  <c r="AO19" i="2" l="1"/>
  <c r="AO23" i="2" s="1"/>
  <c r="AO27" i="2" s="1"/>
  <c r="AO31" i="2" s="1"/>
  <c r="AO37" i="2" s="1"/>
  <c r="AN23" i="2"/>
  <c r="AN27" i="2" s="1"/>
  <c r="AN31" i="2" s="1"/>
  <c r="AN37" i="2" s="1"/>
  <c r="A1" i="1" l="1"/>
  <c r="J3" i="2" l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J6" i="2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J15" i="2" l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J12" i="2" l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</calcChain>
</file>

<file path=xl/sharedStrings.xml><?xml version="1.0" encoding="utf-8"?>
<sst xmlns="http://schemas.openxmlformats.org/spreadsheetml/2006/main" count="499" uniqueCount="64">
  <si>
    <t>REGION1</t>
  </si>
  <si>
    <t>C</t>
  </si>
  <si>
    <t>UC-IPP-CEM</t>
  </si>
  <si>
    <t>Act. constraint for industry - IPP sector - Chemical pulping</t>
  </si>
  <si>
    <t>uconstraint</t>
  </si>
  <si>
    <t>UC_N,UCRT,UCRULE</t>
  </si>
  <si>
    <t>UC-IPP-CEM-T1</t>
  </si>
  <si>
    <t>Act. constraint for industry - IPP sector - Chemical pulping - Tech level 1</t>
  </si>
  <si>
    <t>UC-IPP-CEM-T2</t>
  </si>
  <si>
    <t>Act. constraint for industry - IPP sector - Chemical pulping - Tech level 2</t>
  </si>
  <si>
    <t>UC-IPP-DIS</t>
  </si>
  <si>
    <t>Act. constraint for industry - IPP sector - Dissolving pulp</t>
  </si>
  <si>
    <t>UC-IPP-DIS-T1</t>
  </si>
  <si>
    <t>Act. constraint for industry - IPP sector - Dissolving pulp - Tech level 1</t>
  </si>
  <si>
    <t>UC-IPP-DIS-T2</t>
  </si>
  <si>
    <t>Act. constraint for industry - IPP sector - Dissolving pulp - Tech level 2</t>
  </si>
  <si>
    <t>UC-IPP-MCH</t>
  </si>
  <si>
    <t>Act. constraint for industry - IPP sector - Mechanical pulping</t>
  </si>
  <si>
    <t>UC-IPP-MCH-T1</t>
  </si>
  <si>
    <t>Act. constraint for industry - IPP sector - Mechanical pulping - Tech level 1</t>
  </si>
  <si>
    <t>UC-IPP-MCH-T2</t>
  </si>
  <si>
    <t>Act. constraint for industry - IPP sector - Mechanical pulping - Tech level 2</t>
  </si>
  <si>
    <t>UC-IPP-PAP</t>
  </si>
  <si>
    <t>Act. constraint for industry - IPP sector - All Paper Mills</t>
  </si>
  <si>
    <t>UC-IPP-PAP-T1</t>
  </si>
  <si>
    <t>Act. constraint for industry - IPP sector - Paper Mills - Tech level 1</t>
  </si>
  <si>
    <t>UC-IPP-PAP-T2</t>
  </si>
  <si>
    <t>Act. constraint for industry - IPP sector - Paper Mills - Tech level 2</t>
  </si>
  <si>
    <t>UC-IPP-REC</t>
  </si>
  <si>
    <t>Act. constraint for industry - IPP sector - Recovere paper pulp</t>
  </si>
  <si>
    <t>UC-IPPREC-MAX</t>
  </si>
  <si>
    <t>Act. constraint for industry - IPP sector - Max share of recovered paper</t>
  </si>
  <si>
    <t>UC-IPP-RECT1</t>
  </si>
  <si>
    <t>Act. constraint for industry - IPP sector - Recovered paper pulp - Tech level 1</t>
  </si>
  <si>
    <t>UC-IPP-REC-T2</t>
  </si>
  <si>
    <t>Act. constraint for industry - IPP sector - Recovered paper pulp - Tech level 2</t>
  </si>
  <si>
    <t>UC__RHSRT</t>
  </si>
  <si>
    <t>-</t>
  </si>
  <si>
    <t>UP</t>
  </si>
  <si>
    <t>UCRULE_ACT</t>
  </si>
  <si>
    <t>LHS</t>
  </si>
  <si>
    <t>S-IPP-CHE-E</t>
  </si>
  <si>
    <t>ANNUAL</t>
  </si>
  <si>
    <t>S-IPP-CHE-E-T1</t>
  </si>
  <si>
    <t>S-IPP-CHE-E-T2</t>
  </si>
  <si>
    <t>S-IPP-DIS-E</t>
  </si>
  <si>
    <t>S-IPP-DIS-E-T1</t>
  </si>
  <si>
    <t>S-IPP-DIS-E-T2</t>
  </si>
  <si>
    <t>S-IPP-MCH-E</t>
  </si>
  <si>
    <t>S-IPP-MCH-E-T1</t>
  </si>
  <si>
    <t>S-IPP-MCH-E-T2</t>
  </si>
  <si>
    <t>S-IPP-PAP-E</t>
  </si>
  <si>
    <t>S-IPP-PAP-E-T1</t>
  </si>
  <si>
    <t>S-IPP-PAP-E-T2</t>
  </si>
  <si>
    <t>S-IPP</t>
  </si>
  <si>
    <t>S-IPPREC</t>
  </si>
  <si>
    <t>S-IPP-REC-E</t>
  </si>
  <si>
    <t>S-IPP-REC-E-T1</t>
  </si>
  <si>
    <t>S-IPP-REC-E-T2</t>
  </si>
  <si>
    <t>UCRULE_CAP</t>
  </si>
  <si>
    <t>TS DATA</t>
  </si>
  <si>
    <t>UC_R_EACH</t>
  </si>
  <si>
    <t>TID DATA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</si>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</sst>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2" fontId="1" fillId="2" borderId="0" xfId="1" applyNumberFormat="1" applyFill="1"/>
    <xf numFmtId="2" fontId="1" fillId="0" borderId="0" xfId="1" applyNumberFormat="1"/>
    <xf numFmtId="9" fontId="1" fillId="2" borderId="0" xfId="1" applyNumberFormat="1" applyFill="1"/>
  </cellXfs>
  <cellStyles count="2">
    <cellStyle name="Normal" xfId="0" builtinId="0"/>
    <cellStyle name="Normal 8" xfId="1" xr:uid="{D700BC4A-6730-4A2B-A60D-F1BDD5F6952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>
        <row r="21">
          <cell r="E2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8">
          <cell r="M18">
            <v>0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log"/>
      <sheetName val="ANSv2-692-Home"/>
      <sheetName val="Index"/>
      <sheetName val="PAMS levers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lants and boilers"/>
      <sheetName val="ProcData_CHP"/>
      <sheetName val="ProcData_Xtechs"/>
      <sheetName val="links to constraints"/>
      <sheetName val="Capital cost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2">
          <cell r="B2" t="b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C4">
            <v>1.6224025174380639</v>
          </cell>
        </row>
        <row r="5">
          <cell r="C5">
            <v>0.9305042796234908</v>
          </cell>
        </row>
        <row r="6">
          <cell r="C6">
            <v>0.44845060979707235</v>
          </cell>
        </row>
        <row r="7">
          <cell r="C7">
            <v>3.0777317647058822</v>
          </cell>
        </row>
        <row r="8">
          <cell r="C8">
            <v>0.4152051071791632</v>
          </cell>
        </row>
        <row r="13">
          <cell r="C13">
            <v>0.08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89F-1CBB-471E-94C2-BED83A3F5E8D}">
  <sheetPr codeName="Sheet1"/>
  <dimension ref="A1:F17"/>
  <sheetViews>
    <sheetView workbookViewId="0">
      <selection activeCell="D28" sqref="D28"/>
    </sheetView>
  </sheetViews>
  <sheetFormatPr defaultRowHeight="15" x14ac:dyDescent="0.25"/>
  <cols>
    <col min="2" max="2" width="8.85546875" bestFit="1" customWidth="1"/>
    <col min="3" max="3" width="15.28515625" bestFit="1" customWidth="1"/>
    <col min="4" max="4" width="69.7109375" bestFit="1" customWidth="1"/>
    <col min="5" max="5" width="11" bestFit="1" customWidth="1"/>
    <col min="6" max="6" width="18.7109375" bestFit="1" customWidth="1"/>
  </cols>
  <sheetData>
    <row r="1" spans="1:6" x14ac:dyDescent="0.25">
      <c r="A1" s="1" t="str">
        <f>IF(impswitch_pp,IF([1]IND!M18,"","ITEMS"),"")</f>
        <v>ITEMS</v>
      </c>
      <c r="B1" s="1" t="s">
        <v>0</v>
      </c>
      <c r="C1" s="1"/>
      <c r="D1" s="1"/>
      <c r="E1" s="1"/>
      <c r="F1" s="1"/>
    </row>
    <row r="2" spans="1:6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/>
      <c r="B3" s="1" t="s">
        <v>1</v>
      </c>
      <c r="C3" s="1" t="s">
        <v>6</v>
      </c>
      <c r="D3" s="1" t="s">
        <v>7</v>
      </c>
      <c r="E3" s="1" t="s">
        <v>4</v>
      </c>
      <c r="F3" s="1" t="s">
        <v>5</v>
      </c>
    </row>
    <row r="4" spans="1:6" x14ac:dyDescent="0.25">
      <c r="A4" s="1"/>
      <c r="B4" s="1" t="s">
        <v>1</v>
      </c>
      <c r="C4" s="1" t="s">
        <v>8</v>
      </c>
      <c r="D4" s="1" t="s">
        <v>9</v>
      </c>
      <c r="E4" s="1" t="s">
        <v>4</v>
      </c>
      <c r="F4" s="1" t="s">
        <v>5</v>
      </c>
    </row>
    <row r="5" spans="1:6" x14ac:dyDescent="0.25">
      <c r="A5" s="1"/>
      <c r="B5" s="1" t="s">
        <v>1</v>
      </c>
      <c r="C5" s="1" t="s">
        <v>10</v>
      </c>
      <c r="D5" s="1" t="s">
        <v>11</v>
      </c>
      <c r="E5" s="1" t="s">
        <v>4</v>
      </c>
      <c r="F5" s="1" t="s">
        <v>5</v>
      </c>
    </row>
    <row r="6" spans="1:6" x14ac:dyDescent="0.25">
      <c r="A6" s="1"/>
      <c r="B6" s="1" t="s">
        <v>1</v>
      </c>
      <c r="C6" s="1" t="s">
        <v>12</v>
      </c>
      <c r="D6" s="1" t="s">
        <v>13</v>
      </c>
      <c r="E6" s="1" t="s">
        <v>4</v>
      </c>
      <c r="F6" s="1" t="s">
        <v>5</v>
      </c>
    </row>
    <row r="7" spans="1:6" x14ac:dyDescent="0.25">
      <c r="A7" s="1"/>
      <c r="B7" s="1" t="s">
        <v>1</v>
      </c>
      <c r="C7" s="1" t="s">
        <v>14</v>
      </c>
      <c r="D7" s="1" t="s">
        <v>15</v>
      </c>
      <c r="E7" s="1" t="s">
        <v>4</v>
      </c>
      <c r="F7" s="1" t="s">
        <v>5</v>
      </c>
    </row>
    <row r="8" spans="1:6" x14ac:dyDescent="0.25">
      <c r="A8" s="1"/>
      <c r="B8" s="1" t="s">
        <v>1</v>
      </c>
      <c r="C8" s="1" t="s">
        <v>16</v>
      </c>
      <c r="D8" s="1" t="s">
        <v>17</v>
      </c>
      <c r="E8" s="1" t="s">
        <v>4</v>
      </c>
      <c r="F8" s="1" t="s">
        <v>5</v>
      </c>
    </row>
    <row r="9" spans="1:6" x14ac:dyDescent="0.25">
      <c r="A9" s="1"/>
      <c r="B9" s="1" t="s">
        <v>1</v>
      </c>
      <c r="C9" s="1" t="s">
        <v>18</v>
      </c>
      <c r="D9" s="1" t="s">
        <v>19</v>
      </c>
      <c r="E9" s="1" t="s">
        <v>4</v>
      </c>
      <c r="F9" s="1" t="s">
        <v>5</v>
      </c>
    </row>
    <row r="10" spans="1:6" x14ac:dyDescent="0.25">
      <c r="A10" s="1"/>
      <c r="B10" s="1" t="s">
        <v>1</v>
      </c>
      <c r="C10" s="1" t="s">
        <v>20</v>
      </c>
      <c r="D10" s="1" t="s">
        <v>21</v>
      </c>
      <c r="E10" s="1" t="s">
        <v>4</v>
      </c>
      <c r="F10" s="1" t="s">
        <v>5</v>
      </c>
    </row>
    <row r="11" spans="1:6" x14ac:dyDescent="0.25">
      <c r="A11" s="1"/>
      <c r="B11" s="1" t="s">
        <v>1</v>
      </c>
      <c r="C11" s="1" t="s">
        <v>22</v>
      </c>
      <c r="D11" s="1" t="s">
        <v>23</v>
      </c>
      <c r="E11" s="1" t="s">
        <v>4</v>
      </c>
      <c r="F11" s="1" t="s">
        <v>5</v>
      </c>
    </row>
    <row r="12" spans="1:6" x14ac:dyDescent="0.25">
      <c r="A12" s="1"/>
      <c r="B12" s="1" t="s">
        <v>1</v>
      </c>
      <c r="C12" s="1" t="s">
        <v>24</v>
      </c>
      <c r="D12" s="1" t="s">
        <v>25</v>
      </c>
      <c r="E12" s="1" t="s">
        <v>4</v>
      </c>
      <c r="F12" s="1" t="s">
        <v>5</v>
      </c>
    </row>
    <row r="13" spans="1:6" x14ac:dyDescent="0.25">
      <c r="A13" s="1"/>
      <c r="B13" s="1" t="s">
        <v>1</v>
      </c>
      <c r="C13" s="1" t="s">
        <v>26</v>
      </c>
      <c r="D13" s="1" t="s">
        <v>27</v>
      </c>
      <c r="E13" s="1" t="s">
        <v>4</v>
      </c>
      <c r="F13" s="1" t="s">
        <v>5</v>
      </c>
    </row>
    <row r="14" spans="1:6" x14ac:dyDescent="0.25">
      <c r="A14" s="1"/>
      <c r="B14" s="1" t="s">
        <v>1</v>
      </c>
      <c r="C14" s="1" t="s">
        <v>28</v>
      </c>
      <c r="D14" s="1" t="s">
        <v>29</v>
      </c>
      <c r="E14" s="1" t="s">
        <v>4</v>
      </c>
      <c r="F14" s="1" t="s">
        <v>5</v>
      </c>
    </row>
    <row r="15" spans="1:6" x14ac:dyDescent="0.25">
      <c r="A15" s="1"/>
      <c r="B15" s="1" t="s">
        <v>1</v>
      </c>
      <c r="C15" s="1" t="s">
        <v>30</v>
      </c>
      <c r="D15" s="1" t="s">
        <v>31</v>
      </c>
      <c r="E15" s="1" t="s">
        <v>4</v>
      </c>
      <c r="F15" s="1" t="s">
        <v>5</v>
      </c>
    </row>
    <row r="16" spans="1:6" x14ac:dyDescent="0.25">
      <c r="A16" s="1"/>
      <c r="B16" s="1" t="s">
        <v>1</v>
      </c>
      <c r="C16" s="1" t="s">
        <v>32</v>
      </c>
      <c r="D16" s="1" t="s">
        <v>33</v>
      </c>
      <c r="E16" s="1" t="s">
        <v>4</v>
      </c>
      <c r="F16" s="1" t="s">
        <v>5</v>
      </c>
    </row>
    <row r="17" spans="1:6" x14ac:dyDescent="0.25">
      <c r="A17" s="1"/>
      <c r="B17" s="1" t="s">
        <v>1</v>
      </c>
      <c r="C17" s="1" t="s">
        <v>34</v>
      </c>
      <c r="D17" s="1" t="s">
        <v>35</v>
      </c>
      <c r="E17" s="1" t="s">
        <v>4</v>
      </c>
      <c r="F17" s="1" t="s">
        <v>5</v>
      </c>
    </row>
  </sheetData>
  <conditionalFormatting sqref="C1:C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96F8-3D3A-4EE1-82D3-E3DFF7E01791}">
  <sheetPr codeName="Sheet2"/>
  <dimension ref="A1:AO45"/>
  <sheetViews>
    <sheetView tabSelected="1" zoomScale="85" zoomScaleNormal="85" workbookViewId="0">
      <selection activeCell="L24" sqref="L24"/>
    </sheetView>
  </sheetViews>
  <sheetFormatPr defaultRowHeight="15" x14ac:dyDescent="0.25"/>
  <cols>
    <col min="2" max="2" width="28" customWidth="1"/>
    <col min="3" max="3" width="28.7109375" customWidth="1"/>
    <col min="4" max="4" width="4.28515625" bestFit="1" customWidth="1"/>
    <col min="5" max="5" width="19.85546875" customWidth="1"/>
  </cols>
  <sheetData>
    <row r="1" spans="1:41" x14ac:dyDescent="0.25">
      <c r="A1" t="s">
        <v>60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t="s">
        <v>63</v>
      </c>
      <c r="B2" s="1"/>
      <c r="C2" s="1"/>
      <c r="D2" s="1"/>
      <c r="E2" s="1"/>
      <c r="F2" s="1"/>
      <c r="G2" s="1"/>
      <c r="H2" s="1"/>
      <c r="I2" s="1"/>
      <c r="J2" s="1">
        <v>2012</v>
      </c>
      <c r="K2" s="1">
        <v>2013</v>
      </c>
      <c r="L2" s="1">
        <v>2014</v>
      </c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>
        <v>2021</v>
      </c>
      <c r="T2" s="1">
        <v>2022</v>
      </c>
      <c r="U2" s="1">
        <v>2023</v>
      </c>
      <c r="V2" s="1">
        <v>2024</v>
      </c>
      <c r="W2" s="1">
        <v>2025</v>
      </c>
      <c r="X2" s="1">
        <v>2026</v>
      </c>
      <c r="Y2" s="1">
        <v>2027</v>
      </c>
      <c r="Z2" s="1">
        <v>2028</v>
      </c>
      <c r="AA2" s="1">
        <v>2029</v>
      </c>
      <c r="AB2" s="1">
        <v>2030</v>
      </c>
      <c r="AC2" s="1">
        <v>2031</v>
      </c>
      <c r="AD2" s="1">
        <v>2032</v>
      </c>
      <c r="AE2" s="1">
        <v>2033</v>
      </c>
      <c r="AF2" s="1">
        <v>2034</v>
      </c>
      <c r="AG2" s="1">
        <v>2035</v>
      </c>
      <c r="AH2" s="1">
        <v>2036</v>
      </c>
      <c r="AI2" s="1">
        <v>2037</v>
      </c>
      <c r="AJ2" s="1">
        <v>2038</v>
      </c>
      <c r="AK2" s="1">
        <v>2039</v>
      </c>
      <c r="AL2" s="1">
        <v>2040</v>
      </c>
      <c r="AM2" s="1">
        <v>2045</v>
      </c>
      <c r="AN2" s="1">
        <v>2050</v>
      </c>
      <c r="AO2" s="1">
        <v>2060</v>
      </c>
    </row>
    <row r="3" spans="1:41" x14ac:dyDescent="0.25">
      <c r="B3" s="1" t="s">
        <v>36</v>
      </c>
      <c r="C3" s="1" t="s">
        <v>2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38</v>
      </c>
      <c r="I3" s="1">
        <v>0</v>
      </c>
      <c r="J3" s="3">
        <f>'[2]links to constraints'!$C$4</f>
        <v>1.6224025174380639</v>
      </c>
      <c r="K3" s="4">
        <f>J3</f>
        <v>1.6224025174380639</v>
      </c>
      <c r="L3" s="4">
        <f t="shared" ref="L3:AO3" si="0">K3</f>
        <v>1.6224025174380639</v>
      </c>
      <c r="M3" s="4">
        <f t="shared" si="0"/>
        <v>1.6224025174380639</v>
      </c>
      <c r="N3" s="4">
        <f t="shared" si="0"/>
        <v>1.6224025174380639</v>
      </c>
      <c r="O3" s="4">
        <f t="shared" si="0"/>
        <v>1.6224025174380639</v>
      </c>
      <c r="P3" s="4">
        <f t="shared" si="0"/>
        <v>1.6224025174380639</v>
      </c>
      <c r="Q3" s="4">
        <f t="shared" si="0"/>
        <v>1.6224025174380639</v>
      </c>
      <c r="R3" s="4">
        <f t="shared" si="0"/>
        <v>1.6224025174380639</v>
      </c>
      <c r="S3" s="4">
        <f t="shared" si="0"/>
        <v>1.6224025174380639</v>
      </c>
      <c r="T3" s="4">
        <f t="shared" si="0"/>
        <v>1.6224025174380639</v>
      </c>
      <c r="U3" s="4">
        <f t="shared" si="0"/>
        <v>1.6224025174380639</v>
      </c>
      <c r="V3" s="4">
        <f t="shared" si="0"/>
        <v>1.6224025174380639</v>
      </c>
      <c r="W3" s="4">
        <f t="shared" si="0"/>
        <v>1.6224025174380639</v>
      </c>
      <c r="X3" s="4">
        <f t="shared" si="0"/>
        <v>1.6224025174380639</v>
      </c>
      <c r="Y3" s="4">
        <f t="shared" si="0"/>
        <v>1.6224025174380639</v>
      </c>
      <c r="Z3" s="4">
        <f t="shared" si="0"/>
        <v>1.6224025174380639</v>
      </c>
      <c r="AA3" s="4">
        <f t="shared" si="0"/>
        <v>1.6224025174380639</v>
      </c>
      <c r="AB3" s="4">
        <f t="shared" si="0"/>
        <v>1.6224025174380639</v>
      </c>
      <c r="AC3" s="4">
        <f t="shared" si="0"/>
        <v>1.6224025174380639</v>
      </c>
      <c r="AD3" s="4">
        <f t="shared" si="0"/>
        <v>1.6224025174380639</v>
      </c>
      <c r="AE3" s="4">
        <f t="shared" si="0"/>
        <v>1.6224025174380639</v>
      </c>
      <c r="AF3" s="4">
        <f t="shared" si="0"/>
        <v>1.6224025174380639</v>
      </c>
      <c r="AG3" s="4">
        <f t="shared" si="0"/>
        <v>1.6224025174380639</v>
      </c>
      <c r="AH3" s="4">
        <f t="shared" si="0"/>
        <v>1.6224025174380639</v>
      </c>
      <c r="AI3" s="4">
        <f t="shared" si="0"/>
        <v>1.6224025174380639</v>
      </c>
      <c r="AJ3" s="4">
        <f t="shared" si="0"/>
        <v>1.6224025174380639</v>
      </c>
      <c r="AK3" s="4">
        <f t="shared" si="0"/>
        <v>1.6224025174380639</v>
      </c>
      <c r="AL3" s="4">
        <f t="shared" si="0"/>
        <v>1.6224025174380639</v>
      </c>
      <c r="AM3" s="4">
        <f t="shared" si="0"/>
        <v>1.6224025174380639</v>
      </c>
      <c r="AN3" s="4">
        <f t="shared" si="0"/>
        <v>1.6224025174380639</v>
      </c>
      <c r="AO3" s="4">
        <f t="shared" si="0"/>
        <v>1.6224025174380639</v>
      </c>
    </row>
    <row r="4" spans="1:41" x14ac:dyDescent="0.25">
      <c r="B4" s="1" t="s">
        <v>36</v>
      </c>
      <c r="C4" s="1" t="s">
        <v>6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 x14ac:dyDescent="0.25">
      <c r="B5" s="1" t="s">
        <v>36</v>
      </c>
      <c r="C5" s="1" t="s">
        <v>8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 x14ac:dyDescent="0.25">
      <c r="B6" s="1" t="s">
        <v>36</v>
      </c>
      <c r="C6" s="1" t="s">
        <v>10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38</v>
      </c>
      <c r="I6" s="1">
        <v>0</v>
      </c>
      <c r="J6" s="2">
        <f>'[2]links to constraints'!$C$5</f>
        <v>0.9305042796234908</v>
      </c>
      <c r="K6" s="4">
        <f>J6</f>
        <v>0.9305042796234908</v>
      </c>
      <c r="L6" s="4">
        <f t="shared" ref="L6:AO6" si="1">K6</f>
        <v>0.9305042796234908</v>
      </c>
      <c r="M6" s="4">
        <f t="shared" si="1"/>
        <v>0.9305042796234908</v>
      </c>
      <c r="N6" s="4">
        <f t="shared" si="1"/>
        <v>0.9305042796234908</v>
      </c>
      <c r="O6" s="4">
        <f t="shared" si="1"/>
        <v>0.9305042796234908</v>
      </c>
      <c r="P6" s="4">
        <f t="shared" si="1"/>
        <v>0.9305042796234908</v>
      </c>
      <c r="Q6" s="4">
        <f t="shared" si="1"/>
        <v>0.9305042796234908</v>
      </c>
      <c r="R6" s="4">
        <f t="shared" si="1"/>
        <v>0.9305042796234908</v>
      </c>
      <c r="S6" s="4">
        <f t="shared" si="1"/>
        <v>0.9305042796234908</v>
      </c>
      <c r="T6" s="4">
        <f t="shared" si="1"/>
        <v>0.9305042796234908</v>
      </c>
      <c r="U6" s="4">
        <f t="shared" si="1"/>
        <v>0.9305042796234908</v>
      </c>
      <c r="V6" s="4">
        <f t="shared" si="1"/>
        <v>0.9305042796234908</v>
      </c>
      <c r="W6" s="4">
        <f t="shared" si="1"/>
        <v>0.9305042796234908</v>
      </c>
      <c r="X6" s="4">
        <f t="shared" si="1"/>
        <v>0.9305042796234908</v>
      </c>
      <c r="Y6" s="4">
        <f t="shared" si="1"/>
        <v>0.9305042796234908</v>
      </c>
      <c r="Z6" s="4">
        <f t="shared" si="1"/>
        <v>0.9305042796234908</v>
      </c>
      <c r="AA6" s="4">
        <f t="shared" si="1"/>
        <v>0.9305042796234908</v>
      </c>
      <c r="AB6" s="4">
        <f t="shared" si="1"/>
        <v>0.9305042796234908</v>
      </c>
      <c r="AC6" s="4">
        <f t="shared" si="1"/>
        <v>0.9305042796234908</v>
      </c>
      <c r="AD6" s="4">
        <f t="shared" si="1"/>
        <v>0.9305042796234908</v>
      </c>
      <c r="AE6" s="4">
        <f t="shared" si="1"/>
        <v>0.9305042796234908</v>
      </c>
      <c r="AF6" s="4">
        <f t="shared" si="1"/>
        <v>0.9305042796234908</v>
      </c>
      <c r="AG6" s="4">
        <f t="shared" si="1"/>
        <v>0.9305042796234908</v>
      </c>
      <c r="AH6" s="4">
        <f t="shared" si="1"/>
        <v>0.9305042796234908</v>
      </c>
      <c r="AI6" s="4">
        <f t="shared" si="1"/>
        <v>0.9305042796234908</v>
      </c>
      <c r="AJ6" s="4">
        <f t="shared" si="1"/>
        <v>0.9305042796234908</v>
      </c>
      <c r="AK6" s="4">
        <f t="shared" si="1"/>
        <v>0.9305042796234908</v>
      </c>
      <c r="AL6" s="4">
        <f t="shared" si="1"/>
        <v>0.9305042796234908</v>
      </c>
      <c r="AM6" s="4">
        <f t="shared" si="1"/>
        <v>0.9305042796234908</v>
      </c>
      <c r="AN6" s="4">
        <f t="shared" si="1"/>
        <v>0.9305042796234908</v>
      </c>
      <c r="AO6" s="4">
        <f t="shared" si="1"/>
        <v>0.9305042796234908</v>
      </c>
    </row>
    <row r="7" spans="1:41" x14ac:dyDescent="0.25">
      <c r="B7" s="1" t="s">
        <v>36</v>
      </c>
      <c r="C7" s="1" t="s">
        <v>12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 x14ac:dyDescent="0.25">
      <c r="B8" s="1" t="s">
        <v>36</v>
      </c>
      <c r="C8" s="1" t="s">
        <v>14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 x14ac:dyDescent="0.25">
      <c r="B9" s="1" t="s">
        <v>36</v>
      </c>
      <c r="C9" s="1" t="s">
        <v>16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38</v>
      </c>
      <c r="I9" s="1">
        <v>0</v>
      </c>
      <c r="J9" s="3">
        <f>'[2]links to constraints'!$C$6</f>
        <v>0.44845060979707235</v>
      </c>
      <c r="K9" s="4">
        <f>J9</f>
        <v>0.44845060979707235</v>
      </c>
      <c r="L9" s="4">
        <f t="shared" ref="L9:AO9" si="2">K9</f>
        <v>0.44845060979707235</v>
      </c>
      <c r="M9" s="4">
        <f t="shared" si="2"/>
        <v>0.44845060979707235</v>
      </c>
      <c r="N9" s="4">
        <f t="shared" si="2"/>
        <v>0.44845060979707235</v>
      </c>
      <c r="O9" s="4">
        <f t="shared" si="2"/>
        <v>0.44845060979707235</v>
      </c>
      <c r="P9" s="4">
        <f t="shared" si="2"/>
        <v>0.44845060979707235</v>
      </c>
      <c r="Q9" s="4">
        <f t="shared" si="2"/>
        <v>0.44845060979707235</v>
      </c>
      <c r="R9" s="4">
        <f t="shared" si="2"/>
        <v>0.44845060979707235</v>
      </c>
      <c r="S9" s="4">
        <f t="shared" si="2"/>
        <v>0.44845060979707235</v>
      </c>
      <c r="T9" s="4">
        <f t="shared" si="2"/>
        <v>0.44845060979707235</v>
      </c>
      <c r="U9" s="4">
        <f t="shared" si="2"/>
        <v>0.44845060979707235</v>
      </c>
      <c r="V9" s="4">
        <f t="shared" si="2"/>
        <v>0.44845060979707235</v>
      </c>
      <c r="W9" s="4">
        <f t="shared" si="2"/>
        <v>0.44845060979707235</v>
      </c>
      <c r="X9" s="4">
        <f t="shared" si="2"/>
        <v>0.44845060979707235</v>
      </c>
      <c r="Y9" s="4">
        <f t="shared" si="2"/>
        <v>0.44845060979707235</v>
      </c>
      <c r="Z9" s="4">
        <f t="shared" si="2"/>
        <v>0.44845060979707235</v>
      </c>
      <c r="AA9" s="4">
        <f t="shared" si="2"/>
        <v>0.44845060979707235</v>
      </c>
      <c r="AB9" s="4">
        <f t="shared" si="2"/>
        <v>0.44845060979707235</v>
      </c>
      <c r="AC9" s="4">
        <f t="shared" si="2"/>
        <v>0.44845060979707235</v>
      </c>
      <c r="AD9" s="4">
        <f t="shared" si="2"/>
        <v>0.44845060979707235</v>
      </c>
      <c r="AE9" s="4">
        <f t="shared" si="2"/>
        <v>0.44845060979707235</v>
      </c>
      <c r="AF9" s="4">
        <f t="shared" si="2"/>
        <v>0.44845060979707235</v>
      </c>
      <c r="AG9" s="4">
        <f t="shared" si="2"/>
        <v>0.44845060979707235</v>
      </c>
      <c r="AH9" s="4">
        <f t="shared" si="2"/>
        <v>0.44845060979707235</v>
      </c>
      <c r="AI9" s="4">
        <f t="shared" si="2"/>
        <v>0.44845060979707235</v>
      </c>
      <c r="AJ9" s="4">
        <f t="shared" si="2"/>
        <v>0.44845060979707235</v>
      </c>
      <c r="AK9" s="4">
        <f t="shared" si="2"/>
        <v>0.44845060979707235</v>
      </c>
      <c r="AL9" s="4">
        <f t="shared" si="2"/>
        <v>0.44845060979707235</v>
      </c>
      <c r="AM9" s="4">
        <f t="shared" si="2"/>
        <v>0.44845060979707235</v>
      </c>
      <c r="AN9" s="4">
        <f t="shared" si="2"/>
        <v>0.44845060979707235</v>
      </c>
      <c r="AO9" s="4">
        <f t="shared" si="2"/>
        <v>0.44845060979707235</v>
      </c>
    </row>
    <row r="10" spans="1:41" x14ac:dyDescent="0.25">
      <c r="B10" s="1" t="s">
        <v>36</v>
      </c>
      <c r="C10" s="1" t="s">
        <v>18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 x14ac:dyDescent="0.25">
      <c r="B11" s="1" t="s">
        <v>36</v>
      </c>
      <c r="C11" s="1" t="s">
        <v>20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 x14ac:dyDescent="0.25">
      <c r="B12" s="1" t="s">
        <v>36</v>
      </c>
      <c r="C12" s="1" t="s">
        <v>22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38</v>
      </c>
      <c r="I12" s="1">
        <v>0</v>
      </c>
      <c r="J12" s="2">
        <f>'[2]links to constraints'!$C$7</f>
        <v>3.0777317647058822</v>
      </c>
      <c r="K12" s="4">
        <f>J12</f>
        <v>3.0777317647058822</v>
      </c>
      <c r="L12" s="4">
        <f t="shared" ref="L12:AO12" si="3">K12</f>
        <v>3.0777317647058822</v>
      </c>
      <c r="M12" s="4">
        <f t="shared" si="3"/>
        <v>3.0777317647058822</v>
      </c>
      <c r="N12" s="4">
        <f t="shared" si="3"/>
        <v>3.0777317647058822</v>
      </c>
      <c r="O12" s="4">
        <f t="shared" si="3"/>
        <v>3.0777317647058822</v>
      </c>
      <c r="P12" s="4">
        <f t="shared" si="3"/>
        <v>3.0777317647058822</v>
      </c>
      <c r="Q12" s="4">
        <f t="shared" si="3"/>
        <v>3.0777317647058822</v>
      </c>
      <c r="R12" s="4">
        <f t="shared" si="3"/>
        <v>3.0777317647058822</v>
      </c>
      <c r="S12" s="4">
        <f t="shared" si="3"/>
        <v>3.0777317647058822</v>
      </c>
      <c r="T12" s="4">
        <f t="shared" si="3"/>
        <v>3.0777317647058822</v>
      </c>
      <c r="U12" s="4">
        <f t="shared" si="3"/>
        <v>3.0777317647058822</v>
      </c>
      <c r="V12" s="4">
        <f t="shared" si="3"/>
        <v>3.0777317647058822</v>
      </c>
      <c r="W12" s="4">
        <f t="shared" si="3"/>
        <v>3.0777317647058822</v>
      </c>
      <c r="X12" s="4">
        <f t="shared" si="3"/>
        <v>3.0777317647058822</v>
      </c>
      <c r="Y12" s="4">
        <f t="shared" si="3"/>
        <v>3.0777317647058822</v>
      </c>
      <c r="Z12" s="4">
        <f t="shared" si="3"/>
        <v>3.0777317647058822</v>
      </c>
      <c r="AA12" s="4">
        <f t="shared" si="3"/>
        <v>3.0777317647058822</v>
      </c>
      <c r="AB12" s="4">
        <f t="shared" si="3"/>
        <v>3.0777317647058822</v>
      </c>
      <c r="AC12" s="4">
        <f t="shared" si="3"/>
        <v>3.0777317647058822</v>
      </c>
      <c r="AD12" s="4">
        <f t="shared" si="3"/>
        <v>3.0777317647058822</v>
      </c>
      <c r="AE12" s="4">
        <f t="shared" si="3"/>
        <v>3.0777317647058822</v>
      </c>
      <c r="AF12" s="4">
        <f t="shared" si="3"/>
        <v>3.0777317647058822</v>
      </c>
      <c r="AG12" s="4">
        <f t="shared" si="3"/>
        <v>3.0777317647058822</v>
      </c>
      <c r="AH12" s="4">
        <f t="shared" si="3"/>
        <v>3.0777317647058822</v>
      </c>
      <c r="AI12" s="4">
        <f t="shared" si="3"/>
        <v>3.0777317647058822</v>
      </c>
      <c r="AJ12" s="4">
        <f t="shared" si="3"/>
        <v>3.0777317647058822</v>
      </c>
      <c r="AK12" s="4">
        <f t="shared" si="3"/>
        <v>3.0777317647058822</v>
      </c>
      <c r="AL12" s="4">
        <f t="shared" si="3"/>
        <v>3.0777317647058822</v>
      </c>
      <c r="AM12" s="4">
        <f t="shared" si="3"/>
        <v>3.0777317647058822</v>
      </c>
      <c r="AN12" s="4">
        <f t="shared" si="3"/>
        <v>3.0777317647058822</v>
      </c>
      <c r="AO12" s="4">
        <f t="shared" si="3"/>
        <v>3.0777317647058822</v>
      </c>
    </row>
    <row r="13" spans="1:41" x14ac:dyDescent="0.25">
      <c r="B13" s="1" t="s">
        <v>36</v>
      </c>
      <c r="C13" s="1" t="s">
        <v>24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 x14ac:dyDescent="0.25">
      <c r="B14" s="1" t="s">
        <v>36</v>
      </c>
      <c r="C14" s="1" t="s">
        <v>26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 x14ac:dyDescent="0.25">
      <c r="B15" s="1" t="s">
        <v>36</v>
      </c>
      <c r="C15" s="1" t="s">
        <v>28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38</v>
      </c>
      <c r="I15" s="1">
        <v>0</v>
      </c>
      <c r="J15" s="2">
        <f>'[2]links to constraints'!$C$8</f>
        <v>0.4152051071791632</v>
      </c>
      <c r="K15" s="4">
        <f>J15</f>
        <v>0.4152051071791632</v>
      </c>
      <c r="L15" s="4">
        <f t="shared" ref="L15:AO15" si="4">K15</f>
        <v>0.4152051071791632</v>
      </c>
      <c r="M15" s="4">
        <f t="shared" si="4"/>
        <v>0.4152051071791632</v>
      </c>
      <c r="N15" s="4">
        <f t="shared" si="4"/>
        <v>0.4152051071791632</v>
      </c>
      <c r="O15" s="4">
        <f t="shared" si="4"/>
        <v>0.4152051071791632</v>
      </c>
      <c r="P15" s="4">
        <f t="shared" si="4"/>
        <v>0.4152051071791632</v>
      </c>
      <c r="Q15" s="4">
        <f t="shared" si="4"/>
        <v>0.4152051071791632</v>
      </c>
      <c r="R15" s="4">
        <f t="shared" si="4"/>
        <v>0.4152051071791632</v>
      </c>
      <c r="S15" s="4">
        <f t="shared" si="4"/>
        <v>0.4152051071791632</v>
      </c>
      <c r="T15" s="4">
        <f t="shared" si="4"/>
        <v>0.4152051071791632</v>
      </c>
      <c r="U15" s="4">
        <f t="shared" si="4"/>
        <v>0.4152051071791632</v>
      </c>
      <c r="V15" s="4">
        <f t="shared" si="4"/>
        <v>0.4152051071791632</v>
      </c>
      <c r="W15" s="4">
        <f t="shared" si="4"/>
        <v>0.4152051071791632</v>
      </c>
      <c r="X15" s="4">
        <f t="shared" si="4"/>
        <v>0.4152051071791632</v>
      </c>
      <c r="Y15" s="4">
        <f t="shared" si="4"/>
        <v>0.4152051071791632</v>
      </c>
      <c r="Z15" s="4">
        <f t="shared" si="4"/>
        <v>0.4152051071791632</v>
      </c>
      <c r="AA15" s="4">
        <f t="shared" si="4"/>
        <v>0.4152051071791632</v>
      </c>
      <c r="AB15" s="4">
        <f t="shared" si="4"/>
        <v>0.4152051071791632</v>
      </c>
      <c r="AC15" s="4">
        <f t="shared" si="4"/>
        <v>0.4152051071791632</v>
      </c>
      <c r="AD15" s="4">
        <f t="shared" si="4"/>
        <v>0.4152051071791632</v>
      </c>
      <c r="AE15" s="4">
        <f t="shared" si="4"/>
        <v>0.4152051071791632</v>
      </c>
      <c r="AF15" s="4">
        <f t="shared" si="4"/>
        <v>0.4152051071791632</v>
      </c>
      <c r="AG15" s="4">
        <f t="shared" si="4"/>
        <v>0.4152051071791632</v>
      </c>
      <c r="AH15" s="4">
        <f t="shared" si="4"/>
        <v>0.4152051071791632</v>
      </c>
      <c r="AI15" s="4">
        <f t="shared" si="4"/>
        <v>0.4152051071791632</v>
      </c>
      <c r="AJ15" s="4">
        <f t="shared" si="4"/>
        <v>0.4152051071791632</v>
      </c>
      <c r="AK15" s="4">
        <f t="shared" si="4"/>
        <v>0.4152051071791632</v>
      </c>
      <c r="AL15" s="4">
        <f t="shared" si="4"/>
        <v>0.4152051071791632</v>
      </c>
      <c r="AM15" s="4">
        <f t="shared" si="4"/>
        <v>0.4152051071791632</v>
      </c>
      <c r="AN15" s="4">
        <f t="shared" si="4"/>
        <v>0.4152051071791632</v>
      </c>
      <c r="AO15" s="4">
        <f t="shared" si="4"/>
        <v>0.4152051071791632</v>
      </c>
    </row>
    <row r="16" spans="1:41" x14ac:dyDescent="0.25">
      <c r="B16" s="1" t="s">
        <v>36</v>
      </c>
      <c r="C16" s="1" t="s">
        <v>30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2:41" x14ac:dyDescent="0.25">
      <c r="B17" s="1" t="s">
        <v>36</v>
      </c>
      <c r="C17" s="1" t="s">
        <v>32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38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2:41" x14ac:dyDescent="0.25">
      <c r="B18" s="1" t="s">
        <v>36</v>
      </c>
      <c r="C18" s="1" t="s">
        <v>34</v>
      </c>
      <c r="D18" s="1" t="s">
        <v>37</v>
      </c>
      <c r="E18" s="1" t="s">
        <v>37</v>
      </c>
      <c r="F18" s="1" t="s">
        <v>37</v>
      </c>
      <c r="G18" s="1" t="s">
        <v>37</v>
      </c>
      <c r="H18" s="1" t="s">
        <v>38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2:41" x14ac:dyDescent="0.25">
      <c r="B19" s="1" t="s">
        <v>39</v>
      </c>
      <c r="C19" s="1" t="s">
        <v>6</v>
      </c>
      <c r="D19" s="1" t="s">
        <v>40</v>
      </c>
      <c r="E19" s="1" t="s">
        <v>41</v>
      </c>
      <c r="F19" s="1" t="s">
        <v>37</v>
      </c>
      <c r="G19" s="1" t="s">
        <v>42</v>
      </c>
      <c r="H19" s="1" t="s">
        <v>37</v>
      </c>
      <c r="I19" s="1">
        <f>IF('[2]PAMS levers'!B$2,3,0)</f>
        <v>3</v>
      </c>
      <c r="J19" s="1">
        <v>0</v>
      </c>
      <c r="K19" s="1"/>
      <c r="L19" s="1"/>
      <c r="M19" s="2">
        <v>0</v>
      </c>
      <c r="N19" s="2"/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5">
        <f>-'[2]links to constraints'!$C$13</f>
        <v>-0.08</v>
      </c>
      <c r="AC19" s="2"/>
      <c r="AD19" s="2"/>
      <c r="AE19" s="2"/>
      <c r="AF19" s="2"/>
      <c r="AG19" s="2">
        <f>AB19</f>
        <v>-0.08</v>
      </c>
      <c r="AH19" s="2"/>
      <c r="AI19" s="2"/>
      <c r="AJ19" s="2"/>
      <c r="AK19" s="2"/>
      <c r="AL19" s="2">
        <f>AG19</f>
        <v>-0.08</v>
      </c>
      <c r="AM19" s="2"/>
      <c r="AN19" s="2">
        <f>AL19</f>
        <v>-0.08</v>
      </c>
      <c r="AO19" s="2">
        <f>AN19</f>
        <v>-0.08</v>
      </c>
    </row>
    <row r="20" spans="2:41" x14ac:dyDescent="0.25">
      <c r="B20" s="1" t="s">
        <v>39</v>
      </c>
      <c r="C20" s="1" t="s">
        <v>6</v>
      </c>
      <c r="D20" s="1" t="s">
        <v>40</v>
      </c>
      <c r="E20" s="1" t="s">
        <v>43</v>
      </c>
      <c r="F20" s="1" t="s">
        <v>37</v>
      </c>
      <c r="G20" s="1" t="s">
        <v>42</v>
      </c>
      <c r="H20" s="1" t="s">
        <v>37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</row>
    <row r="21" spans="2:41" x14ac:dyDescent="0.25">
      <c r="B21" s="1" t="s">
        <v>39</v>
      </c>
      <c r="C21" s="1" t="s">
        <v>8</v>
      </c>
      <c r="D21" s="1" t="s">
        <v>40</v>
      </c>
      <c r="E21" s="1" t="s">
        <v>41</v>
      </c>
      <c r="F21" s="1" t="s">
        <v>37</v>
      </c>
      <c r="G21" s="1" t="s">
        <v>42</v>
      </c>
      <c r="H21" s="1" t="s">
        <v>37</v>
      </c>
      <c r="I21" s="1">
        <v>0</v>
      </c>
      <c r="J21" s="1">
        <v>0</v>
      </c>
      <c r="K21" s="1"/>
      <c r="L21" s="1"/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2:41" x14ac:dyDescent="0.25">
      <c r="B22" s="1" t="s">
        <v>39</v>
      </c>
      <c r="C22" s="1" t="s">
        <v>8</v>
      </c>
      <c r="D22" s="1" t="s">
        <v>40</v>
      </c>
      <c r="E22" s="1" t="s">
        <v>44</v>
      </c>
      <c r="F22" s="1" t="s">
        <v>37</v>
      </c>
      <c r="G22" s="1" t="s">
        <v>42</v>
      </c>
      <c r="H22" s="1" t="s">
        <v>37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</row>
    <row r="23" spans="2:41" x14ac:dyDescent="0.25">
      <c r="B23" s="1" t="s">
        <v>39</v>
      </c>
      <c r="C23" s="1" t="s">
        <v>12</v>
      </c>
      <c r="D23" s="1" t="s">
        <v>40</v>
      </c>
      <c r="E23" s="1" t="s">
        <v>45</v>
      </c>
      <c r="F23" s="1" t="s">
        <v>37</v>
      </c>
      <c r="G23" s="1" t="s">
        <v>42</v>
      </c>
      <c r="H23" s="1" t="s">
        <v>37</v>
      </c>
      <c r="I23" s="1">
        <f>IF('[2]PAMS levers'!B$2,3,0)</f>
        <v>3</v>
      </c>
      <c r="J23" s="1">
        <v>0</v>
      </c>
      <c r="K23" s="1"/>
      <c r="L23" s="1"/>
      <c r="M23" s="2">
        <v>0</v>
      </c>
      <c r="N23" s="2"/>
      <c r="O23" s="2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f>AB19</f>
        <v>-0.08</v>
      </c>
      <c r="AC23" s="2"/>
      <c r="AD23" s="2"/>
      <c r="AE23" s="2"/>
      <c r="AF23" s="2"/>
      <c r="AG23" s="2">
        <f>AG19</f>
        <v>-0.08</v>
      </c>
      <c r="AH23" s="2"/>
      <c r="AI23" s="2"/>
      <c r="AJ23" s="2"/>
      <c r="AK23" s="2"/>
      <c r="AL23" s="2">
        <f>AL19</f>
        <v>-0.08</v>
      </c>
      <c r="AM23" s="2"/>
      <c r="AN23" s="2">
        <f>AN19</f>
        <v>-0.08</v>
      </c>
      <c r="AO23" s="2">
        <f>AO19</f>
        <v>-0.08</v>
      </c>
    </row>
    <row r="24" spans="2:41" x14ac:dyDescent="0.25">
      <c r="B24" s="1" t="s">
        <v>39</v>
      </c>
      <c r="C24" s="1" t="s">
        <v>12</v>
      </c>
      <c r="D24" s="1" t="s">
        <v>40</v>
      </c>
      <c r="E24" s="1" t="s">
        <v>46</v>
      </c>
      <c r="F24" s="1" t="s">
        <v>37</v>
      </c>
      <c r="G24" s="1" t="s">
        <v>42</v>
      </c>
      <c r="H24" s="1" t="s">
        <v>37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</row>
    <row r="25" spans="2:41" x14ac:dyDescent="0.25">
      <c r="B25" s="1" t="s">
        <v>39</v>
      </c>
      <c r="C25" s="1" t="s">
        <v>14</v>
      </c>
      <c r="D25" s="1" t="s">
        <v>40</v>
      </c>
      <c r="E25" s="1" t="s">
        <v>45</v>
      </c>
      <c r="F25" s="1" t="s">
        <v>37</v>
      </c>
      <c r="G25" s="1" t="s">
        <v>42</v>
      </c>
      <c r="H25" s="1" t="s">
        <v>37</v>
      </c>
      <c r="I25" s="1">
        <v>0</v>
      </c>
      <c r="J25" s="1">
        <v>0</v>
      </c>
      <c r="K25" s="1"/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2:41" x14ac:dyDescent="0.25">
      <c r="B26" s="1" t="s">
        <v>39</v>
      </c>
      <c r="C26" s="1" t="s">
        <v>14</v>
      </c>
      <c r="D26" s="1" t="s">
        <v>40</v>
      </c>
      <c r="E26" s="1" t="s">
        <v>47</v>
      </c>
      <c r="F26" s="1" t="s">
        <v>37</v>
      </c>
      <c r="G26" s="1" t="s">
        <v>42</v>
      </c>
      <c r="H26" s="1" t="s">
        <v>37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</row>
    <row r="27" spans="2:41" x14ac:dyDescent="0.25">
      <c r="B27" s="1" t="s">
        <v>39</v>
      </c>
      <c r="C27" s="1" t="s">
        <v>18</v>
      </c>
      <c r="D27" s="1" t="s">
        <v>40</v>
      </c>
      <c r="E27" s="1" t="s">
        <v>48</v>
      </c>
      <c r="F27" s="1" t="s">
        <v>37</v>
      </c>
      <c r="G27" s="1" t="s">
        <v>42</v>
      </c>
      <c r="H27" s="1" t="s">
        <v>37</v>
      </c>
      <c r="I27" s="1">
        <f>IF('[2]PAMS levers'!B$2,3,0)</f>
        <v>3</v>
      </c>
      <c r="J27" s="1">
        <v>0</v>
      </c>
      <c r="K27" s="1"/>
      <c r="L27" s="1"/>
      <c r="M27" s="2">
        <v>0</v>
      </c>
      <c r="N27" s="2"/>
      <c r="O27" s="2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f>AB23</f>
        <v>-0.08</v>
      </c>
      <c r="AC27" s="2"/>
      <c r="AD27" s="2"/>
      <c r="AE27" s="2"/>
      <c r="AF27" s="2"/>
      <c r="AG27" s="2">
        <f>AG23</f>
        <v>-0.08</v>
      </c>
      <c r="AH27" s="2"/>
      <c r="AI27" s="2"/>
      <c r="AJ27" s="2"/>
      <c r="AK27" s="2"/>
      <c r="AL27" s="2">
        <f>AL23</f>
        <v>-0.08</v>
      </c>
      <c r="AM27" s="2"/>
      <c r="AN27" s="2">
        <f>AN23</f>
        <v>-0.08</v>
      </c>
      <c r="AO27" s="2">
        <f>AO23</f>
        <v>-0.08</v>
      </c>
    </row>
    <row r="28" spans="2:41" x14ac:dyDescent="0.25">
      <c r="B28" s="1" t="s">
        <v>39</v>
      </c>
      <c r="C28" s="1" t="s">
        <v>18</v>
      </c>
      <c r="D28" s="1" t="s">
        <v>40</v>
      </c>
      <c r="E28" s="1" t="s">
        <v>49</v>
      </c>
      <c r="F28" s="1" t="s">
        <v>37</v>
      </c>
      <c r="G28" s="1" t="s">
        <v>42</v>
      </c>
      <c r="H28" s="1" t="s">
        <v>37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</row>
    <row r="29" spans="2:41" x14ac:dyDescent="0.25">
      <c r="B29" s="1" t="s">
        <v>39</v>
      </c>
      <c r="C29" s="1" t="s">
        <v>20</v>
      </c>
      <c r="D29" s="1" t="s">
        <v>40</v>
      </c>
      <c r="E29" s="1" t="s">
        <v>48</v>
      </c>
      <c r="F29" s="1" t="s">
        <v>37</v>
      </c>
      <c r="G29" s="1" t="s">
        <v>42</v>
      </c>
      <c r="H29" s="1" t="s">
        <v>37</v>
      </c>
      <c r="I29" s="1">
        <v>0</v>
      </c>
      <c r="J29" s="1"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2:41" x14ac:dyDescent="0.25">
      <c r="B30" s="1" t="s">
        <v>39</v>
      </c>
      <c r="C30" s="1" t="s">
        <v>20</v>
      </c>
      <c r="D30" s="1" t="s">
        <v>40</v>
      </c>
      <c r="E30" s="1" t="s">
        <v>50</v>
      </c>
      <c r="F30" s="1" t="s">
        <v>37</v>
      </c>
      <c r="G30" s="1" t="s">
        <v>42</v>
      </c>
      <c r="H30" s="1" t="s">
        <v>37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</row>
    <row r="31" spans="2:41" x14ac:dyDescent="0.25">
      <c r="B31" s="1" t="s">
        <v>39</v>
      </c>
      <c r="C31" s="1" t="s">
        <v>24</v>
      </c>
      <c r="D31" s="1" t="s">
        <v>40</v>
      </c>
      <c r="E31" s="1" t="s">
        <v>51</v>
      </c>
      <c r="F31" s="1" t="s">
        <v>37</v>
      </c>
      <c r="G31" s="1" t="s">
        <v>42</v>
      </c>
      <c r="H31" s="1" t="s">
        <v>37</v>
      </c>
      <c r="I31" s="1">
        <f>IF('[2]PAMS levers'!B$2,3,0)</f>
        <v>3</v>
      </c>
      <c r="J31" s="1">
        <v>0</v>
      </c>
      <c r="K31" s="1"/>
      <c r="L31" s="1"/>
      <c r="M31" s="2">
        <v>0</v>
      </c>
      <c r="N31" s="2"/>
      <c r="O31" s="2"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f>AB27</f>
        <v>-0.08</v>
      </c>
      <c r="AC31" s="2"/>
      <c r="AD31" s="2"/>
      <c r="AE31" s="2"/>
      <c r="AF31" s="2"/>
      <c r="AG31" s="2">
        <f>AG27</f>
        <v>-0.08</v>
      </c>
      <c r="AH31" s="2"/>
      <c r="AI31" s="2"/>
      <c r="AJ31" s="2"/>
      <c r="AK31" s="2"/>
      <c r="AL31" s="2">
        <f>AL27</f>
        <v>-0.08</v>
      </c>
      <c r="AM31" s="2"/>
      <c r="AN31" s="2">
        <f>AN27</f>
        <v>-0.08</v>
      </c>
      <c r="AO31" s="2">
        <f>AO27</f>
        <v>-0.08</v>
      </c>
    </row>
    <row r="32" spans="2:41" x14ac:dyDescent="0.25">
      <c r="B32" s="1" t="s">
        <v>39</v>
      </c>
      <c r="C32" s="1" t="s">
        <v>24</v>
      </c>
      <c r="D32" s="1" t="s">
        <v>40</v>
      </c>
      <c r="E32" s="1" t="s">
        <v>52</v>
      </c>
      <c r="F32" s="1" t="s">
        <v>37</v>
      </c>
      <c r="G32" s="1" t="s">
        <v>42</v>
      </c>
      <c r="H32" s="1" t="s">
        <v>37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1" x14ac:dyDescent="0.25">
      <c r="B33" s="1" t="s">
        <v>39</v>
      </c>
      <c r="C33" s="1" t="s">
        <v>26</v>
      </c>
      <c r="D33" s="1" t="s">
        <v>40</v>
      </c>
      <c r="E33" s="1" t="s">
        <v>51</v>
      </c>
      <c r="F33" s="1" t="s">
        <v>37</v>
      </c>
      <c r="G33" s="1" t="s">
        <v>42</v>
      </c>
      <c r="H33" s="1" t="s">
        <v>37</v>
      </c>
      <c r="I33" s="1">
        <v>0</v>
      </c>
      <c r="J33" s="1">
        <v>0</v>
      </c>
      <c r="K33" s="1"/>
      <c r="L33" s="1"/>
      <c r="M33" s="1"/>
      <c r="N33" s="1"/>
      <c r="O33" s="1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2:41" x14ac:dyDescent="0.25">
      <c r="B34" s="1" t="s">
        <v>39</v>
      </c>
      <c r="C34" s="1" t="s">
        <v>26</v>
      </c>
      <c r="D34" s="1" t="s">
        <v>40</v>
      </c>
      <c r="E34" s="1" t="s">
        <v>53</v>
      </c>
      <c r="F34" s="1" t="s">
        <v>37</v>
      </c>
      <c r="G34" s="1" t="s">
        <v>42</v>
      </c>
      <c r="H34" s="1" t="s">
        <v>37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1" x14ac:dyDescent="0.25">
      <c r="B35" s="1" t="s">
        <v>39</v>
      </c>
      <c r="C35" s="1" t="s">
        <v>30</v>
      </c>
      <c r="D35" s="1" t="s">
        <v>40</v>
      </c>
      <c r="E35" s="1" t="s">
        <v>54</v>
      </c>
      <c r="F35" s="1" t="s">
        <v>37</v>
      </c>
      <c r="G35" s="1" t="s">
        <v>42</v>
      </c>
      <c r="H35" s="1" t="s">
        <v>37</v>
      </c>
      <c r="I35" s="1">
        <v>0</v>
      </c>
      <c r="J35" s="1">
        <v>-0.5</v>
      </c>
      <c r="K35" s="1">
        <v>-0.5</v>
      </c>
      <c r="L35" s="1">
        <v>-0.5</v>
      </c>
      <c r="M35" s="1">
        <v>-0.5</v>
      </c>
      <c r="N35" s="1">
        <v>-0.5</v>
      </c>
      <c r="O35" s="1">
        <v>-0.5</v>
      </c>
      <c r="P35" s="1">
        <v>-0.5</v>
      </c>
      <c r="Q35" s="1">
        <v>-0.5</v>
      </c>
      <c r="R35" s="1">
        <v>-0.5</v>
      </c>
      <c r="S35" s="1">
        <v>-0.5</v>
      </c>
      <c r="T35" s="1">
        <v>-0.5</v>
      </c>
      <c r="U35" s="1">
        <v>-0.5</v>
      </c>
      <c r="V35" s="1">
        <v>-0.5</v>
      </c>
      <c r="W35" s="1">
        <v>-0.5</v>
      </c>
      <c r="X35" s="1">
        <v>-0.5</v>
      </c>
      <c r="Y35" s="1">
        <v>-0.5</v>
      </c>
      <c r="Z35" s="1">
        <v>-0.5</v>
      </c>
      <c r="AA35" s="1">
        <v>-0.5</v>
      </c>
      <c r="AB35" s="1">
        <v>-0.5</v>
      </c>
      <c r="AC35" s="1">
        <v>-0.5</v>
      </c>
      <c r="AD35" s="1">
        <v>-0.5</v>
      </c>
      <c r="AE35" s="1">
        <v>-0.5</v>
      </c>
      <c r="AF35" s="1">
        <v>-0.5</v>
      </c>
      <c r="AG35" s="1">
        <v>-0.5</v>
      </c>
      <c r="AH35" s="1">
        <v>-0.5</v>
      </c>
      <c r="AI35" s="1">
        <v>-0.5</v>
      </c>
      <c r="AJ35" s="1">
        <v>-0.5</v>
      </c>
      <c r="AK35" s="1">
        <v>-0.5</v>
      </c>
      <c r="AL35" s="1">
        <v>-0.5</v>
      </c>
      <c r="AM35" s="1">
        <v>-0.5</v>
      </c>
      <c r="AN35" s="1">
        <v>-0.5</v>
      </c>
      <c r="AO35" s="1">
        <v>-0.5</v>
      </c>
    </row>
    <row r="36" spans="2:41" x14ac:dyDescent="0.25">
      <c r="B36" s="1" t="s">
        <v>39</v>
      </c>
      <c r="C36" s="1" t="s">
        <v>30</v>
      </c>
      <c r="D36" s="1" t="s">
        <v>40</v>
      </c>
      <c r="E36" s="1" t="s">
        <v>55</v>
      </c>
      <c r="F36" s="1" t="s">
        <v>37</v>
      </c>
      <c r="G36" s="1" t="s">
        <v>42</v>
      </c>
      <c r="H36" s="1" t="s">
        <v>37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1" x14ac:dyDescent="0.25">
      <c r="B37" s="1" t="s">
        <v>39</v>
      </c>
      <c r="C37" s="1" t="s">
        <v>32</v>
      </c>
      <c r="D37" s="1" t="s">
        <v>40</v>
      </c>
      <c r="E37" s="1" t="s">
        <v>56</v>
      </c>
      <c r="F37" s="1" t="s">
        <v>37</v>
      </c>
      <c r="G37" s="1" t="s">
        <v>42</v>
      </c>
      <c r="H37" s="1" t="s">
        <v>37</v>
      </c>
      <c r="I37" s="1">
        <f>IF('[2]PAMS levers'!B$2,3,0)</f>
        <v>3</v>
      </c>
      <c r="J37" s="1">
        <v>0</v>
      </c>
      <c r="K37" s="1"/>
      <c r="L37" s="1"/>
      <c r="M37" s="2">
        <v>0</v>
      </c>
      <c r="N37" s="2"/>
      <c r="O37" s="2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AB31</f>
        <v>-0.08</v>
      </c>
      <c r="AC37" s="2"/>
      <c r="AD37" s="2"/>
      <c r="AE37" s="2"/>
      <c r="AF37" s="2"/>
      <c r="AG37" s="2">
        <f>AG31</f>
        <v>-0.08</v>
      </c>
      <c r="AH37" s="2"/>
      <c r="AI37" s="2"/>
      <c r="AJ37" s="2"/>
      <c r="AK37" s="2"/>
      <c r="AL37" s="2">
        <f>AL31</f>
        <v>-0.08</v>
      </c>
      <c r="AM37" s="2"/>
      <c r="AN37" s="2">
        <f>AN31</f>
        <v>-0.08</v>
      </c>
      <c r="AO37" s="2">
        <f>AO31</f>
        <v>-0.08</v>
      </c>
    </row>
    <row r="38" spans="2:41" x14ac:dyDescent="0.25">
      <c r="B38" s="1" t="s">
        <v>39</v>
      </c>
      <c r="C38" s="1" t="s">
        <v>32</v>
      </c>
      <c r="D38" s="1" t="s">
        <v>40</v>
      </c>
      <c r="E38" s="1" t="s">
        <v>57</v>
      </c>
      <c r="F38" s="1" t="s">
        <v>37</v>
      </c>
      <c r="G38" s="1" t="s">
        <v>42</v>
      </c>
      <c r="H38" s="1" t="s">
        <v>37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1" x14ac:dyDescent="0.25">
      <c r="B39" s="1" t="s">
        <v>39</v>
      </c>
      <c r="C39" s="1" t="s">
        <v>34</v>
      </c>
      <c r="D39" s="1" t="s">
        <v>40</v>
      </c>
      <c r="E39" s="1" t="s">
        <v>56</v>
      </c>
      <c r="F39" s="1" t="s">
        <v>37</v>
      </c>
      <c r="G39" s="1" t="s">
        <v>42</v>
      </c>
      <c r="H39" s="1" t="s">
        <v>37</v>
      </c>
      <c r="I39" s="1">
        <v>0</v>
      </c>
      <c r="J39" s="1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2:41" x14ac:dyDescent="0.25">
      <c r="B40" s="1" t="s">
        <v>39</v>
      </c>
      <c r="C40" s="1" t="s">
        <v>34</v>
      </c>
      <c r="D40" s="1" t="s">
        <v>40</v>
      </c>
      <c r="E40" s="1" t="s">
        <v>58</v>
      </c>
      <c r="F40" s="1" t="s">
        <v>37</v>
      </c>
      <c r="G40" s="1" t="s">
        <v>42</v>
      </c>
      <c r="H40" s="1" t="s">
        <v>37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1" x14ac:dyDescent="0.25">
      <c r="B41" s="1" t="s">
        <v>59</v>
      </c>
      <c r="C41" s="1" t="s">
        <v>2</v>
      </c>
      <c r="D41" s="1" t="s">
        <v>40</v>
      </c>
      <c r="E41" s="1" t="s">
        <v>41</v>
      </c>
      <c r="F41" s="1" t="s">
        <v>37</v>
      </c>
      <c r="G41" s="1" t="s">
        <v>37</v>
      </c>
      <c r="H41" s="1" t="s">
        <v>37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1" x14ac:dyDescent="0.25">
      <c r="B42" s="1" t="s">
        <v>59</v>
      </c>
      <c r="C42" s="1" t="s">
        <v>10</v>
      </c>
      <c r="D42" s="1" t="s">
        <v>40</v>
      </c>
      <c r="E42" s="1" t="s">
        <v>45</v>
      </c>
      <c r="F42" s="1" t="s">
        <v>37</v>
      </c>
      <c r="G42" s="1" t="s">
        <v>37</v>
      </c>
      <c r="H42" s="1" t="s">
        <v>37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</row>
    <row r="43" spans="2:41" x14ac:dyDescent="0.25">
      <c r="B43" s="1" t="s">
        <v>59</v>
      </c>
      <c r="C43" s="1" t="s">
        <v>16</v>
      </c>
      <c r="D43" s="1" t="s">
        <v>40</v>
      </c>
      <c r="E43" s="1" t="s">
        <v>48</v>
      </c>
      <c r="F43" s="1" t="s">
        <v>37</v>
      </c>
      <c r="G43" s="1" t="s">
        <v>37</v>
      </c>
      <c r="H43" s="1" t="s">
        <v>37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</row>
    <row r="44" spans="2:41" x14ac:dyDescent="0.25">
      <c r="B44" s="1" t="s">
        <v>59</v>
      </c>
      <c r="C44" s="1" t="s">
        <v>22</v>
      </c>
      <c r="D44" s="1" t="s">
        <v>40</v>
      </c>
      <c r="E44" s="1" t="s">
        <v>51</v>
      </c>
      <c r="F44" s="1" t="s">
        <v>37</v>
      </c>
      <c r="G44" s="1" t="s">
        <v>37</v>
      </c>
      <c r="H44" s="1" t="s">
        <v>37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</row>
    <row r="45" spans="2:41" x14ac:dyDescent="0.25">
      <c r="B45" s="1" t="s">
        <v>59</v>
      </c>
      <c r="C45" s="1" t="s">
        <v>28</v>
      </c>
      <c r="D45" s="1" t="s">
        <v>40</v>
      </c>
      <c r="E45" s="1" t="s">
        <v>56</v>
      </c>
      <c r="F45" s="1" t="s">
        <v>37</v>
      </c>
      <c r="G45" s="1" t="s">
        <v>37</v>
      </c>
      <c r="H45" s="1" t="s">
        <v>37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</row>
  </sheetData>
  <autoFilter ref="A1:AO45" xr:uid="{477E96F8-3D3A-4EE1-82D3-E3DFF7E017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7C9-5FBB-4C6F-BCA2-7100EC51A245}">
  <sheetPr codeName="Sheet3"/>
  <dimension ref="A1:I17"/>
  <sheetViews>
    <sheetView workbookViewId="0">
      <selection activeCell="D27" sqref="D27"/>
    </sheetView>
  </sheetViews>
  <sheetFormatPr defaultRowHeight="15" x14ac:dyDescent="0.25"/>
  <cols>
    <col min="2" max="2" width="11.28515625" bestFit="1" customWidth="1"/>
    <col min="3" max="3" width="15.28515625" bestFit="1" customWidth="1"/>
  </cols>
  <sheetData>
    <row r="1" spans="1:9" x14ac:dyDescent="0.25">
      <c r="A1" t="s">
        <v>62</v>
      </c>
      <c r="B1" t="s">
        <v>0</v>
      </c>
    </row>
    <row r="2" spans="1:9" x14ac:dyDescent="0.25">
      <c r="B2" s="1" t="s">
        <v>61</v>
      </c>
      <c r="C2" s="1" t="s">
        <v>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>
        <v>1</v>
      </c>
    </row>
    <row r="3" spans="1:9" x14ac:dyDescent="0.25">
      <c r="B3" s="1" t="s">
        <v>61</v>
      </c>
      <c r="C3" s="1" t="s">
        <v>6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>
        <v>1</v>
      </c>
    </row>
    <row r="4" spans="1:9" x14ac:dyDescent="0.25">
      <c r="B4" s="1" t="s">
        <v>61</v>
      </c>
      <c r="C4" s="1" t="s">
        <v>8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>
        <v>1</v>
      </c>
    </row>
    <row r="5" spans="1:9" x14ac:dyDescent="0.25">
      <c r="B5" s="1" t="s">
        <v>61</v>
      </c>
      <c r="C5" s="1" t="s">
        <v>10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>
        <v>1</v>
      </c>
    </row>
    <row r="6" spans="1:9" x14ac:dyDescent="0.25">
      <c r="B6" s="1" t="s">
        <v>61</v>
      </c>
      <c r="C6" s="1" t="s">
        <v>12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37</v>
      </c>
      <c r="I6" s="1">
        <v>1</v>
      </c>
    </row>
    <row r="7" spans="1:9" x14ac:dyDescent="0.25">
      <c r="B7" s="1" t="s">
        <v>61</v>
      </c>
      <c r="C7" s="1" t="s">
        <v>14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  <c r="I7" s="1">
        <v>1</v>
      </c>
    </row>
    <row r="8" spans="1:9" x14ac:dyDescent="0.25">
      <c r="B8" s="1" t="s">
        <v>61</v>
      </c>
      <c r="C8" s="1" t="s">
        <v>16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>
        <v>1</v>
      </c>
    </row>
    <row r="9" spans="1:9" x14ac:dyDescent="0.25">
      <c r="B9" s="1" t="s">
        <v>61</v>
      </c>
      <c r="C9" s="1" t="s">
        <v>18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>
        <v>1</v>
      </c>
    </row>
    <row r="10" spans="1:9" x14ac:dyDescent="0.25">
      <c r="B10" s="1" t="s">
        <v>61</v>
      </c>
      <c r="C10" s="1" t="s">
        <v>20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>
        <v>1</v>
      </c>
    </row>
    <row r="11" spans="1:9" x14ac:dyDescent="0.25">
      <c r="B11" s="1" t="s">
        <v>61</v>
      </c>
      <c r="C11" s="1" t="s">
        <v>22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37</v>
      </c>
      <c r="I11" s="1">
        <v>1</v>
      </c>
    </row>
    <row r="12" spans="1:9" x14ac:dyDescent="0.25">
      <c r="B12" s="1" t="s">
        <v>61</v>
      </c>
      <c r="C12" s="1" t="s">
        <v>24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37</v>
      </c>
      <c r="I12" s="1">
        <v>1</v>
      </c>
    </row>
    <row r="13" spans="1:9" x14ac:dyDescent="0.25">
      <c r="B13" s="1" t="s">
        <v>61</v>
      </c>
      <c r="C13" s="1" t="s">
        <v>26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37</v>
      </c>
      <c r="I13" s="1">
        <v>1</v>
      </c>
    </row>
    <row r="14" spans="1:9" x14ac:dyDescent="0.25">
      <c r="B14" s="1" t="s">
        <v>61</v>
      </c>
      <c r="C14" s="1" t="s">
        <v>28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37</v>
      </c>
      <c r="I14" s="1">
        <v>1</v>
      </c>
    </row>
    <row r="15" spans="1:9" x14ac:dyDescent="0.25">
      <c r="B15" s="1" t="s">
        <v>61</v>
      </c>
      <c r="C15" s="1" t="s">
        <v>30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37</v>
      </c>
      <c r="I15" s="1">
        <v>1</v>
      </c>
    </row>
    <row r="16" spans="1:9" x14ac:dyDescent="0.25">
      <c r="B16" s="1" t="s">
        <v>61</v>
      </c>
      <c r="C16" s="1" t="s">
        <v>32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37</v>
      </c>
      <c r="I16" s="1">
        <v>1</v>
      </c>
    </row>
    <row r="17" spans="2:9" x14ac:dyDescent="0.25">
      <c r="B17" s="1" t="s">
        <v>61</v>
      </c>
      <c r="C17" s="1" t="s">
        <v>34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37</v>
      </c>
      <c r="I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Bruno</cp:lastModifiedBy>
  <dcterms:created xsi:type="dcterms:W3CDTF">2021-06-24T11:20:56Z</dcterms:created>
  <dcterms:modified xsi:type="dcterms:W3CDTF">2021-07-29T11:55:31Z</dcterms:modified>
</cp:coreProperties>
</file>