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13D3ACE5-7B2E-4636-96B6-35B0B5020E4B}" xr6:coauthVersionLast="47" xr6:coauthVersionMax="47" xr10:uidLastSave="{00000000-0000-0000-0000-000000000000}"/>
  <bookViews>
    <workbookView xWindow="1080" yWindow="-16320" windowWidth="18465" windowHeight="12885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<sst xmlns="http://schemas.openxmlformats.org/spreadsheetml/2006/main" count="2490" uniqueCount="446">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</sst>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43" fontId="24" fillId="0" borderId="0" xfId="6" applyFont="1"/>
    <xf numFmtId="169" fontId="24" fillId="0" borderId="0" xfId="5" applyNumberFormat="1"/>
    <xf numFmtId="169" fontId="24" fillId="0" borderId="0" xfId="5" applyNumberFormat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20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C32" sqref="C32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164</v>
      </c>
    </row>
    <row r="20" spans="2:3" x14ac:dyDescent="0.25">
      <c r="B20" s="5">
        <v>5</v>
      </c>
      <c r="C20" s="5" t="s">
        <v>165</v>
      </c>
    </row>
    <row r="21" spans="2:3" x14ac:dyDescent="0.25">
      <c r="B21" s="5">
        <v>6</v>
      </c>
      <c r="C21" s="5" t="s">
        <v>167</v>
      </c>
    </row>
    <row r="22" spans="2:3" x14ac:dyDescent="0.25">
      <c r="B22" s="5">
        <v>7</v>
      </c>
      <c r="C22" s="5" t="s">
        <v>166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C19" sqref="C1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188</v>
      </c>
      <c r="C9" s="15" t="s">
        <v>186</v>
      </c>
      <c r="D9" s="15">
        <v>1</v>
      </c>
    </row>
    <row r="10" spans="1:6" s="15" customFormat="1" x14ac:dyDescent="0.25">
      <c r="A10" s="15" t="s">
        <v>9</v>
      </c>
      <c r="B10" s="15" t="s">
        <v>189</v>
      </c>
      <c r="C10" s="15" t="s">
        <v>191</v>
      </c>
      <c r="D10" s="15">
        <v>1</v>
      </c>
    </row>
    <row r="11" spans="1:6" x14ac:dyDescent="0.25">
      <c r="A11" t="s">
        <v>9</v>
      </c>
      <c r="B11" t="s">
        <v>7</v>
      </c>
      <c r="C11" t="s">
        <v>187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298</v>
      </c>
      <c r="D12" s="15">
        <v>1</v>
      </c>
    </row>
    <row r="13" spans="1:6" s="15" customFormat="1" x14ac:dyDescent="0.25">
      <c r="A13" s="15" t="s">
        <v>9</v>
      </c>
      <c r="B13" s="15" t="s">
        <v>201</v>
      </c>
      <c r="C13" s="15" t="s">
        <v>202</v>
      </c>
      <c r="D13" s="15">
        <v>1</v>
      </c>
    </row>
    <row r="14" spans="1:6" s="15" customFormat="1" x14ac:dyDescent="0.25">
      <c r="A14" s="15" t="s">
        <v>9</v>
      </c>
      <c r="B14" s="15" t="s">
        <v>207</v>
      </c>
      <c r="C14" s="15" t="s">
        <v>206</v>
      </c>
      <c r="D14" s="15">
        <v>1</v>
      </c>
    </row>
    <row r="15" spans="1:6" s="15" customFormat="1" x14ac:dyDescent="0.25">
      <c r="A15" s="15" t="s">
        <v>127</v>
      </c>
      <c r="B15" s="15" t="s">
        <v>204</v>
      </c>
      <c r="C15" s="15" t="s">
        <v>208</v>
      </c>
      <c r="D15" s="15">
        <v>2</v>
      </c>
      <c r="F15" s="15" t="s">
        <v>126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25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25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25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25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25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25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25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25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25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25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25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25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25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25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25">
      <c r="A36" s="57" t="s">
        <v>3</v>
      </c>
      <c r="B36" s="57" t="s">
        <v>316</v>
      </c>
      <c r="C36" s="57" t="s">
        <v>317</v>
      </c>
      <c r="D36" s="57">
        <v>3</v>
      </c>
      <c r="E36" s="57">
        <v>1</v>
      </c>
    </row>
    <row r="37" spans="1:5" x14ac:dyDescent="0.25">
      <c r="A37" s="57" t="s">
        <v>3</v>
      </c>
      <c r="B37" s="57" t="s">
        <v>318</v>
      </c>
      <c r="C37" s="57" t="s">
        <v>319</v>
      </c>
      <c r="D37" s="57">
        <v>3</v>
      </c>
      <c r="E37" s="57">
        <v>1</v>
      </c>
    </row>
    <row r="38" spans="1:5" x14ac:dyDescent="0.25">
      <c r="A38" s="57" t="s">
        <v>127</v>
      </c>
      <c r="B38" s="57" t="s">
        <v>329</v>
      </c>
      <c r="C38" s="57" t="s">
        <v>330</v>
      </c>
      <c r="D38" s="57">
        <v>1</v>
      </c>
      <c r="E38" s="57"/>
    </row>
    <row r="39" spans="1:5" x14ac:dyDescent="0.25">
      <c r="A39" s="57" t="s">
        <v>3</v>
      </c>
      <c r="B39" s="57" t="s">
        <v>331</v>
      </c>
      <c r="C39" s="57" t="s">
        <v>332</v>
      </c>
      <c r="D39" s="57">
        <v>1</v>
      </c>
      <c r="E39" s="57">
        <v>1</v>
      </c>
    </row>
    <row r="40" spans="1:5" x14ac:dyDescent="0.25">
      <c r="A40" s="57" t="s">
        <v>3</v>
      </c>
      <c r="B40" s="57" t="s">
        <v>333</v>
      </c>
      <c r="C40" s="57" t="s">
        <v>334</v>
      </c>
      <c r="D40" s="57">
        <v>1</v>
      </c>
      <c r="E40" s="57">
        <v>1</v>
      </c>
    </row>
    <row r="41" spans="1:5" x14ac:dyDescent="0.25">
      <c r="A41" t="s">
        <v>3</v>
      </c>
      <c r="B41" t="s">
        <v>151</v>
      </c>
      <c r="C41" t="s">
        <v>181</v>
      </c>
      <c r="D41">
        <v>2</v>
      </c>
      <c r="E41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16384" width="9.28515625" style="58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58" t="s">
        <v>329</v>
      </c>
    </row>
    <row r="7" spans="1:2" x14ac:dyDescent="0.2">
      <c r="A7" s="58">
        <v>2030</v>
      </c>
    </row>
    <row r="8" spans="1:2" x14ac:dyDescent="0.2">
      <c r="A8" s="58">
        <f>A7+1</f>
        <v>2031</v>
      </c>
    </row>
    <row r="9" spans="1:2" x14ac:dyDescent="0.2">
      <c r="A9" s="58">
        <f>A8+1</f>
        <v>2032</v>
      </c>
    </row>
    <row r="10" spans="1:2" x14ac:dyDescent="0.2">
      <c r="A10" s="58">
        <f>A9+1</f>
        <v>2033</v>
      </c>
    </row>
    <row r="11" spans="1:2" x14ac:dyDescent="0.2">
      <c r="A11" s="58">
        <f>A10+1</f>
        <v>2034</v>
      </c>
    </row>
    <row r="12" spans="1:2" x14ac:dyDescent="0.2">
      <c r="A12" s="58">
        <f>A11+1</f>
        <v>2035</v>
      </c>
    </row>
    <row r="13" spans="1:2" x14ac:dyDescent="0.2">
      <c r="A13" s="58">
        <f t="shared" ref="A13:A27" si="0">A12+1</f>
        <v>2036</v>
      </c>
    </row>
    <row r="14" spans="1:2" x14ac:dyDescent="0.2">
      <c r="A14" s="58">
        <f t="shared" si="0"/>
        <v>2037</v>
      </c>
    </row>
    <row r="15" spans="1:2" x14ac:dyDescent="0.2">
      <c r="A15" s="58">
        <f t="shared" si="0"/>
        <v>2038</v>
      </c>
    </row>
    <row r="16" spans="1:2" x14ac:dyDescent="0.2">
      <c r="A16" s="58">
        <f t="shared" si="0"/>
        <v>2039</v>
      </c>
    </row>
    <row r="17" spans="1:1" x14ac:dyDescent="0.2">
      <c r="A17" s="58">
        <f t="shared" si="0"/>
        <v>2040</v>
      </c>
    </row>
    <row r="18" spans="1:1" x14ac:dyDescent="0.2">
      <c r="A18" s="58">
        <f t="shared" si="0"/>
        <v>2041</v>
      </c>
    </row>
    <row r="19" spans="1:1" x14ac:dyDescent="0.2">
      <c r="A19" s="58">
        <f t="shared" si="0"/>
        <v>2042</v>
      </c>
    </row>
    <row r="20" spans="1:1" x14ac:dyDescent="0.2">
      <c r="A20" s="58">
        <f t="shared" si="0"/>
        <v>2043</v>
      </c>
    </row>
    <row r="21" spans="1:1" x14ac:dyDescent="0.2">
      <c r="A21" s="58">
        <f t="shared" si="0"/>
        <v>2044</v>
      </c>
    </row>
    <row r="22" spans="1:1" x14ac:dyDescent="0.2">
      <c r="A22" s="58">
        <f t="shared" si="0"/>
        <v>2045</v>
      </c>
    </row>
    <row r="23" spans="1:1" x14ac:dyDescent="0.2">
      <c r="A23" s="58">
        <f t="shared" si="0"/>
        <v>2046</v>
      </c>
    </row>
    <row r="24" spans="1:1" x14ac:dyDescent="0.2">
      <c r="A24" s="58">
        <f t="shared" si="0"/>
        <v>2047</v>
      </c>
    </row>
    <row r="25" spans="1:1" x14ac:dyDescent="0.2">
      <c r="A25" s="58">
        <f t="shared" si="0"/>
        <v>2048</v>
      </c>
    </row>
    <row r="26" spans="1:1" x14ac:dyDescent="0.2">
      <c r="A26" s="58">
        <f t="shared" si="0"/>
        <v>2049</v>
      </c>
    </row>
    <row r="27" spans="1:1" x14ac:dyDescent="0.2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3" width="11.5703125" style="58" bestFit="1" customWidth="1"/>
    <col min="4" max="4" width="7.42578125" style="58" bestFit="1" customWidth="1"/>
    <col min="5" max="5" width="3.28515625" style="58" customWidth="1"/>
    <col min="6" max="6" width="10.28515625" style="58" bestFit="1" customWidth="1"/>
    <col min="7" max="7" width="11.5703125" style="58" bestFit="1" customWidth="1"/>
    <col min="8" max="8" width="3.28515625" style="58" customWidth="1"/>
    <col min="9" max="9" width="13.5703125" style="58" bestFit="1" customWidth="1"/>
    <col min="10" max="10" width="9.28515625" style="58"/>
    <col min="11" max="12" width="11.5703125" style="58" bestFit="1" customWidth="1"/>
    <col min="13" max="14" width="9.28515625" style="58"/>
    <col min="15" max="15" width="21.7109375" style="58" bestFit="1" customWidth="1"/>
    <col min="16" max="16" width="9.28515625" style="58"/>
    <col min="17" max="17" width="39" style="58" bestFit="1" customWidth="1"/>
    <col min="18" max="19" width="9.28515625" style="58"/>
    <col min="20" max="20" width="13.42578125" style="58" bestFit="1" customWidth="1"/>
    <col min="21" max="22" width="9.28515625" style="58"/>
    <col min="23" max="23" width="11.42578125" style="58" customWidth="1"/>
    <col min="24" max="40" width="9.28515625" style="58"/>
    <col min="41" max="41" width="5" style="58" bestFit="1" customWidth="1"/>
    <col min="42" max="42" width="9.28515625" style="58"/>
    <col min="43" max="43" width="5" style="58" bestFit="1" customWidth="1"/>
    <col min="44" max="16384" width="9.28515625" style="58"/>
  </cols>
  <sheetData>
    <row r="1" spans="1:43" x14ac:dyDescent="0.2">
      <c r="A1" s="18" t="s">
        <v>210</v>
      </c>
      <c r="K1" s="54" t="s">
        <v>299</v>
      </c>
    </row>
    <row r="4" spans="1:43" x14ac:dyDescent="0.2">
      <c r="A4" s="18" t="s">
        <v>12</v>
      </c>
      <c r="F4" s="18" t="s">
        <v>13</v>
      </c>
      <c r="I4" s="18" t="s">
        <v>200</v>
      </c>
      <c r="K4" s="20" t="s">
        <v>15</v>
      </c>
    </row>
    <row r="5" spans="1:43" x14ac:dyDescent="0.2">
      <c r="A5" s="20" t="s">
        <v>14</v>
      </c>
      <c r="B5" s="20" t="s">
        <v>192</v>
      </c>
      <c r="C5" s="20" t="s">
        <v>193</v>
      </c>
      <c r="D5" s="20" t="s">
        <v>190</v>
      </c>
      <c r="F5" s="20" t="s">
        <v>14</v>
      </c>
      <c r="G5" s="20" t="s">
        <v>15</v>
      </c>
      <c r="I5" s="20" t="s">
        <v>14</v>
      </c>
      <c r="K5" s="21" t="s">
        <v>203</v>
      </c>
      <c r="O5" s="58" t="s">
        <v>209</v>
      </c>
      <c r="S5" s="58" t="s">
        <v>204</v>
      </c>
    </row>
    <row r="6" spans="1:43" x14ac:dyDescent="0.2">
      <c r="A6" s="58" t="s">
        <v>5</v>
      </c>
      <c r="B6" s="58" t="s">
        <v>6</v>
      </c>
      <c r="C6" s="58" t="s">
        <v>188</v>
      </c>
      <c r="D6" s="58" t="s">
        <v>189</v>
      </c>
      <c r="F6" s="58" t="s">
        <v>7</v>
      </c>
      <c r="G6" s="58" t="s">
        <v>8</v>
      </c>
      <c r="I6" s="58" t="s">
        <v>201</v>
      </c>
      <c r="K6" s="58" t="s">
        <v>8</v>
      </c>
      <c r="L6" s="58" t="s">
        <v>201</v>
      </c>
      <c r="O6" s="58" t="s">
        <v>205</v>
      </c>
      <c r="Q6" s="58" t="s">
        <v>207</v>
      </c>
      <c r="S6" s="58" t="s">
        <v>5</v>
      </c>
      <c r="T6" s="58" t="s">
        <v>207</v>
      </c>
      <c r="W6" s="30"/>
      <c r="X6" s="30" t="s">
        <v>288</v>
      </c>
    </row>
    <row r="7" spans="1:43" x14ac:dyDescent="0.2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213</v>
      </c>
      <c r="K7" s="53"/>
      <c r="L7" s="53"/>
      <c r="O7" s="53"/>
      <c r="Q7" s="58" t="s">
        <v>211</v>
      </c>
      <c r="S7" s="58">
        <v>2007</v>
      </c>
      <c r="T7" s="58" t="str">
        <f>Q8</f>
        <v>C:\SATMGE_1.0</v>
      </c>
      <c r="W7" s="58" t="str">
        <f>F8</f>
        <v>base</v>
      </c>
      <c r="X7" s="154" t="s">
        <v>253</v>
      </c>
      <c r="Y7" s="58">
        <f>MATCH(X7,[1]WPData!$B$6:$E$6,0)</f>
        <v>1</v>
      </c>
    </row>
    <row r="8" spans="1:43" x14ac:dyDescent="0.2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212</v>
      </c>
      <c r="W8" s="58" t="str">
        <f t="shared" ref="W8:W16" si="2">F9</f>
        <v>sim1</v>
      </c>
      <c r="X8" s="154" t="s">
        <v>253</v>
      </c>
      <c r="Y8" s="58">
        <f>MATCH(X8,[1]WPData!$B$6:$E$6,0)</f>
        <v>1</v>
      </c>
      <c r="AO8" s="58">
        <v>2006</v>
      </c>
    </row>
    <row r="9" spans="1:43" x14ac:dyDescent="0.2">
      <c r="A9" s="58">
        <f t="shared" si="1"/>
        <v>2017</v>
      </c>
      <c r="B9" s="58">
        <f t="shared" si="0"/>
        <v>2021</v>
      </c>
      <c r="F9" s="58" t="s">
        <v>327</v>
      </c>
      <c r="K9" s="53"/>
      <c r="L9" s="53"/>
      <c r="O9" s="53"/>
      <c r="W9" s="58" t="str">
        <f t="shared" si="2"/>
        <v>sim2</v>
      </c>
      <c r="X9" s="154" t="s">
        <v>253</v>
      </c>
      <c r="Y9" s="58">
        <f>MATCH(X9,[1]WPData!$B$6:$E$6,0)</f>
        <v>1</v>
      </c>
      <c r="AO9" s="58">
        <v>2008</v>
      </c>
    </row>
    <row r="10" spans="1:43" x14ac:dyDescent="0.2">
      <c r="A10" s="58">
        <f t="shared" si="1"/>
        <v>2018</v>
      </c>
      <c r="B10" s="58">
        <f t="shared" si="0"/>
        <v>2022</v>
      </c>
      <c r="F10" s="58" t="s">
        <v>328</v>
      </c>
      <c r="K10" s="53"/>
      <c r="L10" s="53"/>
      <c r="O10" s="53"/>
      <c r="W10" s="58" t="str">
        <f t="shared" si="2"/>
        <v>sim3</v>
      </c>
      <c r="X10" s="154" t="s">
        <v>253</v>
      </c>
      <c r="Y10" s="58">
        <f>MATCH(X10,[1]WPData!$B$6:$E$6,0)</f>
        <v>1</v>
      </c>
      <c r="AO10" s="58">
        <v>2010</v>
      </c>
    </row>
    <row r="11" spans="1:43" x14ac:dyDescent="0.2">
      <c r="A11" s="58">
        <f t="shared" si="1"/>
        <v>2019</v>
      </c>
      <c r="B11" s="58">
        <f t="shared" si="0"/>
        <v>2023</v>
      </c>
      <c r="F11" s="58" t="s">
        <v>176</v>
      </c>
      <c r="W11" s="58" t="str">
        <f t="shared" si="2"/>
        <v>sim4</v>
      </c>
      <c r="X11" s="154" t="s">
        <v>253</v>
      </c>
      <c r="Y11" s="58">
        <f>MATCH(X11,[1]WPData!$B$6:$E$6,0)</f>
        <v>1</v>
      </c>
      <c r="AO11" s="58">
        <f>AO10+5</f>
        <v>2015</v>
      </c>
    </row>
    <row r="12" spans="1:43" x14ac:dyDescent="0.2">
      <c r="A12" s="58">
        <f t="shared" si="1"/>
        <v>2020</v>
      </c>
      <c r="B12" s="58">
        <f t="shared" si="0"/>
        <v>2024</v>
      </c>
      <c r="F12" s="58" t="s">
        <v>177</v>
      </c>
      <c r="W12" s="58" t="str">
        <f t="shared" si="2"/>
        <v>sim5</v>
      </c>
      <c r="X12" s="154" t="s">
        <v>253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2">
      <c r="A13" s="58">
        <f t="shared" si="1"/>
        <v>2021</v>
      </c>
      <c r="B13" s="58">
        <f t="shared" si="0"/>
        <v>2025</v>
      </c>
      <c r="F13" s="58" t="s">
        <v>178</v>
      </c>
      <c r="W13" s="58" t="str">
        <f t="shared" si="2"/>
        <v>sim6</v>
      </c>
      <c r="X13" s="154" t="s">
        <v>253</v>
      </c>
      <c r="Y13" s="58">
        <f>MATCH(X13,[1]WPData!$B$6:$E$6,0)</f>
        <v>1</v>
      </c>
      <c r="AO13" s="58">
        <f>AO12+5</f>
        <v>2025</v>
      </c>
    </row>
    <row r="14" spans="1:43" x14ac:dyDescent="0.2">
      <c r="A14" s="58">
        <f t="shared" si="1"/>
        <v>2022</v>
      </c>
      <c r="B14" s="58">
        <f t="shared" si="0"/>
        <v>2026</v>
      </c>
      <c r="F14" s="58" t="s">
        <v>172</v>
      </c>
      <c r="W14" s="58" t="str">
        <f t="shared" si="2"/>
        <v>sim7</v>
      </c>
      <c r="X14" s="154" t="s">
        <v>253</v>
      </c>
      <c r="Y14" s="58">
        <f>MATCH(X14,[1]WPData!$B$6:$E$6,0)</f>
        <v>1</v>
      </c>
      <c r="AO14" s="58">
        <f>AO13+5</f>
        <v>2030</v>
      </c>
    </row>
    <row r="15" spans="1:43" x14ac:dyDescent="0.2">
      <c r="A15" s="58">
        <f t="shared" si="1"/>
        <v>2023</v>
      </c>
      <c r="B15" s="58">
        <f t="shared" si="0"/>
        <v>2027</v>
      </c>
      <c r="F15" s="58" t="s">
        <v>173</v>
      </c>
      <c r="W15" s="58" t="str">
        <f t="shared" si="2"/>
        <v>sim8</v>
      </c>
      <c r="X15" s="154" t="s">
        <v>253</v>
      </c>
      <c r="Y15" s="58">
        <f>MATCH(X15,[1]WPData!$B$6:$E$6,0)</f>
        <v>1</v>
      </c>
      <c r="AO15" s="58">
        <f>AO14+5</f>
        <v>2035</v>
      </c>
    </row>
    <row r="16" spans="1:43" x14ac:dyDescent="0.2">
      <c r="A16" s="58">
        <f t="shared" si="1"/>
        <v>2024</v>
      </c>
      <c r="B16" s="58">
        <f t="shared" si="0"/>
        <v>2028</v>
      </c>
      <c r="F16" s="58" t="s">
        <v>174</v>
      </c>
      <c r="W16" s="58" t="str">
        <f t="shared" si="2"/>
        <v>sim9</v>
      </c>
      <c r="X16" s="154" t="s">
        <v>253</v>
      </c>
      <c r="Y16" s="58">
        <f>MATCH(X16,[1]WPData!$B$6:$E$6,0)</f>
        <v>1</v>
      </c>
    </row>
    <row r="17" spans="1:41" x14ac:dyDescent="0.2">
      <c r="A17" s="58">
        <f t="shared" si="1"/>
        <v>2025</v>
      </c>
      <c r="B17" s="58">
        <f t="shared" si="0"/>
        <v>2029</v>
      </c>
      <c r="F17" s="58" t="s">
        <v>175</v>
      </c>
    </row>
    <row r="18" spans="1:41" x14ac:dyDescent="0.2">
      <c r="A18" s="58">
        <f t="shared" si="1"/>
        <v>2026</v>
      </c>
      <c r="B18" s="58">
        <f t="shared" si="0"/>
        <v>2030</v>
      </c>
    </row>
    <row r="19" spans="1:41" x14ac:dyDescent="0.2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2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2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2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2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2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2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2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2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2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2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2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2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2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2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2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2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2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2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2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2">
      <c r="A39" s="58">
        <f t="shared" si="1"/>
        <v>2047</v>
      </c>
      <c r="AO39" s="58">
        <f t="shared" si="4"/>
        <v>2046</v>
      </c>
    </row>
    <row r="40" spans="1:41" x14ac:dyDescent="0.2">
      <c r="A40" s="58">
        <f t="shared" si="1"/>
        <v>2048</v>
      </c>
      <c r="AO40" s="58">
        <f t="shared" si="4"/>
        <v>2047</v>
      </c>
    </row>
    <row r="41" spans="1:41" x14ac:dyDescent="0.2">
      <c r="A41" s="58">
        <f t="shared" si="1"/>
        <v>2049</v>
      </c>
      <c r="AO41" s="58">
        <f t="shared" si="4"/>
        <v>2048</v>
      </c>
    </row>
    <row r="42" spans="1:41" x14ac:dyDescent="0.2">
      <c r="A42" s="58">
        <f t="shared" si="1"/>
        <v>2050</v>
      </c>
      <c r="AO42" s="58">
        <f t="shared" si="4"/>
        <v>2049</v>
      </c>
    </row>
    <row r="43" spans="1:41" x14ac:dyDescent="0.2">
      <c r="A43" s="58">
        <f t="shared" si="1"/>
        <v>2051</v>
      </c>
      <c r="AO43" s="58">
        <f t="shared" si="4"/>
        <v>2050</v>
      </c>
    </row>
    <row r="44" spans="1:41" x14ac:dyDescent="0.2">
      <c r="A44" s="58">
        <f t="shared" si="1"/>
        <v>2052</v>
      </c>
      <c r="AO44" s="58">
        <f t="shared" si="4"/>
        <v>2051</v>
      </c>
    </row>
    <row r="45" spans="1:41" x14ac:dyDescent="0.2">
      <c r="A45" s="58">
        <f t="shared" si="1"/>
        <v>2053</v>
      </c>
      <c r="AO45" s="58">
        <f t="shared" si="4"/>
        <v>2052</v>
      </c>
    </row>
    <row r="46" spans="1:41" x14ac:dyDescent="0.2">
      <c r="A46" s="58">
        <f t="shared" si="1"/>
        <v>2054</v>
      </c>
      <c r="AO46" s="58">
        <f t="shared" si="4"/>
        <v>2053</v>
      </c>
    </row>
    <row r="47" spans="1:41" x14ac:dyDescent="0.2">
      <c r="A47" s="58">
        <f t="shared" si="1"/>
        <v>2055</v>
      </c>
      <c r="AO47" s="58">
        <f t="shared" si="4"/>
        <v>2054</v>
      </c>
    </row>
    <row r="48" spans="1:41" x14ac:dyDescent="0.2">
      <c r="A48" s="58">
        <f t="shared" si="1"/>
        <v>2056</v>
      </c>
      <c r="AO48" s="58">
        <f t="shared" si="4"/>
        <v>2055</v>
      </c>
    </row>
    <row r="49" spans="1:1" x14ac:dyDescent="0.2">
      <c r="A49" s="58">
        <f t="shared" si="1"/>
        <v>2057</v>
      </c>
    </row>
    <row r="50" spans="1:1" x14ac:dyDescent="0.2">
      <c r="A50" s="58">
        <f t="shared" si="1"/>
        <v>2058</v>
      </c>
    </row>
    <row r="51" spans="1:1" x14ac:dyDescent="0.2">
      <c r="A51" s="58">
        <f t="shared" si="1"/>
        <v>2059</v>
      </c>
    </row>
    <row r="52" spans="1:1" x14ac:dyDescent="0.2">
      <c r="A52" s="58">
        <f t="shared" si="1"/>
        <v>2060</v>
      </c>
    </row>
    <row r="53" spans="1:1" x14ac:dyDescent="0.2">
      <c r="A53" s="58">
        <f t="shared" si="1"/>
        <v>2061</v>
      </c>
    </row>
    <row r="54" spans="1:1" x14ac:dyDescent="0.2">
      <c r="A54" s="58">
        <f t="shared" si="1"/>
        <v>2062</v>
      </c>
    </row>
    <row r="55" spans="1:1" x14ac:dyDescent="0.2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M27" sqref="M27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55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198</v>
      </c>
      <c r="G16" s="24" t="s">
        <v>162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197</v>
      </c>
      <c r="G17" s="24" t="s">
        <v>194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199</v>
      </c>
      <c r="G18" s="24" t="s">
        <v>195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366</v>
      </c>
      <c r="H19" s="19">
        <v>4</v>
      </c>
      <c r="I19" s="19">
        <f t="shared" si="1"/>
        <v>4</v>
      </c>
      <c r="J19" s="19">
        <f t="shared" si="1"/>
        <v>4</v>
      </c>
      <c r="K19" s="19">
        <f t="shared" si="0"/>
        <v>4</v>
      </c>
      <c r="L19" s="19">
        <f t="shared" si="0"/>
        <v>4</v>
      </c>
      <c r="M19" s="19">
        <f t="shared" si="0"/>
        <v>4</v>
      </c>
      <c r="N19" s="19">
        <f t="shared" si="0"/>
        <v>4</v>
      </c>
      <c r="O19" s="19">
        <f t="shared" si="0"/>
        <v>4</v>
      </c>
      <c r="P19" s="19">
        <f t="shared" si="0"/>
        <v>4</v>
      </c>
      <c r="Q19" s="19">
        <f t="shared" si="0"/>
        <v>4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J9" sqref="J9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:L2" si="0">J2</f>
        <v>3</v>
      </c>
      <c r="L2" s="56">
        <f t="shared" si="0"/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1">F4</f>
        <v>1.5</v>
      </c>
      <c r="H4" s="56">
        <f t="shared" si="1"/>
        <v>1.5</v>
      </c>
      <c r="I4" s="56">
        <f t="shared" si="1"/>
        <v>1.5</v>
      </c>
      <c r="J4" s="56">
        <f t="shared" si="1"/>
        <v>1.5</v>
      </c>
      <c r="K4" s="56">
        <f t="shared" si="1"/>
        <v>1.5</v>
      </c>
      <c r="L4" s="56">
        <f t="shared" si="1"/>
        <v>1.5</v>
      </c>
      <c r="M4" s="56">
        <f t="shared" si="1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-0.7</v>
      </c>
      <c r="G8" s="59">
        <v>-0.6</v>
      </c>
      <c r="H8" s="59">
        <v>-0.6</v>
      </c>
      <c r="I8" s="59">
        <v>-0.6</v>
      </c>
      <c r="J8" s="169">
        <v>0.1</v>
      </c>
      <c r="K8" s="169">
        <v>0.2</v>
      </c>
      <c r="L8" s="169">
        <v>0.1</v>
      </c>
      <c r="M8" s="169">
        <v>0.1</v>
      </c>
      <c r="N8" s="169">
        <v>0.1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f>F$8</f>
        <v>-0.7</v>
      </c>
      <c r="G9" s="172">
        <f t="shared" ref="G9:N10" si="2">G$8</f>
        <v>-0.6</v>
      </c>
      <c r="H9" s="172">
        <f t="shared" si="2"/>
        <v>-0.6</v>
      </c>
      <c r="I9" s="172">
        <f t="shared" si="2"/>
        <v>-0.6</v>
      </c>
      <c r="J9" s="172">
        <f t="shared" si="2"/>
        <v>0.1</v>
      </c>
      <c r="K9" s="172">
        <f t="shared" si="2"/>
        <v>0.2</v>
      </c>
      <c r="L9" s="172">
        <f t="shared" si="2"/>
        <v>0.1</v>
      </c>
      <c r="M9" s="172">
        <f t="shared" si="2"/>
        <v>0.1</v>
      </c>
      <c r="N9" s="172">
        <f t="shared" si="2"/>
        <v>0.1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C25" si="4">B9</f>
        <v>nat</v>
      </c>
      <c r="C10" s="161" t="str">
        <f t="shared" si="4"/>
        <v>base</v>
      </c>
      <c r="D10" s="172">
        <v>-0.7</v>
      </c>
      <c r="E10" s="172">
        <v>-0.2</v>
      </c>
      <c r="F10" s="172">
        <f>F$8</f>
        <v>-0.7</v>
      </c>
      <c r="G10" s="172">
        <f t="shared" si="2"/>
        <v>-0.6</v>
      </c>
      <c r="H10" s="172">
        <f t="shared" si="2"/>
        <v>-0.6</v>
      </c>
      <c r="I10" s="172">
        <f t="shared" si="2"/>
        <v>-0.6</v>
      </c>
      <c r="J10" s="172">
        <f t="shared" si="2"/>
        <v>0.1</v>
      </c>
      <c r="K10" s="172">
        <f t="shared" si="2"/>
        <v>0.2</v>
      </c>
      <c r="L10" s="172">
        <f t="shared" si="2"/>
        <v>0.1</v>
      </c>
      <c r="M10" s="172">
        <f t="shared" si="2"/>
        <v>0.1</v>
      </c>
      <c r="N10" s="172">
        <f t="shared" si="2"/>
        <v>0.1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4"/>
        <v>base</v>
      </c>
      <c r="D11" s="59">
        <v>-0.7</v>
      </c>
      <c r="E11" s="59">
        <v>-0.2</v>
      </c>
      <c r="F11" s="172">
        <f t="shared" ref="F11:N74" si="5">F$8</f>
        <v>-0.7</v>
      </c>
      <c r="G11" s="172">
        <f t="shared" si="5"/>
        <v>-0.6</v>
      </c>
      <c r="H11" s="172">
        <f t="shared" si="5"/>
        <v>-0.6</v>
      </c>
      <c r="I11" s="172">
        <f t="shared" si="5"/>
        <v>-0.6</v>
      </c>
      <c r="J11" s="172">
        <f t="shared" si="5"/>
        <v>0.1</v>
      </c>
      <c r="K11" s="172">
        <f t="shared" si="5"/>
        <v>0.2</v>
      </c>
      <c r="L11" s="172">
        <f t="shared" si="5"/>
        <v>0.1</v>
      </c>
      <c r="M11" s="172">
        <f t="shared" si="5"/>
        <v>0.1</v>
      </c>
      <c r="N11" s="172">
        <f t="shared" si="5"/>
        <v>0.1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4"/>
        <v>base</v>
      </c>
      <c r="D12" s="59">
        <v>-0.7</v>
      </c>
      <c r="E12" s="59">
        <v>-0.2</v>
      </c>
      <c r="F12" s="172">
        <f t="shared" si="5"/>
        <v>-0.7</v>
      </c>
      <c r="G12" s="172">
        <f t="shared" si="5"/>
        <v>-0.6</v>
      </c>
      <c r="H12" s="172">
        <f t="shared" si="5"/>
        <v>-0.6</v>
      </c>
      <c r="I12" s="172">
        <f t="shared" si="5"/>
        <v>-0.6</v>
      </c>
      <c r="J12" s="172">
        <f t="shared" si="5"/>
        <v>0.1</v>
      </c>
      <c r="K12" s="172">
        <f t="shared" si="5"/>
        <v>0.2</v>
      </c>
      <c r="L12" s="172">
        <f t="shared" si="5"/>
        <v>0.1</v>
      </c>
      <c r="M12" s="172">
        <f t="shared" si="5"/>
        <v>0.1</v>
      </c>
      <c r="N12" s="172">
        <f t="shared" si="5"/>
        <v>0.1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4"/>
        <v>base</v>
      </c>
      <c r="D13" s="59">
        <v>-0.7</v>
      </c>
      <c r="E13" s="59">
        <v>-0.2</v>
      </c>
      <c r="F13" s="172">
        <f t="shared" si="5"/>
        <v>-0.7</v>
      </c>
      <c r="G13" s="172">
        <f t="shared" si="5"/>
        <v>-0.6</v>
      </c>
      <c r="H13" s="172">
        <f t="shared" si="5"/>
        <v>-0.6</v>
      </c>
      <c r="I13" s="172">
        <f t="shared" si="5"/>
        <v>-0.6</v>
      </c>
      <c r="J13" s="172">
        <f t="shared" si="5"/>
        <v>0.1</v>
      </c>
      <c r="K13" s="172">
        <f t="shared" si="5"/>
        <v>0.2</v>
      </c>
      <c r="L13" s="172">
        <f t="shared" si="5"/>
        <v>0.1</v>
      </c>
      <c r="M13" s="172">
        <f t="shared" si="5"/>
        <v>0.1</v>
      </c>
      <c r="N13" s="172">
        <f t="shared" si="5"/>
        <v>0.1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4"/>
        <v>base</v>
      </c>
      <c r="D14" s="172">
        <v>-0.7</v>
      </c>
      <c r="E14" s="172">
        <v>-0.2</v>
      </c>
      <c r="F14" s="172">
        <f t="shared" si="5"/>
        <v>-0.7</v>
      </c>
      <c r="G14" s="172">
        <f t="shared" si="5"/>
        <v>-0.6</v>
      </c>
      <c r="H14" s="172">
        <f t="shared" si="5"/>
        <v>-0.6</v>
      </c>
      <c r="I14" s="172">
        <f t="shared" si="5"/>
        <v>-0.6</v>
      </c>
      <c r="J14" s="172">
        <f t="shared" si="5"/>
        <v>0.1</v>
      </c>
      <c r="K14" s="172">
        <f t="shared" si="5"/>
        <v>0.2</v>
      </c>
      <c r="L14" s="172">
        <f t="shared" si="5"/>
        <v>0.1</v>
      </c>
      <c r="M14" s="172">
        <f t="shared" si="5"/>
        <v>0.1</v>
      </c>
      <c r="N14" s="172">
        <f t="shared" si="5"/>
        <v>0.1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4"/>
        <v>base</v>
      </c>
      <c r="D15" s="172">
        <v>-0.7</v>
      </c>
      <c r="E15" s="172">
        <v>-0.2</v>
      </c>
      <c r="F15" s="172">
        <f t="shared" si="5"/>
        <v>-0.7</v>
      </c>
      <c r="G15" s="172">
        <f t="shared" si="5"/>
        <v>-0.6</v>
      </c>
      <c r="H15" s="172">
        <f t="shared" si="5"/>
        <v>-0.6</v>
      </c>
      <c r="I15" s="172">
        <f t="shared" si="5"/>
        <v>-0.6</v>
      </c>
      <c r="J15" s="172">
        <f t="shared" si="5"/>
        <v>0.1</v>
      </c>
      <c r="K15" s="172">
        <f t="shared" si="5"/>
        <v>0.2</v>
      </c>
      <c r="L15" s="172">
        <f t="shared" si="5"/>
        <v>0.1</v>
      </c>
      <c r="M15" s="172">
        <f t="shared" si="5"/>
        <v>0.1</v>
      </c>
      <c r="N15" s="172">
        <f t="shared" si="5"/>
        <v>0.1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4"/>
        <v>base</v>
      </c>
      <c r="D16" s="172">
        <v>-0.7</v>
      </c>
      <c r="E16" s="172">
        <v>-0.2</v>
      </c>
      <c r="F16" s="172">
        <f t="shared" si="5"/>
        <v>-0.7</v>
      </c>
      <c r="G16" s="172">
        <f t="shared" si="5"/>
        <v>-0.6</v>
      </c>
      <c r="H16" s="172">
        <f t="shared" si="5"/>
        <v>-0.6</v>
      </c>
      <c r="I16" s="172">
        <f t="shared" si="5"/>
        <v>-0.6</v>
      </c>
      <c r="J16" s="172">
        <f t="shared" si="5"/>
        <v>0.1</v>
      </c>
      <c r="K16" s="172">
        <f t="shared" si="5"/>
        <v>0.2</v>
      </c>
      <c r="L16" s="172">
        <f t="shared" si="5"/>
        <v>0.1</v>
      </c>
      <c r="M16" s="172">
        <f t="shared" si="5"/>
        <v>0.1</v>
      </c>
      <c r="N16" s="172">
        <f t="shared" si="5"/>
        <v>0.1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4"/>
        <v>base</v>
      </c>
      <c r="D17" s="59">
        <v>-0.7</v>
      </c>
      <c r="E17" s="59">
        <v>-0.2</v>
      </c>
      <c r="F17" s="172">
        <f t="shared" si="5"/>
        <v>-0.7</v>
      </c>
      <c r="G17" s="172">
        <f t="shared" si="5"/>
        <v>-0.6</v>
      </c>
      <c r="H17" s="172">
        <f t="shared" si="5"/>
        <v>-0.6</v>
      </c>
      <c r="I17" s="172">
        <f t="shared" si="5"/>
        <v>-0.6</v>
      </c>
      <c r="J17" s="172">
        <f t="shared" si="5"/>
        <v>0.1</v>
      </c>
      <c r="K17" s="172">
        <f t="shared" si="5"/>
        <v>0.2</v>
      </c>
      <c r="L17" s="172">
        <f t="shared" si="5"/>
        <v>0.1</v>
      </c>
      <c r="M17" s="172">
        <f t="shared" si="5"/>
        <v>0.1</v>
      </c>
      <c r="N17" s="172">
        <f t="shared" si="5"/>
        <v>0.1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4"/>
        <v>base</v>
      </c>
      <c r="D18" s="59">
        <v>-0.7</v>
      </c>
      <c r="E18" s="59">
        <v>-0.2</v>
      </c>
      <c r="F18" s="172">
        <f t="shared" si="5"/>
        <v>-0.7</v>
      </c>
      <c r="G18" s="172">
        <f t="shared" si="5"/>
        <v>-0.6</v>
      </c>
      <c r="H18" s="172">
        <f t="shared" si="5"/>
        <v>-0.6</v>
      </c>
      <c r="I18" s="172">
        <f t="shared" si="5"/>
        <v>-0.6</v>
      </c>
      <c r="J18" s="172">
        <f t="shared" si="5"/>
        <v>0.1</v>
      </c>
      <c r="K18" s="172">
        <f t="shared" si="5"/>
        <v>0.2</v>
      </c>
      <c r="L18" s="172">
        <f t="shared" si="5"/>
        <v>0.1</v>
      </c>
      <c r="M18" s="172">
        <f t="shared" si="5"/>
        <v>0.1</v>
      </c>
      <c r="N18" s="172">
        <f t="shared" si="5"/>
        <v>0.1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4"/>
        <v>base</v>
      </c>
      <c r="D19" s="172">
        <v>-0.7</v>
      </c>
      <c r="E19" s="172">
        <v>-0.2</v>
      </c>
      <c r="F19" s="172">
        <f t="shared" si="5"/>
        <v>-0.7</v>
      </c>
      <c r="G19" s="172">
        <f t="shared" si="5"/>
        <v>-0.6</v>
      </c>
      <c r="H19" s="172">
        <f t="shared" si="5"/>
        <v>-0.6</v>
      </c>
      <c r="I19" s="172">
        <f t="shared" si="5"/>
        <v>-0.6</v>
      </c>
      <c r="J19" s="172">
        <f t="shared" si="5"/>
        <v>0.1</v>
      </c>
      <c r="K19" s="172">
        <f t="shared" si="5"/>
        <v>0.2</v>
      </c>
      <c r="L19" s="172">
        <f t="shared" si="5"/>
        <v>0.1</v>
      </c>
      <c r="M19" s="172">
        <f t="shared" si="5"/>
        <v>0.1</v>
      </c>
      <c r="N19" s="172">
        <f t="shared" si="5"/>
        <v>0.1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4"/>
        <v>base</v>
      </c>
      <c r="D20" s="59">
        <v>-0.7</v>
      </c>
      <c r="E20" s="59">
        <v>-0.2</v>
      </c>
      <c r="F20" s="172">
        <f t="shared" si="5"/>
        <v>-0.7</v>
      </c>
      <c r="G20" s="172">
        <f t="shared" si="5"/>
        <v>-0.6</v>
      </c>
      <c r="H20" s="172">
        <f t="shared" si="5"/>
        <v>-0.6</v>
      </c>
      <c r="I20" s="172">
        <f t="shared" si="5"/>
        <v>-0.6</v>
      </c>
      <c r="J20" s="172">
        <f t="shared" si="5"/>
        <v>0.1</v>
      </c>
      <c r="K20" s="172">
        <f t="shared" si="5"/>
        <v>0.2</v>
      </c>
      <c r="L20" s="172">
        <f t="shared" si="5"/>
        <v>0.1</v>
      </c>
      <c r="M20" s="172">
        <f t="shared" si="5"/>
        <v>0.1</v>
      </c>
      <c r="N20" s="172">
        <f t="shared" si="5"/>
        <v>0.1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4"/>
        <v>base</v>
      </c>
      <c r="D21" s="172">
        <v>-0.7</v>
      </c>
      <c r="E21" s="172">
        <v>-0.2</v>
      </c>
      <c r="F21" s="172">
        <f t="shared" si="5"/>
        <v>-0.7</v>
      </c>
      <c r="G21" s="172">
        <f t="shared" si="5"/>
        <v>-0.6</v>
      </c>
      <c r="H21" s="172">
        <f t="shared" si="5"/>
        <v>-0.6</v>
      </c>
      <c r="I21" s="172">
        <f t="shared" si="5"/>
        <v>-0.6</v>
      </c>
      <c r="J21" s="172">
        <f t="shared" si="5"/>
        <v>0.1</v>
      </c>
      <c r="K21" s="172">
        <f t="shared" si="5"/>
        <v>0.2</v>
      </c>
      <c r="L21" s="172">
        <f t="shared" si="5"/>
        <v>0.1</v>
      </c>
      <c r="M21" s="172">
        <f t="shared" si="5"/>
        <v>0.1</v>
      </c>
      <c r="N21" s="172">
        <f t="shared" si="5"/>
        <v>0.1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4"/>
        <v>base</v>
      </c>
      <c r="D22" s="172" t="s">
        <v>75</v>
      </c>
      <c r="E22" s="172" t="s">
        <v>75</v>
      </c>
      <c r="F22" s="172" t="s">
        <v>75</v>
      </c>
      <c r="G22" s="172" t="s">
        <v>75</v>
      </c>
      <c r="H22" s="172" t="s">
        <v>75</v>
      </c>
      <c r="I22" s="172" t="s">
        <v>75</v>
      </c>
      <c r="J22" s="172" t="s">
        <v>75</v>
      </c>
      <c r="K22" s="172" t="s">
        <v>75</v>
      </c>
      <c r="L22" s="172" t="s">
        <v>75</v>
      </c>
      <c r="M22" s="172" t="s">
        <v>75</v>
      </c>
      <c r="N22" s="172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4"/>
        <v>base</v>
      </c>
      <c r="D23" s="172" t="s">
        <v>75</v>
      </c>
      <c r="E23" s="172" t="s">
        <v>75</v>
      </c>
      <c r="F23" s="172" t="s">
        <v>75</v>
      </c>
      <c r="G23" s="172" t="s">
        <v>75</v>
      </c>
      <c r="H23" s="172" t="s">
        <v>75</v>
      </c>
      <c r="I23" s="172" t="s">
        <v>75</v>
      </c>
      <c r="J23" s="172" t="s">
        <v>75</v>
      </c>
      <c r="K23" s="172" t="s">
        <v>75</v>
      </c>
      <c r="L23" s="172" t="s">
        <v>75</v>
      </c>
      <c r="M23" s="172" t="s">
        <v>75</v>
      </c>
      <c r="N23" s="172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130</v>
      </c>
      <c r="B24" s="161" t="str">
        <f t="shared" si="4"/>
        <v>nat</v>
      </c>
      <c r="C24" s="161" t="str">
        <f t="shared" si="4"/>
        <v>base</v>
      </c>
      <c r="D24" s="172">
        <v>-6</v>
      </c>
      <c r="E24" s="172">
        <v>-0.2</v>
      </c>
      <c r="F24" s="172">
        <f t="shared" si="5"/>
        <v>-0.7</v>
      </c>
      <c r="G24" s="172">
        <f t="shared" si="5"/>
        <v>-0.6</v>
      </c>
      <c r="H24" s="172">
        <f t="shared" si="5"/>
        <v>-0.6</v>
      </c>
      <c r="I24" s="172">
        <f t="shared" si="5"/>
        <v>-0.6</v>
      </c>
      <c r="J24" s="172">
        <f t="shared" si="5"/>
        <v>0.1</v>
      </c>
      <c r="K24" s="172">
        <f t="shared" si="5"/>
        <v>0.2</v>
      </c>
      <c r="L24" s="172">
        <f t="shared" si="5"/>
        <v>0.1</v>
      </c>
      <c r="M24" s="172">
        <f t="shared" si="5"/>
        <v>0.1</v>
      </c>
      <c r="N24" s="172">
        <f t="shared" si="5"/>
        <v>0.1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417</v>
      </c>
      <c r="B25" s="161" t="str">
        <f t="shared" si="4"/>
        <v>nat</v>
      </c>
      <c r="C25" s="161" t="str">
        <f t="shared" si="4"/>
        <v>base</v>
      </c>
      <c r="D25" s="59">
        <v>-6</v>
      </c>
      <c r="E25" s="59">
        <v>-0.2</v>
      </c>
      <c r="F25" s="172">
        <f t="shared" si="5"/>
        <v>-0.7</v>
      </c>
      <c r="G25" s="172">
        <f t="shared" si="5"/>
        <v>-0.6</v>
      </c>
      <c r="H25" s="172">
        <f t="shared" si="5"/>
        <v>-0.6</v>
      </c>
      <c r="I25" s="172">
        <f t="shared" si="5"/>
        <v>-0.6</v>
      </c>
      <c r="J25" s="172">
        <f t="shared" si="5"/>
        <v>0.1</v>
      </c>
      <c r="K25" s="172">
        <f t="shared" si="5"/>
        <v>0.2</v>
      </c>
      <c r="L25" s="172">
        <f t="shared" si="5"/>
        <v>0.1</v>
      </c>
      <c r="M25" s="172">
        <f t="shared" si="5"/>
        <v>0.1</v>
      </c>
      <c r="N25" s="172">
        <f t="shared" si="5"/>
        <v>0.1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ref="B26:C41" si="8">B25</f>
        <v>nat</v>
      </c>
      <c r="C26" s="161" t="str">
        <f t="shared" si="8"/>
        <v>base</v>
      </c>
      <c r="D26" s="172">
        <v>-6</v>
      </c>
      <c r="E26" s="172">
        <v>-0.2</v>
      </c>
      <c r="F26" s="172">
        <f t="shared" si="5"/>
        <v>-0.7</v>
      </c>
      <c r="G26" s="172">
        <f t="shared" si="5"/>
        <v>-0.6</v>
      </c>
      <c r="H26" s="172">
        <f t="shared" si="5"/>
        <v>-0.6</v>
      </c>
      <c r="I26" s="172">
        <f t="shared" si="5"/>
        <v>-0.6</v>
      </c>
      <c r="J26" s="172">
        <f t="shared" si="5"/>
        <v>0.1</v>
      </c>
      <c r="K26" s="172">
        <f t="shared" si="5"/>
        <v>0.2</v>
      </c>
      <c r="L26" s="172">
        <f t="shared" si="5"/>
        <v>0.1</v>
      </c>
      <c r="M26" s="172">
        <f t="shared" si="5"/>
        <v>0.1</v>
      </c>
      <c r="N26" s="172">
        <f t="shared" si="5"/>
        <v>0.1</v>
      </c>
      <c r="Y26" s="158">
        <f t="shared" si="3"/>
        <v>-4</v>
      </c>
      <c r="Z26" s="128">
        <f t="shared" ref="Z26" si="9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8"/>
        <v>nat</v>
      </c>
      <c r="C27" s="161" t="str">
        <f t="shared" si="8"/>
        <v>base</v>
      </c>
      <c r="D27" s="59">
        <v>-6</v>
      </c>
      <c r="E27" s="59">
        <v>-0.2</v>
      </c>
      <c r="F27" s="172">
        <f t="shared" si="5"/>
        <v>-0.7</v>
      </c>
      <c r="G27" s="172">
        <f t="shared" si="5"/>
        <v>-0.6</v>
      </c>
      <c r="H27" s="172">
        <f t="shared" si="5"/>
        <v>-0.6</v>
      </c>
      <c r="I27" s="172">
        <f t="shared" si="5"/>
        <v>-0.6</v>
      </c>
      <c r="J27" s="172">
        <f t="shared" si="5"/>
        <v>0.1</v>
      </c>
      <c r="K27" s="172">
        <f t="shared" si="5"/>
        <v>0.2</v>
      </c>
      <c r="L27" s="172">
        <f t="shared" si="5"/>
        <v>0.1</v>
      </c>
      <c r="M27" s="172">
        <f t="shared" si="5"/>
        <v>0.1</v>
      </c>
      <c r="N27" s="172">
        <f t="shared" si="5"/>
        <v>0.1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8"/>
        <v>nat</v>
      </c>
      <c r="C28" s="161" t="str">
        <f t="shared" si="8"/>
        <v>base</v>
      </c>
      <c r="D28" s="59">
        <v>-1</v>
      </c>
      <c r="E28" s="59">
        <v>-0.2</v>
      </c>
      <c r="F28" s="172">
        <f t="shared" si="5"/>
        <v>-0.7</v>
      </c>
      <c r="G28" s="172">
        <f t="shared" si="5"/>
        <v>-0.6</v>
      </c>
      <c r="H28" s="172">
        <f t="shared" si="5"/>
        <v>-0.6</v>
      </c>
      <c r="I28" s="172">
        <f t="shared" si="5"/>
        <v>-0.6</v>
      </c>
      <c r="J28" s="172">
        <f t="shared" si="5"/>
        <v>0.1</v>
      </c>
      <c r="K28" s="172">
        <f t="shared" si="5"/>
        <v>0.2</v>
      </c>
      <c r="L28" s="172">
        <f t="shared" si="5"/>
        <v>0.1</v>
      </c>
      <c r="M28" s="172">
        <f t="shared" si="5"/>
        <v>0.1</v>
      </c>
      <c r="N28" s="172">
        <f t="shared" si="5"/>
        <v>0.1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8"/>
        <v>nat</v>
      </c>
      <c r="C29" s="161" t="str">
        <f t="shared" si="8"/>
        <v>base</v>
      </c>
      <c r="D29" s="172">
        <v>-1</v>
      </c>
      <c r="E29" s="172">
        <v>-0.2</v>
      </c>
      <c r="F29" s="172">
        <f t="shared" si="5"/>
        <v>-0.7</v>
      </c>
      <c r="G29" s="172">
        <f t="shared" si="5"/>
        <v>-0.6</v>
      </c>
      <c r="H29" s="172">
        <f t="shared" si="5"/>
        <v>-0.6</v>
      </c>
      <c r="I29" s="172">
        <f t="shared" si="5"/>
        <v>-0.6</v>
      </c>
      <c r="J29" s="172">
        <f t="shared" si="5"/>
        <v>0.1</v>
      </c>
      <c r="K29" s="172">
        <f t="shared" si="5"/>
        <v>0.2</v>
      </c>
      <c r="L29" s="172">
        <f t="shared" si="5"/>
        <v>0.1</v>
      </c>
      <c r="M29" s="172">
        <f t="shared" si="5"/>
        <v>0.1</v>
      </c>
      <c r="N29" s="172">
        <f t="shared" si="5"/>
        <v>0.1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8"/>
        <v>nat</v>
      </c>
      <c r="C30" s="161" t="str">
        <f t="shared" si="8"/>
        <v>base</v>
      </c>
      <c r="D30" s="172">
        <v>-1</v>
      </c>
      <c r="E30" s="172">
        <v>-0.2</v>
      </c>
      <c r="F30" s="172">
        <f t="shared" si="5"/>
        <v>-0.7</v>
      </c>
      <c r="G30" s="172">
        <f t="shared" si="5"/>
        <v>-0.6</v>
      </c>
      <c r="H30" s="172">
        <f t="shared" si="5"/>
        <v>-0.6</v>
      </c>
      <c r="I30" s="172">
        <f t="shared" si="5"/>
        <v>-0.6</v>
      </c>
      <c r="J30" s="172">
        <f t="shared" si="5"/>
        <v>0.1</v>
      </c>
      <c r="K30" s="172">
        <f t="shared" si="5"/>
        <v>0.2</v>
      </c>
      <c r="L30" s="172">
        <f t="shared" si="5"/>
        <v>0.1</v>
      </c>
      <c r="M30" s="172">
        <f t="shared" si="5"/>
        <v>0.1</v>
      </c>
      <c r="N30" s="172">
        <f t="shared" si="5"/>
        <v>0.1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8"/>
        <v>nat</v>
      </c>
      <c r="C31" s="161" t="str">
        <f t="shared" si="8"/>
        <v>base</v>
      </c>
      <c r="D31" s="172">
        <v>-1</v>
      </c>
      <c r="E31" s="172">
        <v>-0.2</v>
      </c>
      <c r="F31" s="172">
        <f t="shared" si="5"/>
        <v>-0.7</v>
      </c>
      <c r="G31" s="172">
        <f t="shared" si="5"/>
        <v>-0.6</v>
      </c>
      <c r="H31" s="172">
        <f t="shared" si="5"/>
        <v>-0.6</v>
      </c>
      <c r="I31" s="172">
        <f t="shared" si="5"/>
        <v>-0.6</v>
      </c>
      <c r="J31" s="172">
        <f t="shared" si="5"/>
        <v>0.1</v>
      </c>
      <c r="K31" s="172">
        <f t="shared" si="5"/>
        <v>0.2</v>
      </c>
      <c r="L31" s="172">
        <f t="shared" si="5"/>
        <v>0.1</v>
      </c>
      <c r="M31" s="172">
        <f t="shared" si="5"/>
        <v>0.1</v>
      </c>
      <c r="N31" s="172">
        <f t="shared" si="5"/>
        <v>0.1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8"/>
        <v>nat</v>
      </c>
      <c r="C32" s="161" t="str">
        <f t="shared" si="8"/>
        <v>base</v>
      </c>
      <c r="D32" s="59">
        <v>-1</v>
      </c>
      <c r="E32" s="59">
        <v>-0.2</v>
      </c>
      <c r="F32" s="172">
        <f t="shared" si="5"/>
        <v>-0.7</v>
      </c>
      <c r="G32" s="172">
        <f t="shared" si="5"/>
        <v>-0.6</v>
      </c>
      <c r="H32" s="172">
        <f t="shared" si="5"/>
        <v>-0.6</v>
      </c>
      <c r="I32" s="172">
        <f t="shared" si="5"/>
        <v>-0.6</v>
      </c>
      <c r="J32" s="172">
        <f t="shared" si="5"/>
        <v>0.1</v>
      </c>
      <c r="K32" s="172">
        <f t="shared" si="5"/>
        <v>0.2</v>
      </c>
      <c r="L32" s="172">
        <f t="shared" si="5"/>
        <v>0.1</v>
      </c>
      <c r="M32" s="172">
        <f t="shared" si="5"/>
        <v>0.1</v>
      </c>
      <c r="N32" s="172">
        <f t="shared" si="5"/>
        <v>0.1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8"/>
        <v>nat</v>
      </c>
      <c r="C33" s="161" t="str">
        <f t="shared" si="8"/>
        <v>base</v>
      </c>
      <c r="D33" s="172">
        <v>-1</v>
      </c>
      <c r="E33" s="172">
        <v>-0.2</v>
      </c>
      <c r="F33" s="172">
        <f t="shared" si="5"/>
        <v>-0.7</v>
      </c>
      <c r="G33" s="172">
        <f t="shared" si="5"/>
        <v>-0.6</v>
      </c>
      <c r="H33" s="172">
        <f t="shared" si="5"/>
        <v>-0.6</v>
      </c>
      <c r="I33" s="172">
        <f t="shared" si="5"/>
        <v>-0.6</v>
      </c>
      <c r="J33" s="172">
        <f t="shared" si="5"/>
        <v>0.1</v>
      </c>
      <c r="K33" s="172">
        <f t="shared" si="5"/>
        <v>0.2</v>
      </c>
      <c r="L33" s="172">
        <f t="shared" si="5"/>
        <v>0.1</v>
      </c>
      <c r="M33" s="172">
        <f t="shared" si="5"/>
        <v>0.1</v>
      </c>
      <c r="N33" s="172">
        <f t="shared" si="5"/>
        <v>0.1</v>
      </c>
      <c r="Y33" s="158">
        <f t="shared" si="3"/>
        <v>-5.5</v>
      </c>
      <c r="Z33" s="128">
        <f t="shared" ref="Z33:Z65" si="10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8"/>
        <v>nat</v>
      </c>
      <c r="C34" s="161" t="str">
        <f t="shared" si="8"/>
        <v>base</v>
      </c>
      <c r="D34" s="172">
        <v>-1</v>
      </c>
      <c r="E34" s="59">
        <v>-0.2</v>
      </c>
      <c r="F34" s="172">
        <f t="shared" si="5"/>
        <v>-0.7</v>
      </c>
      <c r="G34" s="172">
        <f t="shared" si="5"/>
        <v>-0.6</v>
      </c>
      <c r="H34" s="172">
        <f t="shared" si="5"/>
        <v>-0.6</v>
      </c>
      <c r="I34" s="172">
        <f t="shared" si="5"/>
        <v>-0.6</v>
      </c>
      <c r="J34" s="172">
        <f t="shared" si="5"/>
        <v>0.1</v>
      </c>
      <c r="K34" s="172">
        <f t="shared" si="5"/>
        <v>0.2</v>
      </c>
      <c r="L34" s="172">
        <f t="shared" si="5"/>
        <v>0.1</v>
      </c>
      <c r="M34" s="172">
        <f t="shared" si="5"/>
        <v>0.1</v>
      </c>
      <c r="N34" s="172">
        <f t="shared" ref="G34:N49" si="11">N$8</f>
        <v>0.1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8"/>
        <v>nat</v>
      </c>
      <c r="C35" s="161" t="str">
        <f t="shared" si="8"/>
        <v>base</v>
      </c>
      <c r="D35" s="172">
        <v>-1</v>
      </c>
      <c r="E35" s="172">
        <v>-0.2</v>
      </c>
      <c r="F35" s="172">
        <f t="shared" si="5"/>
        <v>-0.7</v>
      </c>
      <c r="G35" s="172">
        <f t="shared" si="11"/>
        <v>-0.6</v>
      </c>
      <c r="H35" s="172">
        <f t="shared" si="11"/>
        <v>-0.6</v>
      </c>
      <c r="I35" s="172">
        <f t="shared" si="11"/>
        <v>-0.6</v>
      </c>
      <c r="J35" s="172">
        <f t="shared" si="11"/>
        <v>0.1</v>
      </c>
      <c r="K35" s="172">
        <f t="shared" si="11"/>
        <v>0.2</v>
      </c>
      <c r="L35" s="172">
        <f t="shared" si="11"/>
        <v>0.1</v>
      </c>
      <c r="M35" s="172">
        <f t="shared" si="11"/>
        <v>0.1</v>
      </c>
      <c r="N35" s="172">
        <f t="shared" si="11"/>
        <v>0.1</v>
      </c>
      <c r="Y35" s="158">
        <f t="shared" si="3"/>
        <v>-10</v>
      </c>
      <c r="Z35" s="128">
        <f t="shared" si="10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8"/>
        <v>nat</v>
      </c>
      <c r="C36" s="161" t="str">
        <f t="shared" si="8"/>
        <v>base</v>
      </c>
      <c r="D36" s="172">
        <v>-1</v>
      </c>
      <c r="E36" s="172">
        <v>-0.2</v>
      </c>
      <c r="F36" s="172">
        <f t="shared" si="5"/>
        <v>-0.7</v>
      </c>
      <c r="G36" s="172">
        <f t="shared" si="11"/>
        <v>-0.6</v>
      </c>
      <c r="H36" s="172">
        <f t="shared" si="11"/>
        <v>-0.6</v>
      </c>
      <c r="I36" s="172">
        <f t="shared" si="11"/>
        <v>-0.6</v>
      </c>
      <c r="J36" s="172">
        <f t="shared" si="11"/>
        <v>0.1</v>
      </c>
      <c r="K36" s="172">
        <f t="shared" si="11"/>
        <v>0.2</v>
      </c>
      <c r="L36" s="172">
        <f t="shared" si="11"/>
        <v>0.1</v>
      </c>
      <c r="M36" s="172">
        <f t="shared" si="11"/>
        <v>0.1</v>
      </c>
      <c r="N36" s="172">
        <f t="shared" si="11"/>
        <v>0.1</v>
      </c>
      <c r="Y36" s="158">
        <f t="shared" si="3"/>
        <v>-10</v>
      </c>
      <c r="Z36" s="128">
        <f t="shared" si="10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8"/>
        <v>nat</v>
      </c>
      <c r="C37" s="161" t="str">
        <f t="shared" si="8"/>
        <v>base</v>
      </c>
      <c r="D37" s="172">
        <v>-1</v>
      </c>
      <c r="E37" s="172">
        <v>-0.2</v>
      </c>
      <c r="F37" s="172">
        <f t="shared" si="5"/>
        <v>-0.7</v>
      </c>
      <c r="G37" s="172">
        <f t="shared" si="11"/>
        <v>-0.6</v>
      </c>
      <c r="H37" s="172">
        <f t="shared" si="11"/>
        <v>-0.6</v>
      </c>
      <c r="I37" s="172">
        <f t="shared" si="11"/>
        <v>-0.6</v>
      </c>
      <c r="J37" s="172">
        <f t="shared" si="11"/>
        <v>0.1</v>
      </c>
      <c r="K37" s="172">
        <f t="shared" si="11"/>
        <v>0.2</v>
      </c>
      <c r="L37" s="172">
        <f t="shared" si="11"/>
        <v>0.1</v>
      </c>
      <c r="M37" s="172">
        <f t="shared" si="11"/>
        <v>0.1</v>
      </c>
      <c r="N37" s="172">
        <f t="shared" si="11"/>
        <v>0.1</v>
      </c>
      <c r="Y37" s="158">
        <f t="shared" si="3"/>
        <v>-10</v>
      </c>
      <c r="Z37" s="128">
        <f t="shared" si="10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8"/>
        <v>nat</v>
      </c>
      <c r="C38" s="161" t="str">
        <f t="shared" si="8"/>
        <v>base</v>
      </c>
      <c r="D38" s="172">
        <v>-1</v>
      </c>
      <c r="E38" s="172">
        <v>-0.2</v>
      </c>
      <c r="F38" s="172">
        <f t="shared" si="5"/>
        <v>-0.7</v>
      </c>
      <c r="G38" s="172">
        <f t="shared" si="11"/>
        <v>-0.6</v>
      </c>
      <c r="H38" s="172">
        <f t="shared" si="11"/>
        <v>-0.6</v>
      </c>
      <c r="I38" s="172">
        <f t="shared" si="11"/>
        <v>-0.6</v>
      </c>
      <c r="J38" s="172">
        <f t="shared" si="11"/>
        <v>0.1</v>
      </c>
      <c r="K38" s="172">
        <f t="shared" si="11"/>
        <v>0.2</v>
      </c>
      <c r="L38" s="172">
        <f t="shared" si="11"/>
        <v>0.1</v>
      </c>
      <c r="M38" s="172">
        <f t="shared" si="11"/>
        <v>0.1</v>
      </c>
      <c r="N38" s="172">
        <f t="shared" si="11"/>
        <v>0.1</v>
      </c>
      <c r="Y38" s="158">
        <f t="shared" si="3"/>
        <v>-10</v>
      </c>
      <c r="Z38" s="128">
        <f t="shared" si="10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8"/>
        <v>nat</v>
      </c>
      <c r="C39" s="161" t="str">
        <f t="shared" si="8"/>
        <v>base</v>
      </c>
      <c r="D39" s="172">
        <v>-1</v>
      </c>
      <c r="E39" s="172">
        <v>-0.2</v>
      </c>
      <c r="F39" s="172">
        <f t="shared" si="5"/>
        <v>-0.7</v>
      </c>
      <c r="G39" s="172">
        <f t="shared" si="11"/>
        <v>-0.6</v>
      </c>
      <c r="H39" s="172">
        <f t="shared" si="11"/>
        <v>-0.6</v>
      </c>
      <c r="I39" s="172">
        <f t="shared" si="11"/>
        <v>-0.6</v>
      </c>
      <c r="J39" s="172">
        <f t="shared" si="11"/>
        <v>0.1</v>
      </c>
      <c r="K39" s="172">
        <f t="shared" si="11"/>
        <v>0.2</v>
      </c>
      <c r="L39" s="172">
        <f t="shared" si="11"/>
        <v>0.1</v>
      </c>
      <c r="M39" s="172">
        <f t="shared" si="11"/>
        <v>0.1</v>
      </c>
      <c r="N39" s="172">
        <f t="shared" si="11"/>
        <v>0.1</v>
      </c>
      <c r="Y39" s="158">
        <f t="shared" si="3"/>
        <v>-10</v>
      </c>
      <c r="Z39" s="128">
        <f t="shared" si="10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8"/>
        <v>nat</v>
      </c>
      <c r="C40" s="161" t="str">
        <f t="shared" si="8"/>
        <v>base</v>
      </c>
      <c r="D40" s="172">
        <v>-1</v>
      </c>
      <c r="E40" s="172">
        <v>-0.2</v>
      </c>
      <c r="F40" s="172">
        <f t="shared" si="5"/>
        <v>-0.7</v>
      </c>
      <c r="G40" s="172">
        <f t="shared" si="11"/>
        <v>-0.6</v>
      </c>
      <c r="H40" s="172">
        <f t="shared" si="11"/>
        <v>-0.6</v>
      </c>
      <c r="I40" s="172">
        <f t="shared" si="11"/>
        <v>-0.6</v>
      </c>
      <c r="J40" s="172">
        <f t="shared" si="11"/>
        <v>0.1</v>
      </c>
      <c r="K40" s="172">
        <f t="shared" si="11"/>
        <v>0.2</v>
      </c>
      <c r="L40" s="172">
        <f t="shared" si="11"/>
        <v>0.1</v>
      </c>
      <c r="M40" s="172">
        <f t="shared" si="11"/>
        <v>0.1</v>
      </c>
      <c r="N40" s="172">
        <f t="shared" si="11"/>
        <v>0.1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8"/>
        <v>nat</v>
      </c>
      <c r="C41" s="161" t="str">
        <f t="shared" si="8"/>
        <v>base</v>
      </c>
      <c r="D41" s="172">
        <v>-1</v>
      </c>
      <c r="E41" s="172">
        <v>-0.2</v>
      </c>
      <c r="F41" s="172">
        <f t="shared" si="5"/>
        <v>-0.7</v>
      </c>
      <c r="G41" s="172">
        <f t="shared" si="11"/>
        <v>-0.6</v>
      </c>
      <c r="H41" s="172">
        <f t="shared" si="11"/>
        <v>-0.6</v>
      </c>
      <c r="I41" s="172">
        <f t="shared" si="11"/>
        <v>-0.6</v>
      </c>
      <c r="J41" s="172">
        <f t="shared" si="11"/>
        <v>0.1</v>
      </c>
      <c r="K41" s="172">
        <f t="shared" si="11"/>
        <v>0.2</v>
      </c>
      <c r="L41" s="172">
        <f t="shared" si="11"/>
        <v>0.1</v>
      </c>
      <c r="M41" s="172">
        <f t="shared" si="11"/>
        <v>0.1</v>
      </c>
      <c r="N41" s="172">
        <f t="shared" si="11"/>
        <v>0.1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ref="B42:C51" si="12">B41</f>
        <v>nat</v>
      </c>
      <c r="C42" s="161" t="str">
        <f t="shared" si="12"/>
        <v>base</v>
      </c>
      <c r="D42" s="172">
        <v>-4</v>
      </c>
      <c r="E42" s="172">
        <v>-0.2</v>
      </c>
      <c r="F42" s="172">
        <f t="shared" si="5"/>
        <v>-0.7</v>
      </c>
      <c r="G42" s="172">
        <f t="shared" si="11"/>
        <v>-0.6</v>
      </c>
      <c r="H42" s="172">
        <f t="shared" si="11"/>
        <v>-0.6</v>
      </c>
      <c r="I42" s="172">
        <f t="shared" si="11"/>
        <v>-0.6</v>
      </c>
      <c r="J42" s="172">
        <f t="shared" si="11"/>
        <v>0.1</v>
      </c>
      <c r="K42" s="172">
        <f t="shared" si="11"/>
        <v>0.2</v>
      </c>
      <c r="L42" s="172">
        <f t="shared" si="11"/>
        <v>0.1</v>
      </c>
      <c r="M42" s="172">
        <f t="shared" si="11"/>
        <v>0.1</v>
      </c>
      <c r="N42" s="172">
        <f t="shared" si="11"/>
        <v>0.1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12"/>
        <v>nat</v>
      </c>
      <c r="C43" s="161" t="str">
        <f t="shared" si="12"/>
        <v>base</v>
      </c>
      <c r="D43" s="172">
        <v>-4</v>
      </c>
      <c r="E43" s="172">
        <v>-0.2</v>
      </c>
      <c r="F43" s="172">
        <f t="shared" si="5"/>
        <v>-0.7</v>
      </c>
      <c r="G43" s="172">
        <f t="shared" si="11"/>
        <v>-0.6</v>
      </c>
      <c r="H43" s="172">
        <f t="shared" si="11"/>
        <v>-0.6</v>
      </c>
      <c r="I43" s="172">
        <f t="shared" si="11"/>
        <v>-0.6</v>
      </c>
      <c r="J43" s="172">
        <f t="shared" si="11"/>
        <v>0.1</v>
      </c>
      <c r="K43" s="172">
        <f t="shared" si="11"/>
        <v>0.2</v>
      </c>
      <c r="L43" s="172">
        <f t="shared" si="11"/>
        <v>0.1</v>
      </c>
      <c r="M43" s="172">
        <f t="shared" si="11"/>
        <v>0.1</v>
      </c>
      <c r="N43" s="172">
        <f t="shared" si="11"/>
        <v>0.1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12"/>
        <v>nat</v>
      </c>
      <c r="C44" s="161" t="str">
        <f t="shared" si="12"/>
        <v>base</v>
      </c>
      <c r="D44" s="172">
        <v>-4</v>
      </c>
      <c r="E44" s="172">
        <v>-0.2</v>
      </c>
      <c r="F44" s="172">
        <f t="shared" si="5"/>
        <v>-0.7</v>
      </c>
      <c r="G44" s="172">
        <f t="shared" si="11"/>
        <v>-0.6</v>
      </c>
      <c r="H44" s="172">
        <f t="shared" si="11"/>
        <v>-0.6</v>
      </c>
      <c r="I44" s="172">
        <f t="shared" si="11"/>
        <v>-0.6</v>
      </c>
      <c r="J44" s="172">
        <f t="shared" si="11"/>
        <v>0.1</v>
      </c>
      <c r="K44" s="172">
        <f t="shared" si="11"/>
        <v>0.2</v>
      </c>
      <c r="L44" s="172">
        <f t="shared" si="11"/>
        <v>0.1</v>
      </c>
      <c r="M44" s="172">
        <f t="shared" si="11"/>
        <v>0.1</v>
      </c>
      <c r="N44" s="172">
        <f t="shared" si="11"/>
        <v>0.1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12"/>
        <v>nat</v>
      </c>
      <c r="C45" s="161" t="str">
        <f t="shared" si="12"/>
        <v>base</v>
      </c>
      <c r="D45" s="172">
        <v>-4</v>
      </c>
      <c r="E45" s="172">
        <v>-0.2</v>
      </c>
      <c r="F45" s="172">
        <f t="shared" si="5"/>
        <v>-0.7</v>
      </c>
      <c r="G45" s="172">
        <f t="shared" si="11"/>
        <v>-0.6</v>
      </c>
      <c r="H45" s="172">
        <f t="shared" si="11"/>
        <v>-0.6</v>
      </c>
      <c r="I45" s="172">
        <f t="shared" si="11"/>
        <v>-0.6</v>
      </c>
      <c r="J45" s="172">
        <f t="shared" si="11"/>
        <v>0.1</v>
      </c>
      <c r="K45" s="172">
        <f t="shared" si="11"/>
        <v>0.2</v>
      </c>
      <c r="L45" s="172">
        <f t="shared" si="11"/>
        <v>0.1</v>
      </c>
      <c r="M45" s="172">
        <f t="shared" si="11"/>
        <v>0.1</v>
      </c>
      <c r="N45" s="172">
        <f t="shared" si="11"/>
        <v>0.1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12"/>
        <v>nat</v>
      </c>
      <c r="C46" s="161" t="str">
        <f t="shared" si="12"/>
        <v>base</v>
      </c>
      <c r="D46" s="172">
        <v>-4</v>
      </c>
      <c r="E46" s="172">
        <v>-0.2</v>
      </c>
      <c r="F46" s="172">
        <f t="shared" si="5"/>
        <v>-0.7</v>
      </c>
      <c r="G46" s="172">
        <f t="shared" si="11"/>
        <v>-0.6</v>
      </c>
      <c r="H46" s="172">
        <f t="shared" si="11"/>
        <v>-0.6</v>
      </c>
      <c r="I46" s="172">
        <f t="shared" si="11"/>
        <v>-0.6</v>
      </c>
      <c r="J46" s="172">
        <f t="shared" si="11"/>
        <v>0.1</v>
      </c>
      <c r="K46" s="172">
        <f t="shared" si="11"/>
        <v>0.2</v>
      </c>
      <c r="L46" s="172">
        <f t="shared" si="11"/>
        <v>0.1</v>
      </c>
      <c r="M46" s="172">
        <f t="shared" si="11"/>
        <v>0.1</v>
      </c>
      <c r="N46" s="172">
        <f t="shared" si="11"/>
        <v>0.1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12"/>
        <v>nat</v>
      </c>
      <c r="C47" s="161" t="str">
        <f t="shared" si="12"/>
        <v>base</v>
      </c>
      <c r="D47" s="172">
        <v>-4</v>
      </c>
      <c r="E47" s="172">
        <v>-0.2</v>
      </c>
      <c r="F47" s="172">
        <f t="shared" si="5"/>
        <v>-0.7</v>
      </c>
      <c r="G47" s="172">
        <f t="shared" si="11"/>
        <v>-0.6</v>
      </c>
      <c r="H47" s="172">
        <f t="shared" si="11"/>
        <v>-0.6</v>
      </c>
      <c r="I47" s="172">
        <f t="shared" si="11"/>
        <v>-0.6</v>
      </c>
      <c r="J47" s="172">
        <f t="shared" si="11"/>
        <v>0.1</v>
      </c>
      <c r="K47" s="172">
        <f t="shared" si="11"/>
        <v>0.2</v>
      </c>
      <c r="L47" s="172">
        <f t="shared" si="11"/>
        <v>0.1</v>
      </c>
      <c r="M47" s="172">
        <f t="shared" si="11"/>
        <v>0.1</v>
      </c>
      <c r="N47" s="172">
        <f t="shared" si="11"/>
        <v>0.1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12"/>
        <v>nat</v>
      </c>
      <c r="C48" s="161" t="str">
        <f t="shared" si="12"/>
        <v>base</v>
      </c>
      <c r="D48" s="172">
        <v>-4</v>
      </c>
      <c r="E48" s="172">
        <v>-0.2</v>
      </c>
      <c r="F48" s="172">
        <f t="shared" si="5"/>
        <v>-0.7</v>
      </c>
      <c r="G48" s="172">
        <f t="shared" si="11"/>
        <v>-0.6</v>
      </c>
      <c r="H48" s="172">
        <f t="shared" si="11"/>
        <v>-0.6</v>
      </c>
      <c r="I48" s="172">
        <f t="shared" si="11"/>
        <v>-0.6</v>
      </c>
      <c r="J48" s="172">
        <f t="shared" si="11"/>
        <v>0.1</v>
      </c>
      <c r="K48" s="172">
        <f t="shared" si="11"/>
        <v>0.2</v>
      </c>
      <c r="L48" s="172">
        <f t="shared" si="11"/>
        <v>0.1</v>
      </c>
      <c r="M48" s="172">
        <f t="shared" si="11"/>
        <v>0.1</v>
      </c>
      <c r="N48" s="172">
        <f t="shared" si="11"/>
        <v>0.1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12"/>
        <v>nat</v>
      </c>
      <c r="C49" s="161" t="str">
        <f t="shared" si="12"/>
        <v>base</v>
      </c>
      <c r="D49" s="172" t="s">
        <v>75</v>
      </c>
      <c r="E49" s="172" t="s">
        <v>75</v>
      </c>
      <c r="F49" s="172" t="s">
        <v>75</v>
      </c>
      <c r="G49" s="172" t="s">
        <v>75</v>
      </c>
      <c r="H49" s="172" t="s">
        <v>75</v>
      </c>
      <c r="I49" s="172" t="s">
        <v>75</v>
      </c>
      <c r="J49" s="172" t="s">
        <v>75</v>
      </c>
      <c r="K49" s="172" t="s">
        <v>75</v>
      </c>
      <c r="L49" s="172" t="s">
        <v>75</v>
      </c>
      <c r="M49" s="172" t="s">
        <v>75</v>
      </c>
      <c r="N49" s="172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12"/>
        <v>nat</v>
      </c>
      <c r="C50" s="161" t="str">
        <f t="shared" si="12"/>
        <v>base</v>
      </c>
      <c r="D50" s="172" t="s">
        <v>75</v>
      </c>
      <c r="E50" s="172" t="s">
        <v>75</v>
      </c>
      <c r="F50" s="172" t="s">
        <v>75</v>
      </c>
      <c r="G50" s="172" t="s">
        <v>75</v>
      </c>
      <c r="H50" s="172" t="s">
        <v>75</v>
      </c>
      <c r="I50" s="172" t="s">
        <v>75</v>
      </c>
      <c r="J50" s="172" t="s">
        <v>75</v>
      </c>
      <c r="K50" s="172" t="s">
        <v>75</v>
      </c>
      <c r="L50" s="172" t="s">
        <v>75</v>
      </c>
      <c r="M50" s="172" t="s">
        <v>75</v>
      </c>
      <c r="N50" s="172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418</v>
      </c>
      <c r="B51" s="161" t="str">
        <f t="shared" si="12"/>
        <v>nat</v>
      </c>
      <c r="C51" s="161" t="str">
        <f t="shared" si="12"/>
        <v>base</v>
      </c>
      <c r="D51" s="172">
        <v>-1.25</v>
      </c>
      <c r="E51" s="172">
        <v>-0.2</v>
      </c>
      <c r="F51" s="172">
        <f t="shared" si="5"/>
        <v>-0.7</v>
      </c>
      <c r="G51" s="172">
        <f t="shared" ref="G50:N65" si="13">G$8</f>
        <v>-0.6</v>
      </c>
      <c r="H51" s="172">
        <f t="shared" si="13"/>
        <v>-0.6</v>
      </c>
      <c r="I51" s="172">
        <f t="shared" si="13"/>
        <v>-0.6</v>
      </c>
      <c r="J51" s="172">
        <f t="shared" si="13"/>
        <v>0.1</v>
      </c>
      <c r="K51" s="172">
        <f t="shared" si="13"/>
        <v>0.2</v>
      </c>
      <c r="L51" s="172">
        <f t="shared" si="13"/>
        <v>0.1</v>
      </c>
      <c r="M51" s="172">
        <f t="shared" si="13"/>
        <v>0.1</v>
      </c>
      <c r="N51" s="172">
        <f t="shared" si="13"/>
        <v>0.1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111</v>
      </c>
      <c r="B52" s="161" t="str">
        <f>B50</f>
        <v>nat</v>
      </c>
      <c r="C52" s="161" t="str">
        <f>C50</f>
        <v>base</v>
      </c>
      <c r="D52" s="172">
        <v>-1.25</v>
      </c>
      <c r="E52" s="172">
        <v>-0.2</v>
      </c>
      <c r="F52" s="172">
        <f t="shared" si="5"/>
        <v>-0.7</v>
      </c>
      <c r="G52" s="172">
        <f t="shared" si="13"/>
        <v>-0.6</v>
      </c>
      <c r="H52" s="172">
        <f t="shared" si="13"/>
        <v>-0.6</v>
      </c>
      <c r="I52" s="172">
        <f t="shared" si="13"/>
        <v>-0.6</v>
      </c>
      <c r="J52" s="172">
        <f t="shared" si="13"/>
        <v>0.1</v>
      </c>
      <c r="K52" s="172">
        <f t="shared" si="13"/>
        <v>0.2</v>
      </c>
      <c r="L52" s="172">
        <f t="shared" si="13"/>
        <v>0.1</v>
      </c>
      <c r="M52" s="172">
        <f t="shared" si="13"/>
        <v>0.1</v>
      </c>
      <c r="N52" s="172">
        <f t="shared" si="13"/>
        <v>0.1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112</v>
      </c>
      <c r="B53" s="161" t="str">
        <f t="shared" ref="B53:B62" si="14">B52</f>
        <v>nat</v>
      </c>
      <c r="C53" s="161" t="str">
        <f t="shared" ref="C53:C62" si="15">C52</f>
        <v>base</v>
      </c>
      <c r="D53" s="172">
        <v>-1.25</v>
      </c>
      <c r="E53" s="172">
        <v>-0.2</v>
      </c>
      <c r="F53" s="172">
        <f t="shared" si="5"/>
        <v>-0.7</v>
      </c>
      <c r="G53" s="172">
        <f t="shared" si="13"/>
        <v>-0.6</v>
      </c>
      <c r="H53" s="172">
        <f t="shared" si="13"/>
        <v>-0.6</v>
      </c>
      <c r="I53" s="172">
        <f t="shared" si="13"/>
        <v>-0.6</v>
      </c>
      <c r="J53" s="172">
        <f t="shared" si="13"/>
        <v>0.1</v>
      </c>
      <c r="K53" s="172">
        <f t="shared" si="13"/>
        <v>0.2</v>
      </c>
      <c r="L53" s="172">
        <f t="shared" si="13"/>
        <v>0.1</v>
      </c>
      <c r="M53" s="172">
        <f t="shared" si="13"/>
        <v>0.1</v>
      </c>
      <c r="N53" s="172">
        <f t="shared" si="13"/>
        <v>0.1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113</v>
      </c>
      <c r="B54" s="161" t="str">
        <f t="shared" si="14"/>
        <v>nat</v>
      </c>
      <c r="C54" s="161" t="str">
        <f t="shared" si="15"/>
        <v>base</v>
      </c>
      <c r="D54" s="172">
        <v>-1.25</v>
      </c>
      <c r="E54" s="172">
        <v>-0.2</v>
      </c>
      <c r="F54" s="172">
        <f t="shared" si="5"/>
        <v>-0.7</v>
      </c>
      <c r="G54" s="172">
        <f t="shared" si="13"/>
        <v>-0.6</v>
      </c>
      <c r="H54" s="172">
        <f t="shared" si="13"/>
        <v>-0.6</v>
      </c>
      <c r="I54" s="172">
        <f t="shared" si="13"/>
        <v>-0.6</v>
      </c>
      <c r="J54" s="172">
        <f t="shared" si="13"/>
        <v>0.1</v>
      </c>
      <c r="K54" s="172">
        <f t="shared" si="13"/>
        <v>0.2</v>
      </c>
      <c r="L54" s="172">
        <f t="shared" si="13"/>
        <v>0.1</v>
      </c>
      <c r="M54" s="172">
        <f t="shared" si="13"/>
        <v>0.1</v>
      </c>
      <c r="N54" s="172">
        <f t="shared" si="13"/>
        <v>0.1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114</v>
      </c>
      <c r="B55" s="161" t="str">
        <f t="shared" si="14"/>
        <v>nat</v>
      </c>
      <c r="C55" s="161" t="str">
        <f t="shared" si="15"/>
        <v>base</v>
      </c>
      <c r="D55" s="172">
        <v>-1.25</v>
      </c>
      <c r="E55" s="172">
        <v>-0.2</v>
      </c>
      <c r="F55" s="172">
        <f t="shared" si="5"/>
        <v>-0.7</v>
      </c>
      <c r="G55" s="172">
        <f t="shared" si="13"/>
        <v>-0.6</v>
      </c>
      <c r="H55" s="172">
        <f t="shared" si="13"/>
        <v>-0.6</v>
      </c>
      <c r="I55" s="172">
        <f t="shared" si="13"/>
        <v>-0.6</v>
      </c>
      <c r="J55" s="172">
        <f t="shared" si="13"/>
        <v>0.1</v>
      </c>
      <c r="K55" s="172">
        <f t="shared" si="13"/>
        <v>0.2</v>
      </c>
      <c r="L55" s="172">
        <f t="shared" si="13"/>
        <v>0.1</v>
      </c>
      <c r="M55" s="172">
        <f t="shared" si="13"/>
        <v>0.1</v>
      </c>
      <c r="N55" s="172">
        <f t="shared" si="13"/>
        <v>0.1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62</v>
      </c>
      <c r="B56" s="161" t="str">
        <f t="shared" si="14"/>
        <v>nat</v>
      </c>
      <c r="C56" s="161" t="str">
        <f t="shared" si="15"/>
        <v>base</v>
      </c>
      <c r="D56" s="172">
        <v>-5.5</v>
      </c>
      <c r="E56" s="172">
        <v>-0.2</v>
      </c>
      <c r="F56" s="172">
        <f t="shared" si="5"/>
        <v>-0.7</v>
      </c>
      <c r="G56" s="172">
        <f t="shared" si="13"/>
        <v>-0.6</v>
      </c>
      <c r="H56" s="172">
        <f t="shared" si="13"/>
        <v>-0.6</v>
      </c>
      <c r="I56" s="172">
        <f t="shared" si="13"/>
        <v>-0.6</v>
      </c>
      <c r="J56" s="172">
        <f t="shared" si="13"/>
        <v>0.1</v>
      </c>
      <c r="K56" s="172">
        <f t="shared" si="13"/>
        <v>0.2</v>
      </c>
      <c r="L56" s="172">
        <f t="shared" si="13"/>
        <v>0.1</v>
      </c>
      <c r="M56" s="172">
        <f t="shared" si="13"/>
        <v>0.1</v>
      </c>
      <c r="N56" s="172">
        <f t="shared" si="13"/>
        <v>0.1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115</v>
      </c>
      <c r="B57" s="161" t="str">
        <f t="shared" si="14"/>
        <v>nat</v>
      </c>
      <c r="C57" s="161" t="str">
        <f t="shared" si="15"/>
        <v>base</v>
      </c>
      <c r="D57" s="172">
        <v>-10</v>
      </c>
      <c r="E57" s="172">
        <v>-0.2</v>
      </c>
      <c r="F57" s="172">
        <f t="shared" si="5"/>
        <v>-0.7</v>
      </c>
      <c r="G57" s="172">
        <f t="shared" si="13"/>
        <v>-0.6</v>
      </c>
      <c r="H57" s="172">
        <f t="shared" si="13"/>
        <v>-0.6</v>
      </c>
      <c r="I57" s="172">
        <f t="shared" si="13"/>
        <v>-0.6</v>
      </c>
      <c r="J57" s="172">
        <f t="shared" si="13"/>
        <v>0.1</v>
      </c>
      <c r="K57" s="172">
        <f t="shared" si="13"/>
        <v>0.2</v>
      </c>
      <c r="L57" s="172">
        <f t="shared" si="13"/>
        <v>0.1</v>
      </c>
      <c r="M57" s="172">
        <f t="shared" si="13"/>
        <v>0.1</v>
      </c>
      <c r="N57" s="172">
        <f t="shared" si="13"/>
        <v>0.1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116</v>
      </c>
      <c r="B58" s="161" t="str">
        <f t="shared" si="14"/>
        <v>nat</v>
      </c>
      <c r="C58" s="161" t="str">
        <f t="shared" si="15"/>
        <v>base</v>
      </c>
      <c r="D58" s="172">
        <v>-10</v>
      </c>
      <c r="E58" s="172">
        <v>-0.2</v>
      </c>
      <c r="F58" s="172">
        <f t="shared" si="5"/>
        <v>-0.7</v>
      </c>
      <c r="G58" s="172">
        <f t="shared" si="13"/>
        <v>-0.6</v>
      </c>
      <c r="H58" s="172">
        <f t="shared" si="13"/>
        <v>-0.6</v>
      </c>
      <c r="I58" s="172">
        <f t="shared" si="13"/>
        <v>-0.6</v>
      </c>
      <c r="J58" s="172">
        <f t="shared" si="13"/>
        <v>0.1</v>
      </c>
      <c r="K58" s="172">
        <f t="shared" si="13"/>
        <v>0.2</v>
      </c>
      <c r="L58" s="172">
        <f t="shared" si="13"/>
        <v>0.1</v>
      </c>
      <c r="M58" s="172">
        <f t="shared" si="13"/>
        <v>0.1</v>
      </c>
      <c r="N58" s="172">
        <f t="shared" si="13"/>
        <v>0.1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117</v>
      </c>
      <c r="B59" s="161" t="str">
        <f t="shared" si="14"/>
        <v>nat</v>
      </c>
      <c r="C59" s="161" t="str">
        <f t="shared" si="15"/>
        <v>base</v>
      </c>
      <c r="D59" s="172">
        <v>-10</v>
      </c>
      <c r="E59" s="172">
        <v>-0.2</v>
      </c>
      <c r="F59" s="172">
        <f t="shared" si="5"/>
        <v>-0.7</v>
      </c>
      <c r="G59" s="172">
        <f t="shared" si="13"/>
        <v>-0.6</v>
      </c>
      <c r="H59" s="172">
        <f t="shared" si="13"/>
        <v>-0.6</v>
      </c>
      <c r="I59" s="172">
        <f t="shared" si="13"/>
        <v>-0.6</v>
      </c>
      <c r="J59" s="172">
        <f t="shared" si="13"/>
        <v>0.1</v>
      </c>
      <c r="K59" s="172">
        <f t="shared" si="13"/>
        <v>0.2</v>
      </c>
      <c r="L59" s="172">
        <f t="shared" si="13"/>
        <v>0.1</v>
      </c>
      <c r="M59" s="172">
        <f t="shared" si="13"/>
        <v>0.1</v>
      </c>
      <c r="N59" s="172">
        <f t="shared" si="13"/>
        <v>0.1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63</v>
      </c>
      <c r="B60" s="161" t="str">
        <f t="shared" si="14"/>
        <v>nat</v>
      </c>
      <c r="C60" s="161" t="str">
        <f t="shared" si="15"/>
        <v>base</v>
      </c>
      <c r="D60" s="172">
        <v>-10</v>
      </c>
      <c r="E60" s="172">
        <v>-0.2</v>
      </c>
      <c r="F60" s="172">
        <f t="shared" si="5"/>
        <v>-0.7</v>
      </c>
      <c r="G60" s="172">
        <f t="shared" si="13"/>
        <v>-0.6</v>
      </c>
      <c r="H60" s="172">
        <f t="shared" si="13"/>
        <v>-0.6</v>
      </c>
      <c r="I60" s="172">
        <f t="shared" si="13"/>
        <v>-0.6</v>
      </c>
      <c r="J60" s="172">
        <f t="shared" si="13"/>
        <v>0.1</v>
      </c>
      <c r="K60" s="172">
        <f t="shared" si="13"/>
        <v>0.2</v>
      </c>
      <c r="L60" s="172">
        <f t="shared" si="13"/>
        <v>0.1</v>
      </c>
      <c r="M60" s="172">
        <f t="shared" si="13"/>
        <v>0.1</v>
      </c>
      <c r="N60" s="172">
        <f t="shared" si="13"/>
        <v>0.1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57" t="s">
        <v>419</v>
      </c>
      <c r="B61" s="161" t="str">
        <f t="shared" si="14"/>
        <v>nat</v>
      </c>
      <c r="C61" s="161" t="str">
        <f t="shared" si="15"/>
        <v>base</v>
      </c>
      <c r="D61" s="172">
        <v>-10</v>
      </c>
      <c r="E61" s="172">
        <v>-0.2</v>
      </c>
      <c r="F61" s="172">
        <f t="shared" si="5"/>
        <v>-0.7</v>
      </c>
      <c r="G61" s="172">
        <f t="shared" si="13"/>
        <v>-0.6</v>
      </c>
      <c r="H61" s="172">
        <f t="shared" si="13"/>
        <v>-0.6</v>
      </c>
      <c r="I61" s="172">
        <f t="shared" si="13"/>
        <v>-0.6</v>
      </c>
      <c r="J61" s="172">
        <f t="shared" si="13"/>
        <v>0.1</v>
      </c>
      <c r="K61" s="172">
        <f t="shared" si="13"/>
        <v>0.2</v>
      </c>
      <c r="L61" s="172">
        <f t="shared" si="13"/>
        <v>0.1</v>
      </c>
      <c r="M61" s="172">
        <f t="shared" si="13"/>
        <v>0.1</v>
      </c>
      <c r="N61" s="172">
        <f t="shared" si="13"/>
        <v>0.1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57" t="s">
        <v>420</v>
      </c>
      <c r="B62" s="161" t="str">
        <f t="shared" si="14"/>
        <v>nat</v>
      </c>
      <c r="C62" s="161" t="str">
        <f t="shared" si="15"/>
        <v>base</v>
      </c>
      <c r="D62" s="172">
        <v>-10</v>
      </c>
      <c r="E62" s="172">
        <v>-0.2</v>
      </c>
      <c r="F62" s="172">
        <f t="shared" si="5"/>
        <v>-0.7</v>
      </c>
      <c r="G62" s="172">
        <f t="shared" si="13"/>
        <v>-0.6</v>
      </c>
      <c r="H62" s="172">
        <f t="shared" si="13"/>
        <v>-0.6</v>
      </c>
      <c r="I62" s="172">
        <f t="shared" si="13"/>
        <v>-0.6</v>
      </c>
      <c r="J62" s="172">
        <f t="shared" si="13"/>
        <v>0.1</v>
      </c>
      <c r="K62" s="172">
        <f t="shared" si="13"/>
        <v>0.2</v>
      </c>
      <c r="L62" s="172">
        <f t="shared" si="13"/>
        <v>0.1</v>
      </c>
      <c r="M62" s="172">
        <f t="shared" si="13"/>
        <v>0.1</v>
      </c>
      <c r="N62" s="172">
        <f t="shared" si="13"/>
        <v>0.1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118</v>
      </c>
      <c r="B63" s="161" t="str">
        <f>B60</f>
        <v>nat</v>
      </c>
      <c r="C63" s="161" t="str">
        <f>C60</f>
        <v>base</v>
      </c>
      <c r="D63" s="172">
        <v>-10</v>
      </c>
      <c r="E63" s="172">
        <v>-0.2</v>
      </c>
      <c r="F63" s="172">
        <f t="shared" si="5"/>
        <v>-0.7</v>
      </c>
      <c r="G63" s="172">
        <f t="shared" si="13"/>
        <v>-0.6</v>
      </c>
      <c r="H63" s="172">
        <f t="shared" si="13"/>
        <v>-0.6</v>
      </c>
      <c r="I63" s="172">
        <f t="shared" si="13"/>
        <v>-0.6</v>
      </c>
      <c r="J63" s="172">
        <f t="shared" si="13"/>
        <v>0.1</v>
      </c>
      <c r="K63" s="172">
        <f t="shared" si="13"/>
        <v>0.2</v>
      </c>
      <c r="L63" s="172">
        <f t="shared" si="13"/>
        <v>0.1</v>
      </c>
      <c r="M63" s="172">
        <f t="shared" si="13"/>
        <v>0.1</v>
      </c>
      <c r="N63" s="172">
        <f t="shared" si="13"/>
        <v>0.1</v>
      </c>
      <c r="Y63" s="158">
        <f t="shared" si="3"/>
        <v>-10</v>
      </c>
      <c r="Z63" s="128">
        <f t="shared" si="10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119</v>
      </c>
      <c r="B64" s="161" t="str">
        <f t="shared" ref="B64:B84" si="16">B63</f>
        <v>nat</v>
      </c>
      <c r="C64" s="161" t="str">
        <f t="shared" ref="C64:C84" si="17">C63</f>
        <v>base</v>
      </c>
      <c r="D64" s="172">
        <v>-10</v>
      </c>
      <c r="E64" s="172">
        <v>-0.2</v>
      </c>
      <c r="F64" s="172">
        <f t="shared" si="5"/>
        <v>-0.7</v>
      </c>
      <c r="G64" s="172">
        <f t="shared" si="13"/>
        <v>-0.6</v>
      </c>
      <c r="H64" s="172">
        <f t="shared" si="13"/>
        <v>-0.6</v>
      </c>
      <c r="I64" s="172">
        <f t="shared" si="13"/>
        <v>-0.6</v>
      </c>
      <c r="J64" s="172">
        <f t="shared" si="13"/>
        <v>0.1</v>
      </c>
      <c r="K64" s="172">
        <f t="shared" si="13"/>
        <v>0.2</v>
      </c>
      <c r="L64" s="172">
        <f t="shared" si="13"/>
        <v>0.1</v>
      </c>
      <c r="M64" s="172">
        <f t="shared" si="13"/>
        <v>0.1</v>
      </c>
      <c r="N64" s="172">
        <f t="shared" si="13"/>
        <v>0.1</v>
      </c>
      <c r="Y64" s="158">
        <f t="shared" si="3"/>
        <v>-10</v>
      </c>
      <c r="Z64" s="128">
        <f t="shared" si="10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64</v>
      </c>
      <c r="B65" s="161" t="str">
        <f t="shared" si="16"/>
        <v>nat</v>
      </c>
      <c r="C65" s="161" t="str">
        <f t="shared" si="17"/>
        <v>base</v>
      </c>
      <c r="D65" s="172">
        <v>-10</v>
      </c>
      <c r="E65" s="172">
        <v>-0.2</v>
      </c>
      <c r="F65" s="172">
        <f t="shared" si="5"/>
        <v>-0.7</v>
      </c>
      <c r="G65" s="172">
        <f t="shared" si="13"/>
        <v>-0.6</v>
      </c>
      <c r="H65" s="172">
        <f t="shared" si="13"/>
        <v>-0.6</v>
      </c>
      <c r="I65" s="172">
        <f t="shared" si="13"/>
        <v>-0.6</v>
      </c>
      <c r="J65" s="172">
        <f t="shared" si="13"/>
        <v>0.1</v>
      </c>
      <c r="K65" s="172">
        <f t="shared" si="13"/>
        <v>0.2</v>
      </c>
      <c r="L65" s="172">
        <f t="shared" si="13"/>
        <v>0.1</v>
      </c>
      <c r="M65" s="172">
        <f t="shared" si="13"/>
        <v>0.1</v>
      </c>
      <c r="N65" s="172">
        <f t="shared" si="13"/>
        <v>0.1</v>
      </c>
      <c r="Y65" s="158">
        <f t="shared" si="3"/>
        <v>-10</v>
      </c>
      <c r="Z65" s="128">
        <f t="shared" si="10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120</v>
      </c>
      <c r="B66" s="161" t="str">
        <f t="shared" si="16"/>
        <v>nat</v>
      </c>
      <c r="C66" s="161" t="str">
        <f t="shared" si="17"/>
        <v>base</v>
      </c>
      <c r="D66" s="172">
        <v>-10</v>
      </c>
      <c r="E66" s="172">
        <v>-0.2</v>
      </c>
      <c r="F66" s="172">
        <f t="shared" si="5"/>
        <v>-0.7</v>
      </c>
      <c r="G66" s="172">
        <f t="shared" ref="G66:N74" si="18">G$8</f>
        <v>-0.6</v>
      </c>
      <c r="H66" s="172">
        <f t="shared" si="18"/>
        <v>-0.6</v>
      </c>
      <c r="I66" s="172">
        <f t="shared" si="18"/>
        <v>-0.6</v>
      </c>
      <c r="J66" s="172">
        <f t="shared" si="18"/>
        <v>0.1</v>
      </c>
      <c r="K66" s="172">
        <f t="shared" si="18"/>
        <v>0.2</v>
      </c>
      <c r="L66" s="172">
        <f t="shared" si="18"/>
        <v>0.1</v>
      </c>
      <c r="M66" s="172">
        <f t="shared" si="18"/>
        <v>0.1</v>
      </c>
      <c r="N66" s="172">
        <f t="shared" si="18"/>
        <v>0.1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121</v>
      </c>
      <c r="B67" s="161" t="str">
        <f t="shared" si="16"/>
        <v>nat</v>
      </c>
      <c r="C67" s="161" t="str">
        <f t="shared" si="17"/>
        <v>base</v>
      </c>
      <c r="D67" s="172">
        <v>-10</v>
      </c>
      <c r="E67" s="172">
        <v>-0.2</v>
      </c>
      <c r="F67" s="172">
        <f t="shared" si="5"/>
        <v>-0.7</v>
      </c>
      <c r="G67" s="172">
        <f t="shared" si="18"/>
        <v>-0.6</v>
      </c>
      <c r="H67" s="172">
        <f t="shared" si="18"/>
        <v>-0.6</v>
      </c>
      <c r="I67" s="172">
        <f t="shared" si="18"/>
        <v>-0.6</v>
      </c>
      <c r="J67" s="172">
        <f t="shared" si="18"/>
        <v>0.1</v>
      </c>
      <c r="K67" s="172">
        <f t="shared" si="18"/>
        <v>0.2</v>
      </c>
      <c r="L67" s="172">
        <f t="shared" si="18"/>
        <v>0.1</v>
      </c>
      <c r="M67" s="172">
        <f t="shared" si="18"/>
        <v>0.1</v>
      </c>
      <c r="N67" s="172">
        <f t="shared" si="18"/>
        <v>0.1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65</v>
      </c>
      <c r="B68" s="161" t="str">
        <f t="shared" si="16"/>
        <v>nat</v>
      </c>
      <c r="C68" s="161" t="str">
        <f t="shared" si="17"/>
        <v>base</v>
      </c>
      <c r="D68" s="172">
        <v>-10</v>
      </c>
      <c r="E68" s="172">
        <v>-0.2</v>
      </c>
      <c r="F68" s="172">
        <f t="shared" si="5"/>
        <v>-0.7</v>
      </c>
      <c r="G68" s="172">
        <f t="shared" si="18"/>
        <v>-0.6</v>
      </c>
      <c r="H68" s="172">
        <f t="shared" si="18"/>
        <v>-0.6</v>
      </c>
      <c r="I68" s="172">
        <f t="shared" si="18"/>
        <v>-0.6</v>
      </c>
      <c r="J68" s="172">
        <f t="shared" si="18"/>
        <v>0.1</v>
      </c>
      <c r="K68" s="172">
        <f t="shared" si="18"/>
        <v>0.2</v>
      </c>
      <c r="L68" s="172">
        <f t="shared" si="18"/>
        <v>0.1</v>
      </c>
      <c r="M68" s="172">
        <f t="shared" si="18"/>
        <v>0.1</v>
      </c>
      <c r="N68" s="172">
        <f t="shared" si="18"/>
        <v>0.1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66</v>
      </c>
      <c r="B69" s="161" t="str">
        <f t="shared" si="16"/>
        <v>nat</v>
      </c>
      <c r="C69" s="161" t="str">
        <f t="shared" si="17"/>
        <v>base</v>
      </c>
      <c r="D69" s="59" t="s">
        <v>75</v>
      </c>
      <c r="E69" s="59" t="s">
        <v>75</v>
      </c>
      <c r="F69" s="59" t="s">
        <v>75</v>
      </c>
      <c r="G69" s="59" t="s">
        <v>75</v>
      </c>
      <c r="H69" s="59" t="s">
        <v>75</v>
      </c>
      <c r="I69" s="59" t="s">
        <v>75</v>
      </c>
      <c r="J69" s="59" t="s">
        <v>75</v>
      </c>
      <c r="K69" s="59" t="s">
        <v>75</v>
      </c>
      <c r="L69" s="59" t="s">
        <v>75</v>
      </c>
      <c r="M69" s="59" t="s">
        <v>75</v>
      </c>
      <c r="N69" s="59" t="s">
        <v>75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24</v>
      </c>
      <c r="B70" s="161" t="str">
        <f t="shared" si="16"/>
        <v>nat</v>
      </c>
      <c r="C70" s="161" t="str">
        <f t="shared" si="17"/>
        <v>base</v>
      </c>
      <c r="D70" s="59">
        <v>0.1</v>
      </c>
      <c r="E70" s="59">
        <v>-0.2</v>
      </c>
      <c r="F70" s="172">
        <f t="shared" si="5"/>
        <v>-0.7</v>
      </c>
      <c r="G70" s="172">
        <f t="shared" si="18"/>
        <v>-0.6</v>
      </c>
      <c r="H70" s="172">
        <f t="shared" si="18"/>
        <v>-0.6</v>
      </c>
      <c r="I70" s="172">
        <f t="shared" si="18"/>
        <v>-0.6</v>
      </c>
      <c r="J70" s="172">
        <f t="shared" si="18"/>
        <v>0.1</v>
      </c>
      <c r="K70" s="172">
        <f t="shared" si="18"/>
        <v>0.2</v>
      </c>
      <c r="L70" s="172">
        <f t="shared" si="18"/>
        <v>0.1</v>
      </c>
      <c r="M70" s="172">
        <f t="shared" si="18"/>
        <v>0.1</v>
      </c>
      <c r="N70" s="172">
        <f t="shared" si="18"/>
        <v>0.1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67</v>
      </c>
      <c r="B71" s="161" t="str">
        <f t="shared" si="16"/>
        <v>nat</v>
      </c>
      <c r="C71" s="161" t="str">
        <f t="shared" si="17"/>
        <v>base</v>
      </c>
      <c r="D71" s="59">
        <v>-9.5</v>
      </c>
      <c r="E71" s="59">
        <v>-0.2</v>
      </c>
      <c r="F71" s="172">
        <f t="shared" si="5"/>
        <v>-0.7</v>
      </c>
      <c r="G71" s="172">
        <f t="shared" si="18"/>
        <v>-0.6</v>
      </c>
      <c r="H71" s="172">
        <f t="shared" si="18"/>
        <v>-0.6</v>
      </c>
      <c r="I71" s="172">
        <f t="shared" si="18"/>
        <v>-0.6</v>
      </c>
      <c r="J71" s="172">
        <f t="shared" si="18"/>
        <v>0.1</v>
      </c>
      <c r="K71" s="172">
        <f t="shared" si="18"/>
        <v>0.2</v>
      </c>
      <c r="L71" s="172">
        <f t="shared" si="18"/>
        <v>0.1</v>
      </c>
      <c r="M71" s="172">
        <f t="shared" si="18"/>
        <v>0.1</v>
      </c>
      <c r="N71" s="172">
        <f t="shared" si="18"/>
        <v>0.1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68</v>
      </c>
      <c r="B72" s="161" t="str">
        <f t="shared" si="16"/>
        <v>nat</v>
      </c>
      <c r="C72" s="161" t="str">
        <f t="shared" si="17"/>
        <v>base</v>
      </c>
      <c r="D72" s="59">
        <v>-5</v>
      </c>
      <c r="E72" s="59">
        <v>-0.2</v>
      </c>
      <c r="F72" s="172">
        <f t="shared" si="5"/>
        <v>-0.7</v>
      </c>
      <c r="G72" s="172">
        <f t="shared" si="18"/>
        <v>-0.6</v>
      </c>
      <c r="H72" s="172">
        <f t="shared" si="18"/>
        <v>-0.6</v>
      </c>
      <c r="I72" s="172">
        <f t="shared" si="18"/>
        <v>-0.6</v>
      </c>
      <c r="J72" s="172">
        <f t="shared" si="18"/>
        <v>0.1</v>
      </c>
      <c r="K72" s="172">
        <f t="shared" si="18"/>
        <v>0.2</v>
      </c>
      <c r="L72" s="172">
        <f t="shared" si="18"/>
        <v>0.1</v>
      </c>
      <c r="M72" s="172">
        <f t="shared" si="18"/>
        <v>0.1</v>
      </c>
      <c r="N72" s="172">
        <f t="shared" si="18"/>
        <v>0.1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122</v>
      </c>
      <c r="B73" s="161" t="str">
        <f t="shared" si="16"/>
        <v>nat</v>
      </c>
      <c r="C73" s="161" t="str">
        <f t="shared" si="17"/>
        <v>base</v>
      </c>
      <c r="D73" s="172">
        <v>-5</v>
      </c>
      <c r="E73" s="172">
        <v>-0.2</v>
      </c>
      <c r="F73" s="172">
        <f t="shared" si="5"/>
        <v>-0.7</v>
      </c>
      <c r="G73" s="172">
        <f t="shared" si="18"/>
        <v>-0.6</v>
      </c>
      <c r="H73" s="172">
        <f t="shared" si="18"/>
        <v>-0.6</v>
      </c>
      <c r="I73" s="172">
        <f t="shared" si="18"/>
        <v>-0.6</v>
      </c>
      <c r="J73" s="172">
        <f t="shared" si="18"/>
        <v>0.1</v>
      </c>
      <c r="K73" s="172">
        <f t="shared" si="18"/>
        <v>0.2</v>
      </c>
      <c r="L73" s="172">
        <f t="shared" si="18"/>
        <v>0.1</v>
      </c>
      <c r="M73" s="172">
        <f t="shared" si="18"/>
        <v>0.1</v>
      </c>
      <c r="N73" s="172">
        <f t="shared" si="18"/>
        <v>0.1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321</v>
      </c>
      <c r="B74" s="161" t="str">
        <f t="shared" si="16"/>
        <v>nat</v>
      </c>
      <c r="C74" s="161" t="str">
        <f t="shared" si="17"/>
        <v>base</v>
      </c>
      <c r="D74" s="172">
        <v>-4.5</v>
      </c>
      <c r="E74" s="172">
        <v>-0.2</v>
      </c>
      <c r="F74" s="172">
        <f t="shared" si="5"/>
        <v>-0.7</v>
      </c>
      <c r="G74" s="172">
        <f t="shared" si="18"/>
        <v>-0.6</v>
      </c>
      <c r="H74" s="172">
        <f t="shared" si="18"/>
        <v>-0.6</v>
      </c>
      <c r="I74" s="172">
        <f t="shared" si="18"/>
        <v>-0.6</v>
      </c>
      <c r="J74" s="172">
        <f t="shared" si="18"/>
        <v>0.1</v>
      </c>
      <c r="K74" s="172">
        <f t="shared" si="18"/>
        <v>0.2</v>
      </c>
      <c r="L74" s="172">
        <f t="shared" si="18"/>
        <v>0.1</v>
      </c>
      <c r="M74" s="172">
        <f t="shared" si="18"/>
        <v>0.1</v>
      </c>
      <c r="N74" s="172">
        <f t="shared" si="18"/>
        <v>0.1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322</v>
      </c>
      <c r="B75" s="161" t="str">
        <f t="shared" si="16"/>
        <v>nat</v>
      </c>
      <c r="C75" s="161" t="str">
        <f t="shared" si="17"/>
        <v>base</v>
      </c>
      <c r="D75" s="59">
        <v>-4.5</v>
      </c>
      <c r="E75" s="59">
        <v>-0.2</v>
      </c>
      <c r="F75" s="172">
        <f t="shared" ref="F75:N84" si="19">F$8</f>
        <v>-0.7</v>
      </c>
      <c r="G75" s="172">
        <f t="shared" si="19"/>
        <v>-0.6</v>
      </c>
      <c r="H75" s="172">
        <f t="shared" si="19"/>
        <v>-0.6</v>
      </c>
      <c r="I75" s="172">
        <f t="shared" si="19"/>
        <v>-0.6</v>
      </c>
      <c r="J75" s="172">
        <f t="shared" si="19"/>
        <v>0.1</v>
      </c>
      <c r="K75" s="172">
        <f t="shared" si="19"/>
        <v>0.2</v>
      </c>
      <c r="L75" s="172">
        <f t="shared" si="19"/>
        <v>0.1</v>
      </c>
      <c r="M75" s="172">
        <f t="shared" si="19"/>
        <v>0.1</v>
      </c>
      <c r="N75" s="172">
        <f t="shared" si="19"/>
        <v>0.1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364</v>
      </c>
      <c r="B76" s="161" t="str">
        <f t="shared" si="16"/>
        <v>nat</v>
      </c>
      <c r="C76" s="161" t="str">
        <f t="shared" si="17"/>
        <v>base</v>
      </c>
      <c r="D76" s="172">
        <v>-4.5</v>
      </c>
      <c r="E76" s="172">
        <v>-0.2</v>
      </c>
      <c r="F76" s="172">
        <f t="shared" si="19"/>
        <v>-0.7</v>
      </c>
      <c r="G76" s="172">
        <f t="shared" si="19"/>
        <v>-0.6</v>
      </c>
      <c r="H76" s="172">
        <f t="shared" si="19"/>
        <v>-0.6</v>
      </c>
      <c r="I76" s="172">
        <f t="shared" si="19"/>
        <v>-0.6</v>
      </c>
      <c r="J76" s="172">
        <f t="shared" si="19"/>
        <v>0.1</v>
      </c>
      <c r="K76" s="172">
        <f t="shared" si="19"/>
        <v>0.2</v>
      </c>
      <c r="L76" s="172">
        <f t="shared" si="19"/>
        <v>0.1</v>
      </c>
      <c r="M76" s="172">
        <f t="shared" si="19"/>
        <v>0.1</v>
      </c>
      <c r="N76" s="172">
        <f t="shared" si="19"/>
        <v>0.1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365</v>
      </c>
      <c r="B77" s="161" t="str">
        <f t="shared" si="16"/>
        <v>nat</v>
      </c>
      <c r="C77" s="161" t="str">
        <f t="shared" si="17"/>
        <v>base</v>
      </c>
      <c r="D77" s="172">
        <v>-4.5</v>
      </c>
      <c r="E77" s="172">
        <v>-0.2</v>
      </c>
      <c r="F77" s="172">
        <f t="shared" si="19"/>
        <v>-0.7</v>
      </c>
      <c r="G77" s="172">
        <f t="shared" si="19"/>
        <v>-0.6</v>
      </c>
      <c r="H77" s="172">
        <f t="shared" si="19"/>
        <v>-0.6</v>
      </c>
      <c r="I77" s="172">
        <f t="shared" si="19"/>
        <v>-0.6</v>
      </c>
      <c r="J77" s="172">
        <f t="shared" si="19"/>
        <v>0.1</v>
      </c>
      <c r="K77" s="172">
        <f t="shared" si="19"/>
        <v>0.2</v>
      </c>
      <c r="L77" s="172">
        <f t="shared" si="19"/>
        <v>0.1</v>
      </c>
      <c r="M77" s="172">
        <f t="shared" si="19"/>
        <v>0.1</v>
      </c>
      <c r="N77" s="172">
        <f t="shared" si="19"/>
        <v>0.1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326</v>
      </c>
      <c r="B78" s="161" t="str">
        <f t="shared" si="16"/>
        <v>nat</v>
      </c>
      <c r="C78" s="161" t="str">
        <f t="shared" si="17"/>
        <v>base</v>
      </c>
      <c r="D78" s="172" t="s">
        <v>75</v>
      </c>
      <c r="E78" s="172" t="s">
        <v>75</v>
      </c>
      <c r="F78" s="172" t="s">
        <v>75</v>
      </c>
      <c r="G78" s="172" t="s">
        <v>75</v>
      </c>
      <c r="H78" s="172" t="s">
        <v>75</v>
      </c>
      <c r="I78" s="172" t="s">
        <v>75</v>
      </c>
      <c r="J78" s="172" t="s">
        <v>75</v>
      </c>
      <c r="K78" s="172" t="s">
        <v>75</v>
      </c>
      <c r="L78" s="172" t="s">
        <v>75</v>
      </c>
      <c r="M78" s="172" t="s">
        <v>75</v>
      </c>
      <c r="N78" s="172" t="s">
        <v>75</v>
      </c>
      <c r="Y78" s="158">
        <f t="shared" si="3"/>
        <v>-0.125</v>
      </c>
      <c r="Z78" s="155">
        <f t="shared" ref="Z78" si="2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218</v>
      </c>
      <c r="B79" s="161" t="str">
        <f t="shared" si="16"/>
        <v>nat</v>
      </c>
      <c r="C79" s="161" t="str">
        <f t="shared" si="17"/>
        <v>base</v>
      </c>
      <c r="D79" s="59">
        <v>-4.5</v>
      </c>
      <c r="E79" s="59">
        <v>-0.2</v>
      </c>
      <c r="F79" s="172">
        <f t="shared" si="19"/>
        <v>-0.7</v>
      </c>
      <c r="G79" s="172">
        <f t="shared" si="19"/>
        <v>-0.6</v>
      </c>
      <c r="H79" s="172">
        <f t="shared" si="19"/>
        <v>-0.6</v>
      </c>
      <c r="I79" s="172">
        <f t="shared" si="19"/>
        <v>-0.6</v>
      </c>
      <c r="J79" s="172">
        <f t="shared" si="19"/>
        <v>0.1</v>
      </c>
      <c r="K79" s="172">
        <f t="shared" si="19"/>
        <v>0.2</v>
      </c>
      <c r="L79" s="172">
        <f t="shared" si="19"/>
        <v>0.1</v>
      </c>
      <c r="M79" s="172">
        <f t="shared" si="19"/>
        <v>0.1</v>
      </c>
      <c r="N79" s="172">
        <f t="shared" si="19"/>
        <v>0.1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69</v>
      </c>
      <c r="B80" s="161" t="str">
        <f t="shared" si="16"/>
        <v>nat</v>
      </c>
      <c r="C80" s="161" t="str">
        <f t="shared" si="17"/>
        <v>base</v>
      </c>
      <c r="D80" s="59">
        <v>-0.75</v>
      </c>
      <c r="E80" s="59">
        <v>-0.2</v>
      </c>
      <c r="F80" s="172">
        <f t="shared" si="19"/>
        <v>-0.7</v>
      </c>
      <c r="G80" s="172">
        <f t="shared" si="19"/>
        <v>-0.6</v>
      </c>
      <c r="H80" s="172">
        <f t="shared" si="19"/>
        <v>-0.6</v>
      </c>
      <c r="I80" s="172">
        <f t="shared" si="19"/>
        <v>-0.6</v>
      </c>
      <c r="J80" s="172">
        <f t="shared" si="19"/>
        <v>0.1</v>
      </c>
      <c r="K80" s="172">
        <f t="shared" si="19"/>
        <v>0.2</v>
      </c>
      <c r="L80" s="172">
        <f t="shared" si="19"/>
        <v>0.1</v>
      </c>
      <c r="M80" s="172">
        <f t="shared" si="19"/>
        <v>0.1</v>
      </c>
      <c r="N80" s="172">
        <f t="shared" si="19"/>
        <v>0.1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70</v>
      </c>
      <c r="B81" s="161" t="str">
        <f t="shared" si="16"/>
        <v>nat</v>
      </c>
      <c r="C81" s="161" t="str">
        <f t="shared" si="17"/>
        <v>base</v>
      </c>
      <c r="D81" s="172">
        <v>0.1</v>
      </c>
      <c r="E81" s="172">
        <v>-0.2</v>
      </c>
      <c r="F81" s="172">
        <f t="shared" si="19"/>
        <v>-0.7</v>
      </c>
      <c r="G81" s="172">
        <f t="shared" si="19"/>
        <v>-0.6</v>
      </c>
      <c r="H81" s="172">
        <f t="shared" si="19"/>
        <v>-0.6</v>
      </c>
      <c r="I81" s="172">
        <f t="shared" si="19"/>
        <v>-0.6</v>
      </c>
      <c r="J81" s="172">
        <f t="shared" si="19"/>
        <v>0.1</v>
      </c>
      <c r="K81" s="172">
        <f t="shared" si="19"/>
        <v>0.2</v>
      </c>
      <c r="L81" s="172">
        <f t="shared" si="19"/>
        <v>0.1</v>
      </c>
      <c r="M81" s="172">
        <f t="shared" si="19"/>
        <v>0.1</v>
      </c>
      <c r="N81" s="172">
        <f t="shared" si="19"/>
        <v>0.1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1" t="s">
        <v>123</v>
      </c>
      <c r="B82" s="161" t="str">
        <f t="shared" si="16"/>
        <v>nat</v>
      </c>
      <c r="C82" s="161" t="str">
        <f t="shared" si="17"/>
        <v>base</v>
      </c>
      <c r="D82" s="59">
        <v>0.1</v>
      </c>
      <c r="E82" s="59">
        <v>-0.2</v>
      </c>
      <c r="F82" s="172">
        <f t="shared" si="19"/>
        <v>-0.7</v>
      </c>
      <c r="G82" s="172">
        <f t="shared" si="19"/>
        <v>-0.6</v>
      </c>
      <c r="H82" s="172">
        <f t="shared" si="19"/>
        <v>-0.6</v>
      </c>
      <c r="I82" s="172">
        <f t="shared" si="19"/>
        <v>-0.6</v>
      </c>
      <c r="J82" s="172">
        <f t="shared" si="19"/>
        <v>0.1</v>
      </c>
      <c r="K82" s="172">
        <f t="shared" si="19"/>
        <v>0.2</v>
      </c>
      <c r="L82" s="172">
        <f t="shared" si="19"/>
        <v>0.1</v>
      </c>
      <c r="M82" s="172">
        <f t="shared" si="19"/>
        <v>0.1</v>
      </c>
      <c r="N82" s="172">
        <f t="shared" si="19"/>
        <v>0.1</v>
      </c>
      <c r="Y82" s="151">
        <f t="shared" ref="Y82:Y133" si="2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">
        <v>71</v>
      </c>
      <c r="B83" s="161" t="str">
        <f t="shared" si="16"/>
        <v>nat</v>
      </c>
      <c r="C83" s="161" t="str">
        <f t="shared" si="17"/>
        <v>base</v>
      </c>
      <c r="D83" s="59">
        <v>1</v>
      </c>
      <c r="E83" s="59">
        <v>-0.2</v>
      </c>
      <c r="F83" s="172">
        <f t="shared" si="19"/>
        <v>-0.7</v>
      </c>
      <c r="G83" s="172">
        <f t="shared" si="19"/>
        <v>-0.6</v>
      </c>
      <c r="H83" s="172">
        <f t="shared" si="19"/>
        <v>-0.6</v>
      </c>
      <c r="I83" s="172">
        <f t="shared" si="19"/>
        <v>-0.6</v>
      </c>
      <c r="J83" s="172">
        <f t="shared" si="19"/>
        <v>0.1</v>
      </c>
      <c r="K83" s="172">
        <f t="shared" si="19"/>
        <v>0.2</v>
      </c>
      <c r="L83" s="172">
        <f t="shared" si="19"/>
        <v>0.1</v>
      </c>
      <c r="M83" s="172">
        <f t="shared" si="19"/>
        <v>0.1</v>
      </c>
      <c r="N83" s="172">
        <f t="shared" si="19"/>
        <v>0.1</v>
      </c>
      <c r="Y83" s="109">
        <f t="shared" si="2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">
        <v>124</v>
      </c>
      <c r="B84" s="161" t="str">
        <f t="shared" si="16"/>
        <v>nat</v>
      </c>
      <c r="C84" s="161" t="str">
        <f t="shared" si="17"/>
        <v>base</v>
      </c>
      <c r="D84" s="59">
        <v>-10</v>
      </c>
      <c r="E84" s="59">
        <v>-0.2</v>
      </c>
      <c r="F84" s="172">
        <f t="shared" si="19"/>
        <v>-0.7</v>
      </c>
      <c r="G84" s="172">
        <f t="shared" si="19"/>
        <v>-0.6</v>
      </c>
      <c r="H84" s="172">
        <f t="shared" si="19"/>
        <v>-0.6</v>
      </c>
      <c r="I84" s="172">
        <f t="shared" si="19"/>
        <v>-0.6</v>
      </c>
      <c r="J84" s="172">
        <f t="shared" si="19"/>
        <v>0.1</v>
      </c>
      <c r="K84" s="172">
        <f t="shared" si="19"/>
        <v>0.2</v>
      </c>
      <c r="L84" s="172">
        <f t="shared" si="19"/>
        <v>0.1</v>
      </c>
      <c r="M84" s="172">
        <f t="shared" si="19"/>
        <v>0.1</v>
      </c>
      <c r="N84" s="172">
        <f t="shared" si="19"/>
        <v>0.1</v>
      </c>
      <c r="Y84" s="109">
        <f t="shared" si="2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4" t="str">
        <f t="shared" ref="A85:A116" si="22">A8</f>
        <v>aawhe</v>
      </c>
      <c r="B85" s="166" t="s">
        <v>72</v>
      </c>
      <c r="C85" s="166" t="s">
        <v>327</v>
      </c>
      <c r="D85" s="180">
        <v>-0.7</v>
      </c>
      <c r="E85" s="180">
        <v>0.8</v>
      </c>
      <c r="F85" s="180">
        <v>-2.5000000000000001E-2</v>
      </c>
      <c r="G85" s="180">
        <v>5.000000000000001E-3</v>
      </c>
      <c r="H85" s="181">
        <v>1.4999999999999999E-2</v>
      </c>
      <c r="I85" s="181">
        <v>1.35</v>
      </c>
      <c r="J85" s="181">
        <v>1.8000000000000003</v>
      </c>
      <c r="K85" s="181">
        <v>0.90000000000000013</v>
      </c>
      <c r="L85" s="181">
        <v>0.30000000000000004</v>
      </c>
      <c r="M85" s="181">
        <v>0.44999999999999996</v>
      </c>
      <c r="N85" s="181">
        <v>0.60000000000000009</v>
      </c>
      <c r="Y85" s="109" t="str">
        <f t="shared" si="2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22"/>
        <v>aamai</v>
      </c>
      <c r="B86" s="8" t="s">
        <v>72</v>
      </c>
      <c r="C86" s="8" t="str">
        <f t="shared" ref="C86:C128" si="23">C85</f>
        <v>sim1</v>
      </c>
      <c r="D86" s="172">
        <v>-0.7</v>
      </c>
      <c r="E86" s="172">
        <v>0.8</v>
      </c>
      <c r="F86" s="172">
        <v>-2.5000000000000001E-2</v>
      </c>
      <c r="G86" s="173">
        <v>5.000000000000001E-3</v>
      </c>
      <c r="H86" s="174">
        <v>1.4999999999999999E-2</v>
      </c>
      <c r="I86" s="174">
        <v>1.35</v>
      </c>
      <c r="J86" s="174">
        <v>1.8000000000000003</v>
      </c>
      <c r="K86" s="174">
        <v>0.90000000000000013</v>
      </c>
      <c r="L86" s="174">
        <v>0.30000000000000004</v>
      </c>
      <c r="M86" s="174">
        <v>0.44999999999999996</v>
      </c>
      <c r="N86" s="174">
        <v>0.60000000000000009</v>
      </c>
      <c r="Y86" s="109" t="str">
        <f t="shared" si="2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22"/>
        <v>aaoce</v>
      </c>
      <c r="B87" s="8" t="s">
        <v>72</v>
      </c>
      <c r="C87" s="8" t="str">
        <f t="shared" si="23"/>
        <v>sim1</v>
      </c>
      <c r="D87" s="172">
        <v>-0.7</v>
      </c>
      <c r="E87" s="172">
        <v>0.8</v>
      </c>
      <c r="F87" s="172">
        <v>-2.5000000000000001E-2</v>
      </c>
      <c r="G87" s="173">
        <v>5.000000000000001E-3</v>
      </c>
      <c r="H87" s="174">
        <v>1.4999999999999999E-2</v>
      </c>
      <c r="I87" s="174">
        <v>1.35</v>
      </c>
      <c r="J87" s="174">
        <v>1.8000000000000003</v>
      </c>
      <c r="K87" s="174">
        <v>0.90000000000000013</v>
      </c>
      <c r="L87" s="174">
        <v>0.30000000000000004</v>
      </c>
      <c r="M87" s="174">
        <v>0.44999999999999996</v>
      </c>
      <c r="N87" s="174">
        <v>0.60000000000000009</v>
      </c>
      <c r="Y87" s="109">
        <f t="shared" si="2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22"/>
        <v>aaveg</v>
      </c>
      <c r="B88" s="8" t="s">
        <v>72</v>
      </c>
      <c r="C88" s="8" t="str">
        <f t="shared" si="23"/>
        <v>sim1</v>
      </c>
      <c r="D88" s="59">
        <v>-0.7</v>
      </c>
      <c r="E88" s="59">
        <v>0.8</v>
      </c>
      <c r="F88" s="59">
        <v>-2.5000000000000001E-2</v>
      </c>
      <c r="G88" s="168">
        <v>5.000000000000001E-3</v>
      </c>
      <c r="H88" s="169">
        <v>1.4999999999999999E-2</v>
      </c>
      <c r="I88" s="169">
        <v>1.35</v>
      </c>
      <c r="J88" s="169">
        <v>1.8000000000000003</v>
      </c>
      <c r="K88" s="169">
        <v>0.90000000000000013</v>
      </c>
      <c r="L88" s="169">
        <v>0.30000000000000004</v>
      </c>
      <c r="M88" s="169">
        <v>0.44999999999999996</v>
      </c>
      <c r="N88" s="169">
        <v>0.60000000000000009</v>
      </c>
      <c r="Y88" s="109">
        <f t="shared" si="2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22"/>
        <v>aaofr</v>
      </c>
      <c r="B89" s="8" t="s">
        <v>72</v>
      </c>
      <c r="C89" s="8" t="str">
        <f t="shared" si="23"/>
        <v>sim1</v>
      </c>
      <c r="D89" s="59">
        <v>-0.7</v>
      </c>
      <c r="E89" s="59">
        <v>0.8</v>
      </c>
      <c r="F89" s="59">
        <v>-2.5000000000000001E-2</v>
      </c>
      <c r="G89" s="168">
        <v>5.000000000000001E-3</v>
      </c>
      <c r="H89" s="169">
        <v>1.4999999999999999E-2</v>
      </c>
      <c r="I89" s="169">
        <v>1.35</v>
      </c>
      <c r="J89" s="169">
        <v>1.8000000000000003</v>
      </c>
      <c r="K89" s="169">
        <v>0.90000000000000013</v>
      </c>
      <c r="L89" s="169">
        <v>0.30000000000000004</v>
      </c>
      <c r="M89" s="169">
        <v>0.44999999999999996</v>
      </c>
      <c r="N89" s="169">
        <v>0.60000000000000009</v>
      </c>
      <c r="Y89" s="109">
        <f t="shared" si="2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22"/>
        <v>aagra</v>
      </c>
      <c r="B90" s="8" t="s">
        <v>72</v>
      </c>
      <c r="C90" s="8" t="str">
        <f t="shared" si="23"/>
        <v>sim1</v>
      </c>
      <c r="D90" s="59">
        <v>-0.7</v>
      </c>
      <c r="E90" s="59">
        <v>0.8</v>
      </c>
      <c r="F90" s="59">
        <v>-2.5000000000000001E-2</v>
      </c>
      <c r="G90" s="168">
        <v>5.000000000000001E-3</v>
      </c>
      <c r="H90" s="169">
        <v>1.4999999999999999E-2</v>
      </c>
      <c r="I90" s="169">
        <v>1.35</v>
      </c>
      <c r="J90" s="169">
        <v>1.8000000000000003</v>
      </c>
      <c r="K90" s="169">
        <v>0.90000000000000013</v>
      </c>
      <c r="L90" s="169">
        <v>0.30000000000000004</v>
      </c>
      <c r="M90" s="169">
        <v>0.44999999999999996</v>
      </c>
      <c r="N90" s="169">
        <v>0.60000000000000009</v>
      </c>
      <c r="Y90" s="109">
        <f t="shared" si="2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22"/>
        <v>aaoil</v>
      </c>
      <c r="B91" s="8" t="s">
        <v>72</v>
      </c>
      <c r="C91" s="8" t="str">
        <f t="shared" si="23"/>
        <v>sim1</v>
      </c>
      <c r="D91" s="172">
        <v>-0.7</v>
      </c>
      <c r="E91" s="172">
        <v>0.8</v>
      </c>
      <c r="F91" s="172">
        <v>-2.5000000000000001E-2</v>
      </c>
      <c r="G91" s="173">
        <v>5.000000000000001E-3</v>
      </c>
      <c r="H91" s="174">
        <v>1.4999999999999999E-2</v>
      </c>
      <c r="I91" s="174">
        <v>1.35</v>
      </c>
      <c r="J91" s="174">
        <v>1.8000000000000003</v>
      </c>
      <c r="K91" s="174">
        <v>0.90000000000000013</v>
      </c>
      <c r="L91" s="174">
        <v>0.30000000000000004</v>
      </c>
      <c r="M91" s="174">
        <v>0.44999999999999996</v>
      </c>
      <c r="N91" s="174">
        <v>0.60000000000000009</v>
      </c>
      <c r="Y91" s="109">
        <f t="shared" si="2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22"/>
        <v>aatub</v>
      </c>
      <c r="B92" s="8" t="s">
        <v>72</v>
      </c>
      <c r="C92" s="8" t="str">
        <f t="shared" si="23"/>
        <v>sim1</v>
      </c>
      <c r="D92" s="172">
        <v>-0.7</v>
      </c>
      <c r="E92" s="172">
        <v>0.8</v>
      </c>
      <c r="F92" s="172">
        <v>-2.5000000000000001E-2</v>
      </c>
      <c r="G92" s="173">
        <v>5.000000000000001E-3</v>
      </c>
      <c r="H92" s="174">
        <v>1.4999999999999999E-2</v>
      </c>
      <c r="I92" s="174">
        <v>1.35</v>
      </c>
      <c r="J92" s="174">
        <v>1.8000000000000003</v>
      </c>
      <c r="K92" s="174">
        <v>0.90000000000000013</v>
      </c>
      <c r="L92" s="174">
        <v>0.30000000000000004</v>
      </c>
      <c r="M92" s="174">
        <v>0.44999999999999996</v>
      </c>
      <c r="N92" s="174">
        <v>0.60000000000000009</v>
      </c>
      <c r="Y92" s="109">
        <f t="shared" si="2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22"/>
        <v>aapul</v>
      </c>
      <c r="B93" s="8" t="s">
        <v>72</v>
      </c>
      <c r="C93" s="8" t="str">
        <f t="shared" si="23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2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22"/>
        <v>aasug</v>
      </c>
      <c r="B94" s="8" t="s">
        <v>72</v>
      </c>
      <c r="C94" s="8" t="str">
        <f t="shared" si="23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2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22"/>
        <v>aaoth</v>
      </c>
      <c r="B95" s="8" t="s">
        <v>72</v>
      </c>
      <c r="C95" s="8" t="str">
        <f t="shared" si="23"/>
        <v>sim1</v>
      </c>
      <c r="D95" s="59">
        <v>-0.7</v>
      </c>
      <c r="E95" s="59">
        <v>0.8</v>
      </c>
      <c r="F95" s="59">
        <v>-2.5000000000000001E-2</v>
      </c>
      <c r="G95" s="168">
        <v>5.000000000000001E-3</v>
      </c>
      <c r="H95" s="169">
        <v>1.4999999999999999E-2</v>
      </c>
      <c r="I95" s="169">
        <v>1.35</v>
      </c>
      <c r="J95" s="169">
        <v>1.8000000000000003</v>
      </c>
      <c r="K95" s="169">
        <v>0.90000000000000013</v>
      </c>
      <c r="L95" s="169">
        <v>0.30000000000000004</v>
      </c>
      <c r="M95" s="169">
        <v>0.44999999999999996</v>
      </c>
      <c r="N95" s="169">
        <v>0.60000000000000009</v>
      </c>
      <c r="Y95" s="109">
        <f t="shared" si="2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22"/>
        <v>alani</v>
      </c>
      <c r="B96" s="8" t="s">
        <v>72</v>
      </c>
      <c r="C96" s="8" t="str">
        <f t="shared" si="23"/>
        <v>sim1</v>
      </c>
      <c r="D96" s="172">
        <v>-0.7</v>
      </c>
      <c r="E96" s="172">
        <v>0.8</v>
      </c>
      <c r="F96" s="172">
        <v>-2.5000000000000001E-2</v>
      </c>
      <c r="G96" s="173">
        <v>5.000000000000001E-3</v>
      </c>
      <c r="H96" s="174">
        <v>1.4999999999999999E-2</v>
      </c>
      <c r="I96" s="174">
        <v>1.35</v>
      </c>
      <c r="J96" s="174">
        <v>1.8000000000000003</v>
      </c>
      <c r="K96" s="174">
        <v>0.90000000000000013</v>
      </c>
      <c r="L96" s="174">
        <v>0.30000000000000004</v>
      </c>
      <c r="M96" s="174">
        <v>0.44999999999999996</v>
      </c>
      <c r="N96" s="174">
        <v>0.60000000000000009</v>
      </c>
      <c r="Y96" s="109">
        <f t="shared" si="2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22"/>
        <v>afore</v>
      </c>
      <c r="B97" s="8" t="s">
        <v>72</v>
      </c>
      <c r="C97" s="8" t="str">
        <f t="shared" si="23"/>
        <v>sim1</v>
      </c>
      <c r="D97" s="59">
        <v>-0.7</v>
      </c>
      <c r="E97" s="59">
        <v>0.8</v>
      </c>
      <c r="F97" s="59">
        <v>-2.5000000000000001E-2</v>
      </c>
      <c r="G97" s="168">
        <v>5.000000000000001E-3</v>
      </c>
      <c r="H97" s="169">
        <v>1.4999999999999999E-2</v>
      </c>
      <c r="I97" s="169">
        <v>1.35</v>
      </c>
      <c r="J97" s="169">
        <v>1.8000000000000003</v>
      </c>
      <c r="K97" s="169">
        <v>0.90000000000000013</v>
      </c>
      <c r="L97" s="169">
        <v>0.30000000000000004</v>
      </c>
      <c r="M97" s="169">
        <v>0.44999999999999996</v>
      </c>
      <c r="N97" s="169">
        <v>0.60000000000000009</v>
      </c>
      <c r="Y97" s="109">
        <f t="shared" si="2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22"/>
        <v>afish</v>
      </c>
      <c r="B98" s="8" t="s">
        <v>72</v>
      </c>
      <c r="C98" s="8" t="str">
        <f t="shared" si="23"/>
        <v>sim1</v>
      </c>
      <c r="D98" s="172">
        <v>-0.7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1.35</v>
      </c>
      <c r="J98" s="174">
        <v>1.8000000000000003</v>
      </c>
      <c r="K98" s="174">
        <v>0.90000000000000013</v>
      </c>
      <c r="L98" s="174">
        <v>0.30000000000000004</v>
      </c>
      <c r="M98" s="174">
        <v>0.44999999999999996</v>
      </c>
      <c r="N98" s="174">
        <v>0.60000000000000009</v>
      </c>
      <c r="Y98" s="109">
        <f t="shared" si="2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22"/>
        <v>acoal</v>
      </c>
      <c r="B99" s="8" t="s">
        <v>72</v>
      </c>
      <c r="C99" s="8" t="str">
        <f t="shared" si="23"/>
        <v>sim1</v>
      </c>
      <c r="D99" s="172" t="s">
        <v>75</v>
      </c>
      <c r="E99" s="172" t="s">
        <v>75</v>
      </c>
      <c r="F99" s="172" t="s">
        <v>75</v>
      </c>
      <c r="G99" s="173" t="s">
        <v>75</v>
      </c>
      <c r="H99" s="174" t="s">
        <v>75</v>
      </c>
      <c r="I99" s="174" t="s">
        <v>75</v>
      </c>
      <c r="J99" s="174" t="s">
        <v>75</v>
      </c>
      <c r="K99" s="174" t="s">
        <v>75</v>
      </c>
      <c r="L99" s="174" t="s">
        <v>75</v>
      </c>
      <c r="M99" s="174" t="s">
        <v>75</v>
      </c>
      <c r="N99" s="174" t="s">
        <v>75</v>
      </c>
      <c r="Y99" s="109">
        <f t="shared" si="2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22"/>
        <v>agold</v>
      </c>
      <c r="B100" s="8" t="s">
        <v>72</v>
      </c>
      <c r="C100" s="8" t="str">
        <f t="shared" si="23"/>
        <v>sim1</v>
      </c>
      <c r="D100" s="172" t="s">
        <v>75</v>
      </c>
      <c r="E100" s="172" t="s">
        <v>75</v>
      </c>
      <c r="F100" s="172" t="s">
        <v>75</v>
      </c>
      <c r="G100" s="173" t="s">
        <v>75</v>
      </c>
      <c r="H100" s="174" t="s">
        <v>75</v>
      </c>
      <c r="I100" s="174" t="s">
        <v>75</v>
      </c>
      <c r="J100" s="174" t="s">
        <v>75</v>
      </c>
      <c r="K100" s="174" t="s">
        <v>75</v>
      </c>
      <c r="L100" s="174" t="s">
        <v>75</v>
      </c>
      <c r="M100" s="174" t="s">
        <v>75</v>
      </c>
      <c r="N100" s="174" t="s">
        <v>75</v>
      </c>
      <c r="Y100" s="109">
        <f t="shared" si="2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22"/>
        <v>angas</v>
      </c>
      <c r="B101" s="8" t="s">
        <v>72</v>
      </c>
      <c r="C101" s="8" t="str">
        <f t="shared" si="23"/>
        <v>sim1</v>
      </c>
      <c r="D101" s="172">
        <v>-6</v>
      </c>
      <c r="E101" s="172">
        <v>0.8</v>
      </c>
      <c r="F101" s="172">
        <v>-2.5000000000000001E-2</v>
      </c>
      <c r="G101" s="173">
        <v>5.000000000000001E-3</v>
      </c>
      <c r="H101" s="174">
        <v>1.4999999999999999E-2</v>
      </c>
      <c r="I101" s="174">
        <v>0.45</v>
      </c>
      <c r="J101" s="174">
        <v>0.60000000000000009</v>
      </c>
      <c r="K101" s="174">
        <v>0.30000000000000004</v>
      </c>
      <c r="L101" s="174">
        <v>0.15000000000000002</v>
      </c>
      <c r="M101" s="174">
        <v>0.22499999999999998</v>
      </c>
      <c r="N101" s="174">
        <v>0.30000000000000004</v>
      </c>
      <c r="Y101" s="109" t="str">
        <f t="shared" si="2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22"/>
        <v>apgm</v>
      </c>
      <c r="B102" s="8" t="s">
        <v>72</v>
      </c>
      <c r="C102" s="8" t="str">
        <f t="shared" si="23"/>
        <v>sim1</v>
      </c>
      <c r="D102" s="59">
        <v>-6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2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22"/>
        <v>amore</v>
      </c>
      <c r="B103" s="8" t="s">
        <v>72</v>
      </c>
      <c r="C103" s="8" t="str">
        <f t="shared" si="23"/>
        <v>sim1</v>
      </c>
      <c r="D103" s="172">
        <v>-6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2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22"/>
        <v>amine</v>
      </c>
      <c r="B104" s="8" t="s">
        <v>72</v>
      </c>
      <c r="C104" s="8" t="str">
        <f t="shared" si="23"/>
        <v>sim1</v>
      </c>
      <c r="D104" s="59">
        <v>-6</v>
      </c>
      <c r="E104" s="59">
        <v>0.8</v>
      </c>
      <c r="F104" s="59">
        <v>-2.5000000000000001E-2</v>
      </c>
      <c r="G104" s="168">
        <v>5.000000000000001E-3</v>
      </c>
      <c r="H104" s="169">
        <v>1.4999999999999999E-2</v>
      </c>
      <c r="I104" s="169">
        <v>0.45</v>
      </c>
      <c r="J104" s="169">
        <v>0.60000000000000009</v>
      </c>
      <c r="K104" s="169">
        <v>0.30000000000000004</v>
      </c>
      <c r="L104" s="169">
        <v>0.15000000000000002</v>
      </c>
      <c r="M104" s="169">
        <v>0.22499999999999998</v>
      </c>
      <c r="N104" s="169">
        <v>0.30000000000000004</v>
      </c>
      <c r="Y104" s="109">
        <f t="shared" si="2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22"/>
        <v>ameat</v>
      </c>
      <c r="B105" s="8" t="s">
        <v>72</v>
      </c>
      <c r="C105" s="8" t="str">
        <f t="shared" si="23"/>
        <v>sim1</v>
      </c>
      <c r="D105" s="59">
        <v>-1</v>
      </c>
      <c r="E105" s="59">
        <v>0.8</v>
      </c>
      <c r="F105" s="59">
        <v>-2.5000000000000001E-2</v>
      </c>
      <c r="G105" s="168">
        <v>5.000000000000001E-3</v>
      </c>
      <c r="H105" s="169">
        <v>1.4999999999999999E-2</v>
      </c>
      <c r="I105" s="169">
        <v>0.45</v>
      </c>
      <c r="J105" s="169">
        <v>0.60000000000000009</v>
      </c>
      <c r="K105" s="169">
        <v>0.30000000000000004</v>
      </c>
      <c r="L105" s="169">
        <v>0.15000000000000002</v>
      </c>
      <c r="M105" s="169">
        <v>0.22499999999999998</v>
      </c>
      <c r="N105" s="169">
        <v>0.30000000000000004</v>
      </c>
      <c r="Y105" s="109">
        <f t="shared" si="2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22"/>
        <v>apfis</v>
      </c>
      <c r="B106" s="8" t="s">
        <v>72</v>
      </c>
      <c r="C106" s="8" t="str">
        <f t="shared" si="23"/>
        <v>sim1</v>
      </c>
      <c r="D106" s="172">
        <v>-1</v>
      </c>
      <c r="E106" s="172">
        <v>0.8</v>
      </c>
      <c r="F106" s="172">
        <v>-2.5000000000000001E-2</v>
      </c>
      <c r="G106" s="173">
        <v>5.000000000000001E-3</v>
      </c>
      <c r="H106" s="174">
        <v>1.4999999999999999E-2</v>
      </c>
      <c r="I106" s="174">
        <v>0.45</v>
      </c>
      <c r="J106" s="174">
        <v>0.60000000000000009</v>
      </c>
      <c r="K106" s="174">
        <v>0.30000000000000004</v>
      </c>
      <c r="L106" s="174">
        <v>0.15000000000000002</v>
      </c>
      <c r="M106" s="174">
        <v>0.22499999999999998</v>
      </c>
      <c r="N106" s="174">
        <v>0.30000000000000004</v>
      </c>
      <c r="Y106" s="109">
        <f t="shared" si="2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22"/>
        <v>avege</v>
      </c>
      <c r="B107" s="8" t="s">
        <v>72</v>
      </c>
      <c r="C107" s="8" t="str">
        <f t="shared" si="23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2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22"/>
        <v>afats</v>
      </c>
      <c r="B108" s="8" t="s">
        <v>72</v>
      </c>
      <c r="C108" s="8" t="str">
        <f t="shared" si="23"/>
        <v>sim1</v>
      </c>
      <c r="D108" s="172">
        <v>-1</v>
      </c>
      <c r="E108" s="172">
        <v>0.8</v>
      </c>
      <c r="F108" s="172">
        <v>-2.5000000000000001E-2</v>
      </c>
      <c r="G108" s="173">
        <v>5.000000000000001E-3</v>
      </c>
      <c r="H108" s="174">
        <v>1.4999999999999999E-2</v>
      </c>
      <c r="I108" s="174">
        <v>0.45</v>
      </c>
      <c r="J108" s="174">
        <v>0.60000000000000009</v>
      </c>
      <c r="K108" s="174">
        <v>0.30000000000000004</v>
      </c>
      <c r="L108" s="174">
        <v>0.15000000000000002</v>
      </c>
      <c r="M108" s="174">
        <v>0.22499999999999998</v>
      </c>
      <c r="N108" s="174">
        <v>0.30000000000000004</v>
      </c>
      <c r="Y108" s="109">
        <f t="shared" si="2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22"/>
        <v>adair</v>
      </c>
      <c r="B109" s="8" t="s">
        <v>72</v>
      </c>
      <c r="C109" s="8" t="str">
        <f t="shared" si="23"/>
        <v>sim1</v>
      </c>
      <c r="D109" s="59">
        <v>-1</v>
      </c>
      <c r="E109" s="59">
        <v>0.8</v>
      </c>
      <c r="F109" s="59">
        <v>-2.5000000000000001E-2</v>
      </c>
      <c r="G109" s="168">
        <v>5.000000000000001E-3</v>
      </c>
      <c r="H109" s="169">
        <v>1.4999999999999999E-2</v>
      </c>
      <c r="I109" s="169">
        <v>0.45</v>
      </c>
      <c r="J109" s="169">
        <v>0.60000000000000009</v>
      </c>
      <c r="K109" s="169">
        <v>0.30000000000000004</v>
      </c>
      <c r="L109" s="169">
        <v>0.15000000000000002</v>
      </c>
      <c r="M109" s="169">
        <v>0.22499999999999998</v>
      </c>
      <c r="N109" s="169">
        <v>0.30000000000000004</v>
      </c>
      <c r="Y109" s="109">
        <f t="shared" si="21"/>
        <v>-10</v>
      </c>
      <c r="Z109" s="128">
        <f t="shared" ref="Z109:Z117" si="24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22"/>
        <v>agrai</v>
      </c>
      <c r="B110" s="8" t="s">
        <v>72</v>
      </c>
      <c r="C110" s="8" t="str">
        <f t="shared" si="23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21"/>
        <v>-10</v>
      </c>
      <c r="Z110" s="128">
        <f t="shared" si="24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22"/>
        <v>astar</v>
      </c>
      <c r="B111" s="8" t="s">
        <v>72</v>
      </c>
      <c r="C111" s="8" t="str">
        <f t="shared" si="23"/>
        <v>sim1</v>
      </c>
      <c r="D111" s="172">
        <v>-1</v>
      </c>
      <c r="E111" s="59">
        <v>0.8</v>
      </c>
      <c r="F111" s="59">
        <v>-2.5000000000000001E-2</v>
      </c>
      <c r="G111" s="168">
        <v>5.000000000000001E-3</v>
      </c>
      <c r="H111" s="169">
        <v>1.4999999999999999E-2</v>
      </c>
      <c r="I111" s="169">
        <v>0.45</v>
      </c>
      <c r="J111" s="169">
        <v>0.60000000000000009</v>
      </c>
      <c r="K111" s="169">
        <v>0.30000000000000004</v>
      </c>
      <c r="L111" s="169">
        <v>0.15000000000000002</v>
      </c>
      <c r="M111" s="169">
        <v>0.22499999999999998</v>
      </c>
      <c r="N111" s="169">
        <v>0.30000000000000004</v>
      </c>
      <c r="Y111" s="109">
        <f t="shared" si="21"/>
        <v>-10</v>
      </c>
      <c r="Z111" s="128">
        <f t="shared" si="24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22"/>
        <v>afeed</v>
      </c>
      <c r="B112" s="8" t="s">
        <v>72</v>
      </c>
      <c r="C112" s="8" t="str">
        <f t="shared" si="23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21"/>
        <v>-10</v>
      </c>
      <c r="Z112" s="128">
        <f t="shared" si="24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22"/>
        <v>abake</v>
      </c>
      <c r="B113" s="8" t="s">
        <v>72</v>
      </c>
      <c r="C113" s="8" t="str">
        <f t="shared" si="23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21"/>
        <v>-10</v>
      </c>
      <c r="Z113" s="128">
        <f t="shared" si="24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si="22"/>
        <v>asuga</v>
      </c>
      <c r="B114" s="8" t="s">
        <v>72</v>
      </c>
      <c r="C114" s="8" t="str">
        <f t="shared" si="23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si="21"/>
        <v>-10</v>
      </c>
      <c r="Z114" s="128">
        <f t="shared" si="24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22"/>
        <v>aconf</v>
      </c>
      <c r="B115" s="8" t="s">
        <v>72</v>
      </c>
      <c r="C115" s="8" t="str">
        <f t="shared" si="23"/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21"/>
        <v>-10</v>
      </c>
      <c r="Z115" s="128">
        <f t="shared" si="24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22"/>
        <v>apast</v>
      </c>
      <c r="B116" s="8" t="s">
        <v>72</v>
      </c>
      <c r="C116" s="8" t="str">
        <f t="shared" si="23"/>
        <v>sim1</v>
      </c>
      <c r="D116" s="172">
        <v>-1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21"/>
        <v>-10</v>
      </c>
      <c r="Z116" s="128">
        <f t="shared" si="24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ref="A117:A148" si="25">A40</f>
        <v>aofoo</v>
      </c>
      <c r="B117" s="8" t="s">
        <v>72</v>
      </c>
      <c r="C117" s="8" t="str">
        <f t="shared" si="23"/>
        <v>sim1</v>
      </c>
      <c r="D117" s="172">
        <v>-1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21"/>
        <v>-10</v>
      </c>
      <c r="Z117" s="128">
        <f t="shared" si="24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25"/>
        <v>abevt</v>
      </c>
      <c r="B118" s="8" t="s">
        <v>72</v>
      </c>
      <c r="C118" s="8" t="str">
        <f t="shared" si="23"/>
        <v>sim1</v>
      </c>
      <c r="D118" s="172">
        <v>-1</v>
      </c>
      <c r="E118" s="172">
        <v>0.8</v>
      </c>
      <c r="F118" s="172">
        <v>-2.5000000000000001E-2</v>
      </c>
      <c r="G118" s="173">
        <v>5.000000000000001E-3</v>
      </c>
      <c r="H118" s="174">
        <v>1.4999999999999999E-2</v>
      </c>
      <c r="I118" s="174">
        <v>0.45</v>
      </c>
      <c r="J118" s="174">
        <v>0.60000000000000009</v>
      </c>
      <c r="K118" s="174">
        <v>0.30000000000000004</v>
      </c>
      <c r="L118" s="174">
        <v>0.15000000000000002</v>
      </c>
      <c r="M118" s="174">
        <v>0.22499999999999998</v>
      </c>
      <c r="N118" s="174">
        <v>0.30000000000000004</v>
      </c>
      <c r="Y118" s="109" t="str">
        <f t="shared" si="21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25"/>
        <v>atext</v>
      </c>
      <c r="B119" s="8" t="s">
        <v>72</v>
      </c>
      <c r="C119" s="8" t="str">
        <f t="shared" si="23"/>
        <v>sim1</v>
      </c>
      <c r="D119" s="172">
        <v>-4</v>
      </c>
      <c r="E119" s="172">
        <v>0.8</v>
      </c>
      <c r="F119" s="172">
        <v>-2.5000000000000001E-2</v>
      </c>
      <c r="G119" s="173">
        <v>5.000000000000001E-3</v>
      </c>
      <c r="H119" s="174">
        <v>1.4999999999999999E-2</v>
      </c>
      <c r="I119" s="174">
        <v>0.45</v>
      </c>
      <c r="J119" s="174">
        <v>0.60000000000000009</v>
      </c>
      <c r="K119" s="174">
        <v>0.30000000000000004</v>
      </c>
      <c r="L119" s="174">
        <v>0.15000000000000002</v>
      </c>
      <c r="M119" s="174">
        <v>0.22499999999999998</v>
      </c>
      <c r="N119" s="174">
        <v>0.30000000000000004</v>
      </c>
      <c r="Y119" s="109" t="str">
        <f t="shared" si="21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25"/>
        <v>aclth</v>
      </c>
      <c r="B120" s="8" t="s">
        <v>72</v>
      </c>
      <c r="C120" s="8" t="str">
        <f t="shared" si="23"/>
        <v>sim1</v>
      </c>
      <c r="D120" s="172">
        <v>-4</v>
      </c>
      <c r="E120" s="172">
        <v>0.8</v>
      </c>
      <c r="F120" s="172">
        <v>-2.5000000000000001E-2</v>
      </c>
      <c r="G120" s="173">
        <v>5.000000000000001E-3</v>
      </c>
      <c r="H120" s="174">
        <v>1.4999999999999999E-2</v>
      </c>
      <c r="I120" s="174">
        <v>0.45</v>
      </c>
      <c r="J120" s="174">
        <v>0.60000000000000009</v>
      </c>
      <c r="K120" s="174">
        <v>0.30000000000000004</v>
      </c>
      <c r="L120" s="174">
        <v>0.15000000000000002</v>
      </c>
      <c r="M120" s="174">
        <v>0.22499999999999998</v>
      </c>
      <c r="N120" s="174">
        <v>0.30000000000000004</v>
      </c>
      <c r="Y120" s="109">
        <f t="shared" si="21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25"/>
        <v>aleat</v>
      </c>
      <c r="B121" s="8" t="s">
        <v>72</v>
      </c>
      <c r="C121" s="8" t="str">
        <f t="shared" si="23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21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25"/>
        <v>afoot</v>
      </c>
      <c r="B122" s="8" t="s">
        <v>72</v>
      </c>
      <c r="C122" s="8" t="str">
        <f t="shared" si="23"/>
        <v>sim1</v>
      </c>
      <c r="D122" s="59">
        <v>-4</v>
      </c>
      <c r="E122" s="59">
        <v>0.8</v>
      </c>
      <c r="F122" s="59">
        <v>-2.5000000000000001E-2</v>
      </c>
      <c r="G122" s="168">
        <v>5.000000000000001E-3</v>
      </c>
      <c r="H122" s="169">
        <v>1.4999999999999999E-2</v>
      </c>
      <c r="I122" s="169">
        <v>0.45</v>
      </c>
      <c r="J122" s="169">
        <v>0.60000000000000009</v>
      </c>
      <c r="K122" s="169">
        <v>0.30000000000000004</v>
      </c>
      <c r="L122" s="169">
        <v>0.15000000000000002</v>
      </c>
      <c r="M122" s="169">
        <v>0.22499999999999998</v>
      </c>
      <c r="N122" s="169">
        <v>0.30000000000000004</v>
      </c>
      <c r="Y122" s="109">
        <f t="shared" si="21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25"/>
        <v>awood</v>
      </c>
      <c r="B123" s="8" t="s">
        <v>72</v>
      </c>
      <c r="C123" s="8" t="str">
        <f t="shared" si="23"/>
        <v>sim1</v>
      </c>
      <c r="D123" s="59">
        <v>-4</v>
      </c>
      <c r="E123" s="59">
        <v>0.8</v>
      </c>
      <c r="F123" s="59">
        <v>-2.5000000000000001E-2</v>
      </c>
      <c r="G123" s="168">
        <v>5.000000000000001E-3</v>
      </c>
      <c r="H123" s="169">
        <v>1.4999999999999999E-2</v>
      </c>
      <c r="I123" s="169">
        <v>0.45</v>
      </c>
      <c r="J123" s="169">
        <v>0.60000000000000009</v>
      </c>
      <c r="K123" s="169">
        <v>0.30000000000000004</v>
      </c>
      <c r="L123" s="169">
        <v>0.15000000000000002</v>
      </c>
      <c r="M123" s="169">
        <v>0.22499999999999998</v>
      </c>
      <c r="N123" s="169">
        <v>0.30000000000000004</v>
      </c>
      <c r="Y123" s="109">
        <f t="shared" si="21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25"/>
        <v>apapr</v>
      </c>
      <c r="B124" s="8" t="s">
        <v>72</v>
      </c>
      <c r="C124" s="8" t="str">
        <f t="shared" si="23"/>
        <v>sim1</v>
      </c>
      <c r="D124" s="59">
        <v>-4</v>
      </c>
      <c r="E124" s="59">
        <v>0.8</v>
      </c>
      <c r="F124" s="59">
        <v>-2.5000000000000001E-2</v>
      </c>
      <c r="G124" s="168">
        <v>5.000000000000001E-3</v>
      </c>
      <c r="H124" s="169">
        <v>1.4999999999999999E-2</v>
      </c>
      <c r="I124" s="169">
        <v>0.45</v>
      </c>
      <c r="J124" s="169">
        <v>0.60000000000000009</v>
      </c>
      <c r="K124" s="169">
        <v>0.30000000000000004</v>
      </c>
      <c r="L124" s="169">
        <v>0.15000000000000002</v>
      </c>
      <c r="M124" s="169">
        <v>0.22499999999999998</v>
      </c>
      <c r="N124" s="169">
        <v>0.30000000000000004</v>
      </c>
      <c r="Y124" s="109">
        <f t="shared" si="21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25"/>
        <v>aprnt</v>
      </c>
      <c r="B125" s="8" t="s">
        <v>72</v>
      </c>
      <c r="C125" s="8" t="str">
        <f t="shared" si="23"/>
        <v>sim1</v>
      </c>
      <c r="D125" s="172">
        <v>-4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21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25"/>
        <v>apetr</v>
      </c>
      <c r="B126" s="8" t="s">
        <v>72</v>
      </c>
      <c r="C126" s="8" t="str">
        <f t="shared" si="23"/>
        <v>sim1</v>
      </c>
      <c r="D126" s="172" t="s">
        <v>75</v>
      </c>
      <c r="E126" s="172" t="s">
        <v>75</v>
      </c>
      <c r="F126" s="172" t="s">
        <v>75</v>
      </c>
      <c r="G126" s="173" t="s">
        <v>75</v>
      </c>
      <c r="H126" s="174" t="s">
        <v>75</v>
      </c>
      <c r="I126" s="174" t="s">
        <v>75</v>
      </c>
      <c r="J126" s="174" t="s">
        <v>75</v>
      </c>
      <c r="K126" s="174" t="s">
        <v>75</v>
      </c>
      <c r="L126" s="174" t="s">
        <v>75</v>
      </c>
      <c r="M126" s="174" t="s">
        <v>75</v>
      </c>
      <c r="N126" s="174" t="s">
        <v>75</v>
      </c>
      <c r="Y126" s="109">
        <f t="shared" si="21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25"/>
        <v>ahydr</v>
      </c>
      <c r="B127" s="8" t="s">
        <v>72</v>
      </c>
      <c r="C127" s="8" t="str">
        <f t="shared" si="23"/>
        <v>sim1</v>
      </c>
      <c r="D127" s="59" t="s">
        <v>75</v>
      </c>
      <c r="E127" s="59" t="s">
        <v>75</v>
      </c>
      <c r="F127" s="59" t="s">
        <v>75</v>
      </c>
      <c r="G127" s="168" t="s">
        <v>75</v>
      </c>
      <c r="H127" s="169" t="s">
        <v>75</v>
      </c>
      <c r="I127" s="169" t="s">
        <v>75</v>
      </c>
      <c r="J127" s="169" t="s">
        <v>75</v>
      </c>
      <c r="K127" s="169" t="s">
        <v>75</v>
      </c>
      <c r="L127" s="169" t="s">
        <v>75</v>
      </c>
      <c r="M127" s="169" t="s">
        <v>75</v>
      </c>
      <c r="N127" s="169" t="s">
        <v>75</v>
      </c>
      <c r="Y127" s="109">
        <f t="shared" si="21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25"/>
        <v>aammo</v>
      </c>
      <c r="B128" s="8" t="s">
        <v>72</v>
      </c>
      <c r="C128" s="8" t="str">
        <f t="shared" si="23"/>
        <v>sim1</v>
      </c>
      <c r="D128" s="172">
        <v>-1.25</v>
      </c>
      <c r="E128" s="172">
        <v>0.8</v>
      </c>
      <c r="F128" s="172">
        <v>-2.5000000000000001E-2</v>
      </c>
      <c r="G128" s="173">
        <v>5.000000000000001E-3</v>
      </c>
      <c r="H128" s="174">
        <v>1.4999999999999999E-2</v>
      </c>
      <c r="I128" s="174">
        <v>0.45</v>
      </c>
      <c r="J128" s="174">
        <v>0.60000000000000009</v>
      </c>
      <c r="K128" s="174">
        <v>0.30000000000000004</v>
      </c>
      <c r="L128" s="174">
        <v>0.15000000000000002</v>
      </c>
      <c r="M128" s="174">
        <v>0.22499999999999998</v>
      </c>
      <c r="N128" s="174">
        <v>0.30000000000000004</v>
      </c>
      <c r="Y128" s="109">
        <f t="shared" si="21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25"/>
        <v>abchm</v>
      </c>
      <c r="B129" s="8" t="s">
        <v>72</v>
      </c>
      <c r="C129" s="8" t="str">
        <f>C127</f>
        <v>sim1</v>
      </c>
      <c r="D129" s="172">
        <v>-1.25</v>
      </c>
      <c r="E129" s="172">
        <v>0.8</v>
      </c>
      <c r="F129" s="172">
        <v>-2.5000000000000001E-2</v>
      </c>
      <c r="G129" s="173">
        <v>5.000000000000001E-3</v>
      </c>
      <c r="H129" s="174">
        <v>1.4999999999999999E-2</v>
      </c>
      <c r="I129" s="174">
        <v>0.45</v>
      </c>
      <c r="J129" s="174">
        <v>0.60000000000000009</v>
      </c>
      <c r="K129" s="174">
        <v>0.30000000000000004</v>
      </c>
      <c r="L129" s="174">
        <v>0.15000000000000002</v>
      </c>
      <c r="M129" s="174">
        <v>0.22499999999999998</v>
      </c>
      <c r="N129" s="174">
        <v>0.30000000000000004</v>
      </c>
      <c r="Q129" s="153"/>
      <c r="Y129" s="109">
        <f t="shared" si="21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25"/>
        <v>aochm</v>
      </c>
      <c r="B130" s="8" t="s">
        <v>72</v>
      </c>
      <c r="C130" s="8" t="str">
        <f t="shared" ref="C130:C137" si="26">C129</f>
        <v>sim1</v>
      </c>
      <c r="D130" s="172">
        <v>-1.25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21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25"/>
        <v>arubb</v>
      </c>
      <c r="B131" s="8" t="s">
        <v>72</v>
      </c>
      <c r="C131" s="8" t="str">
        <f t="shared" si="26"/>
        <v>sim1</v>
      </c>
      <c r="D131" s="172">
        <v>-1.25</v>
      </c>
      <c r="E131" s="172">
        <v>0.8</v>
      </c>
      <c r="F131" s="172">
        <v>-2.5000000000000001E-2</v>
      </c>
      <c r="G131" s="173">
        <v>5.000000000000001E-3</v>
      </c>
      <c r="H131" s="174">
        <v>1.4999999999999999E-2</v>
      </c>
      <c r="I131" s="174">
        <v>0.45</v>
      </c>
      <c r="J131" s="174">
        <v>0.60000000000000009</v>
      </c>
      <c r="K131" s="174">
        <v>0.30000000000000004</v>
      </c>
      <c r="L131" s="174">
        <v>0.15000000000000002</v>
      </c>
      <c r="M131" s="174">
        <v>0.22499999999999998</v>
      </c>
      <c r="N131" s="174">
        <v>0.30000000000000004</v>
      </c>
      <c r="Y131" s="109">
        <f t="shared" si="21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25"/>
        <v>aplas</v>
      </c>
      <c r="B132" s="8" t="s">
        <v>72</v>
      </c>
      <c r="C132" s="8" t="str">
        <f t="shared" si="26"/>
        <v>sim1</v>
      </c>
      <c r="D132" s="59">
        <v>-1.25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21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25"/>
        <v>anmet</v>
      </c>
      <c r="B133" s="8" t="s">
        <v>72</v>
      </c>
      <c r="C133" s="8" t="str">
        <f t="shared" si="26"/>
        <v>sim1</v>
      </c>
      <c r="D133" s="59">
        <v>-5.5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21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25"/>
        <v>airon</v>
      </c>
      <c r="B134" s="8" t="s">
        <v>72</v>
      </c>
      <c r="C134" s="8" t="str">
        <f t="shared" si="26"/>
        <v>sim1</v>
      </c>
      <c r="D134" s="172">
        <v>-10</v>
      </c>
      <c r="E134" s="172">
        <v>0.8</v>
      </c>
      <c r="F134" s="172">
        <v>-2.5000000000000001E-2</v>
      </c>
      <c r="G134" s="173">
        <v>5.000000000000001E-3</v>
      </c>
      <c r="H134" s="174">
        <v>1.4999999999999999E-2</v>
      </c>
      <c r="I134" s="174">
        <v>0.45</v>
      </c>
      <c r="J134" s="174">
        <v>0.60000000000000009</v>
      </c>
      <c r="K134" s="174">
        <v>0.30000000000000004</v>
      </c>
      <c r="L134" s="174">
        <v>0.15000000000000002</v>
      </c>
      <c r="M134" s="174">
        <v>0.22499999999999998</v>
      </c>
      <c r="N134" s="174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25"/>
        <v>anfrm</v>
      </c>
      <c r="B135" s="8" t="s">
        <v>72</v>
      </c>
      <c r="C135" s="8" t="str">
        <f t="shared" si="26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25"/>
        <v>ametp</v>
      </c>
      <c r="B136" s="8" t="s">
        <v>72</v>
      </c>
      <c r="C136" s="8" t="str">
        <f t="shared" si="26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25"/>
        <v>amach</v>
      </c>
      <c r="B137" s="8" t="s">
        <v>72</v>
      </c>
      <c r="C137" s="8" t="str">
        <f t="shared" si="26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ref="A138:A139" si="27">A61</f>
        <v>afcel</v>
      </c>
      <c r="B138" s="8" t="s">
        <v>72</v>
      </c>
      <c r="C138" s="8" t="str">
        <f t="shared" ref="C138:C139" si="28">C137</f>
        <v>sim1</v>
      </c>
      <c r="D138" s="59">
        <v>-10</v>
      </c>
      <c r="E138" s="59">
        <v>0.8</v>
      </c>
      <c r="F138" s="59">
        <v>-2.5000000000000001E-2</v>
      </c>
      <c r="G138" s="5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27"/>
        <v>aelct</v>
      </c>
      <c r="B139" s="8" t="s">
        <v>72</v>
      </c>
      <c r="C139" s="8" t="str">
        <f t="shared" si="28"/>
        <v>sim1</v>
      </c>
      <c r="D139" s="59">
        <v>-10</v>
      </c>
      <c r="E139" s="59">
        <v>0.8</v>
      </c>
      <c r="F139" s="59">
        <v>-2.5000000000000001E-2</v>
      </c>
      <c r="G139" s="5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ref="A140:A171" si="29">A63</f>
        <v>aemch</v>
      </c>
      <c r="B140" s="8" t="str">
        <f>B137</f>
        <v>nat</v>
      </c>
      <c r="C140" s="8" t="str">
        <f>C137</f>
        <v>sim1</v>
      </c>
      <c r="D140" s="59">
        <v>-10</v>
      </c>
      <c r="E140" s="59">
        <v>0.8</v>
      </c>
      <c r="F140" s="59">
        <v>-2.5000000000000001E-2</v>
      </c>
      <c r="G140" s="59">
        <v>5.000000000000001E-3</v>
      </c>
      <c r="H140" s="170">
        <v>1.4999999999999999E-2</v>
      </c>
      <c r="I140" s="170">
        <v>0.45</v>
      </c>
      <c r="J140" s="170">
        <v>0.60000000000000009</v>
      </c>
      <c r="K140" s="170">
        <v>0.30000000000000004</v>
      </c>
      <c r="L140" s="170">
        <v>0.15000000000000002</v>
      </c>
      <c r="M140" s="170">
        <v>0.22499999999999998</v>
      </c>
      <c r="N140" s="170">
        <v>0.30000000000000004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29"/>
        <v>asequ</v>
      </c>
      <c r="B141" s="8" t="str">
        <f t="shared" ref="B141:B161" si="30">B140</f>
        <v>nat</v>
      </c>
      <c r="C141" s="8" t="str">
        <f t="shared" ref="C141:C161" si="31">C140</f>
        <v>sim1</v>
      </c>
      <c r="D141" s="59">
        <v>-10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29"/>
        <v>avehi</v>
      </c>
      <c r="B142" s="8" t="str">
        <f t="shared" si="30"/>
        <v>nat</v>
      </c>
      <c r="C142" s="8" t="str">
        <f t="shared" si="31"/>
        <v>sim1</v>
      </c>
      <c r="D142" s="59">
        <v>-10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29"/>
        <v>atequ</v>
      </c>
      <c r="B143" s="8" t="str">
        <f t="shared" si="30"/>
        <v>nat</v>
      </c>
      <c r="C143" s="8" t="str">
        <f t="shared" si="31"/>
        <v>sim1</v>
      </c>
      <c r="D143" s="59">
        <v>-10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0.45</v>
      </c>
      <c r="J143" s="169">
        <v>0.60000000000000009</v>
      </c>
      <c r="K143" s="169">
        <v>0.30000000000000004</v>
      </c>
      <c r="L143" s="169">
        <v>0.15000000000000002</v>
      </c>
      <c r="M143" s="169">
        <v>0.22499999999999998</v>
      </c>
      <c r="N143" s="169">
        <v>0.30000000000000004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29"/>
        <v>afurn</v>
      </c>
      <c r="B144" s="8" t="str">
        <f t="shared" si="30"/>
        <v>nat</v>
      </c>
      <c r="C144" s="8" t="str">
        <f t="shared" si="31"/>
        <v>sim1</v>
      </c>
      <c r="D144" s="59">
        <v>-10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0.45</v>
      </c>
      <c r="J144" s="169">
        <v>0.60000000000000009</v>
      </c>
      <c r="K144" s="169">
        <v>0.30000000000000004</v>
      </c>
      <c r="L144" s="169">
        <v>0.15000000000000002</v>
      </c>
      <c r="M144" s="169">
        <v>0.22499999999999998</v>
      </c>
      <c r="N144" s="169">
        <v>0.30000000000000004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29"/>
        <v>aoman</v>
      </c>
      <c r="B145" s="8" t="str">
        <f t="shared" si="30"/>
        <v>nat</v>
      </c>
      <c r="C145" s="8" t="str">
        <f t="shared" si="31"/>
        <v>sim1</v>
      </c>
      <c r="D145" s="59">
        <v>-10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0.45</v>
      </c>
      <c r="J145" s="169">
        <v>0.60000000000000009</v>
      </c>
      <c r="K145" s="169">
        <v>0.30000000000000004</v>
      </c>
      <c r="L145" s="169">
        <v>0.15000000000000002</v>
      </c>
      <c r="M145" s="169">
        <v>0.22499999999999998</v>
      </c>
      <c r="N145" s="169">
        <v>0.30000000000000004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si="29"/>
        <v>aelec</v>
      </c>
      <c r="B146" s="8" t="str">
        <f t="shared" si="30"/>
        <v>nat</v>
      </c>
      <c r="C146" s="8" t="str">
        <f t="shared" si="31"/>
        <v>sim1</v>
      </c>
      <c r="D146" s="59" t="s">
        <v>75</v>
      </c>
      <c r="E146" s="59" t="s">
        <v>75</v>
      </c>
      <c r="F146" s="59" t="s">
        <v>75</v>
      </c>
      <c r="G146" s="168" t="s">
        <v>75</v>
      </c>
      <c r="H146" s="169" t="s">
        <v>75</v>
      </c>
      <c r="I146" s="169" t="s">
        <v>75</v>
      </c>
      <c r="J146" s="169" t="s">
        <v>75</v>
      </c>
      <c r="K146" s="169" t="s">
        <v>75</v>
      </c>
      <c r="L146" s="169" t="s">
        <v>75</v>
      </c>
      <c r="M146" s="169" t="s">
        <v>75</v>
      </c>
      <c r="N146" s="169" t="s">
        <v>75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9"/>
        <v>awatr</v>
      </c>
      <c r="B147" s="8" t="str">
        <f t="shared" si="30"/>
        <v>nat</v>
      </c>
      <c r="C147" s="8" t="str">
        <f t="shared" si="31"/>
        <v>sim1</v>
      </c>
      <c r="D147" s="59">
        <v>0.1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0.45</v>
      </c>
      <c r="J147" s="169">
        <v>0.60000000000000009</v>
      </c>
      <c r="K147" s="169">
        <v>0.30000000000000004</v>
      </c>
      <c r="L147" s="169">
        <v>0.15000000000000002</v>
      </c>
      <c r="M147" s="169">
        <v>0.22499999999999998</v>
      </c>
      <c r="N147" s="169">
        <v>0.30000000000000004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9"/>
        <v>acons</v>
      </c>
      <c r="B148" s="8" t="str">
        <f t="shared" si="30"/>
        <v>nat</v>
      </c>
      <c r="C148" s="8" t="str">
        <f t="shared" si="31"/>
        <v>sim1</v>
      </c>
      <c r="D148" s="59">
        <v>-9.5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0.45</v>
      </c>
      <c r="J148" s="169">
        <v>0.60000000000000009</v>
      </c>
      <c r="K148" s="169">
        <v>0.30000000000000004</v>
      </c>
      <c r="L148" s="169">
        <v>0.15000000000000002</v>
      </c>
      <c r="M148" s="169">
        <v>0.22499999999999998</v>
      </c>
      <c r="N148" s="169">
        <v>0.30000000000000004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9"/>
        <v>atrad</v>
      </c>
      <c r="B149" s="8" t="str">
        <f t="shared" si="30"/>
        <v>nat</v>
      </c>
      <c r="C149" s="8" t="str">
        <f t="shared" si="31"/>
        <v>sim1</v>
      </c>
      <c r="D149" s="59">
        <v>-5</v>
      </c>
      <c r="E149" s="59">
        <v>0.8</v>
      </c>
      <c r="F149" s="59">
        <v>-2.5000000000000001E-2</v>
      </c>
      <c r="G149" s="168">
        <v>5.000000000000001E-3</v>
      </c>
      <c r="H149" s="169">
        <v>1.4999999999999999E-2</v>
      </c>
      <c r="I149" s="169">
        <v>1.35</v>
      </c>
      <c r="J149" s="169">
        <v>1.8000000000000003</v>
      </c>
      <c r="K149" s="169">
        <v>0.90000000000000013</v>
      </c>
      <c r="L149" s="169">
        <v>0.30000000000000004</v>
      </c>
      <c r="M149" s="169">
        <v>0.44999999999999996</v>
      </c>
      <c r="N149" s="169">
        <v>0.60000000000000009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9"/>
        <v>ahotl</v>
      </c>
      <c r="B150" s="8" t="str">
        <f t="shared" si="30"/>
        <v>nat</v>
      </c>
      <c r="C150" s="8" t="str">
        <f t="shared" si="31"/>
        <v>sim1</v>
      </c>
      <c r="D150" s="59">
        <v>-5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9"/>
        <v>altrp-p</v>
      </c>
      <c r="B151" s="8" t="str">
        <f t="shared" si="30"/>
        <v>nat</v>
      </c>
      <c r="C151" s="8" t="str">
        <f t="shared" si="31"/>
        <v>sim1</v>
      </c>
      <c r="D151" s="59">
        <v>-4.5</v>
      </c>
      <c r="E151" s="59">
        <v>0.8</v>
      </c>
      <c r="F151" s="59">
        <v>-2.5000000000000001E-2</v>
      </c>
      <c r="G151" s="168">
        <v>5.000000000000001E-3</v>
      </c>
      <c r="H151" s="169">
        <v>1.4999999999999999E-2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9"/>
        <v>altrp-f</v>
      </c>
      <c r="B152" s="8" t="str">
        <f t="shared" si="30"/>
        <v>nat</v>
      </c>
      <c r="C152" s="8" t="str">
        <f t="shared" si="31"/>
        <v>sim1</v>
      </c>
      <c r="D152" s="59">
        <v>-4.5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9"/>
        <v>aotrp-p</v>
      </c>
      <c r="B153" s="8" t="str">
        <f t="shared" si="30"/>
        <v>nat</v>
      </c>
      <c r="C153" s="8" t="str">
        <f t="shared" si="31"/>
        <v>sim1</v>
      </c>
      <c r="D153" s="59">
        <v>-4.5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9"/>
        <v>aotrp-f</v>
      </c>
      <c r="B154" s="8" t="str">
        <f t="shared" si="30"/>
        <v>nat</v>
      </c>
      <c r="C154" s="8" t="str">
        <f t="shared" si="31"/>
        <v>sim1</v>
      </c>
      <c r="D154" s="59">
        <v>-4.5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1.35</v>
      </c>
      <c r="J154" s="169">
        <v>1.8000000000000003</v>
      </c>
      <c r="K154" s="169">
        <v>0.90000000000000013</v>
      </c>
      <c r="L154" s="169">
        <v>0.30000000000000004</v>
      </c>
      <c r="M154" s="169">
        <v>0.44999999999999996</v>
      </c>
      <c r="N154" s="169">
        <v>0.60000000000000009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1" t="str">
        <f t="shared" si="29"/>
        <v>aprtr</v>
      </c>
      <c r="B155" s="8" t="str">
        <f t="shared" si="30"/>
        <v>nat</v>
      </c>
      <c r="C155" s="8" t="str">
        <f t="shared" si="31"/>
        <v>sim1</v>
      </c>
      <c r="D155" s="59" t="s">
        <v>75</v>
      </c>
      <c r="E155" s="59" t="s">
        <v>75</v>
      </c>
      <c r="F155" s="59" t="s">
        <v>75</v>
      </c>
      <c r="G155" s="168" t="s">
        <v>75</v>
      </c>
      <c r="H155" s="169" t="s">
        <v>75</v>
      </c>
      <c r="I155" s="169" t="s">
        <v>75</v>
      </c>
      <c r="J155" s="169" t="s">
        <v>75</v>
      </c>
      <c r="K155" s="169" t="s">
        <v>75</v>
      </c>
      <c r="L155" s="169" t="s">
        <v>75</v>
      </c>
      <c r="M155" s="169" t="s">
        <v>75</v>
      </c>
      <c r="N155" s="169" t="s">
        <v>75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1" t="str">
        <f t="shared" si="29"/>
        <v>atrps</v>
      </c>
      <c r="B156" s="8" t="str">
        <f t="shared" si="30"/>
        <v>nat</v>
      </c>
      <c r="C156" s="8" t="str">
        <f t="shared" si="31"/>
        <v>sim1</v>
      </c>
      <c r="D156" s="59">
        <v>-4.5</v>
      </c>
      <c r="E156" s="59">
        <v>0.8</v>
      </c>
      <c r="F156" s="59">
        <v>-2.5000000000000001E-2</v>
      </c>
      <c r="G156" s="168">
        <v>5.000000000000001E-3</v>
      </c>
      <c r="H156" s="169">
        <v>1.4999999999999999E-2</v>
      </c>
      <c r="I156" s="169">
        <v>1.35</v>
      </c>
      <c r="J156" s="169">
        <v>1.8000000000000003</v>
      </c>
      <c r="K156" s="169">
        <v>0.90000000000000013</v>
      </c>
      <c r="L156" s="169">
        <v>0.30000000000000004</v>
      </c>
      <c r="M156" s="169">
        <v>0.44999999999999996</v>
      </c>
      <c r="N156" s="169">
        <v>0.60000000000000009</v>
      </c>
      <c r="Y156" s="151">
        <f t="shared" ref="Y156:Y207" si="32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161" t="str">
        <f t="shared" si="29"/>
        <v>acomm</v>
      </c>
      <c r="B157" s="8" t="str">
        <f t="shared" si="30"/>
        <v>nat</v>
      </c>
      <c r="C157" s="8" t="str">
        <f t="shared" si="31"/>
        <v>sim1</v>
      </c>
      <c r="D157" s="59">
        <v>-0.75</v>
      </c>
      <c r="E157" s="59">
        <v>1.36</v>
      </c>
      <c r="F157" s="59">
        <v>-2.5000000000000001E-2</v>
      </c>
      <c r="G157" s="168">
        <v>6.000000000000001E-3</v>
      </c>
      <c r="H157" s="169">
        <v>1.7999999999999999E-2</v>
      </c>
      <c r="I157" s="169">
        <v>1.35</v>
      </c>
      <c r="J157" s="169">
        <v>1.8000000000000003</v>
      </c>
      <c r="K157" s="169">
        <v>0.90000000000000013</v>
      </c>
      <c r="L157" s="169">
        <v>0.30000000000000004</v>
      </c>
      <c r="M157" s="169">
        <v>0.44999999999999996</v>
      </c>
      <c r="N157" s="169">
        <v>0.60000000000000009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32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161" t="str">
        <f t="shared" si="29"/>
        <v>afsrv</v>
      </c>
      <c r="B158" s="8" t="str">
        <f t="shared" si="30"/>
        <v>nat</v>
      </c>
      <c r="C158" s="8" t="str">
        <f t="shared" si="31"/>
        <v>sim1</v>
      </c>
      <c r="D158" s="59">
        <v>0.05</v>
      </c>
      <c r="E158" s="59">
        <v>0.8</v>
      </c>
      <c r="F158" s="59">
        <v>-2.5000000000000001E-2</v>
      </c>
      <c r="G158" s="168">
        <v>5.000000000000001E-3</v>
      </c>
      <c r="H158" s="169">
        <v>1.4999999999999999E-2</v>
      </c>
      <c r="I158" s="169">
        <v>1.35</v>
      </c>
      <c r="J158" s="169">
        <v>1.8000000000000003</v>
      </c>
      <c r="K158" s="169">
        <v>0.90000000000000013</v>
      </c>
      <c r="L158" s="169">
        <v>0.30000000000000004</v>
      </c>
      <c r="M158" s="169">
        <v>0.44999999999999996</v>
      </c>
      <c r="N158" s="169">
        <v>0.60000000000000009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32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161" t="str">
        <f t="shared" si="29"/>
        <v>absrv</v>
      </c>
      <c r="B159" s="8" t="str">
        <f t="shared" si="30"/>
        <v>nat</v>
      </c>
      <c r="C159" s="8" t="str">
        <f t="shared" si="31"/>
        <v>sim1</v>
      </c>
      <c r="D159" s="59">
        <v>0.05</v>
      </c>
      <c r="E159" s="59">
        <v>0.8</v>
      </c>
      <c r="F159" s="59">
        <v>-2.5000000000000001E-2</v>
      </c>
      <c r="G159" s="168">
        <v>5.000000000000001E-3</v>
      </c>
      <c r="H159" s="169">
        <v>1.4999999999999999E-2</v>
      </c>
      <c r="I159" s="169">
        <v>1.35</v>
      </c>
      <c r="J159" s="169">
        <v>1.8000000000000003</v>
      </c>
      <c r="K159" s="169">
        <v>0.90000000000000013</v>
      </c>
      <c r="L159" s="169">
        <v>0.30000000000000004</v>
      </c>
      <c r="M159" s="169">
        <v>0.44999999999999996</v>
      </c>
      <c r="N159" s="169">
        <v>0.60000000000000009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32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161" t="str">
        <f t="shared" si="29"/>
        <v>agsrv</v>
      </c>
      <c r="B160" s="8" t="str">
        <f t="shared" si="30"/>
        <v>nat</v>
      </c>
      <c r="C160" s="8" t="str">
        <f t="shared" si="31"/>
        <v>sim1</v>
      </c>
      <c r="D160" s="59">
        <v>0.9</v>
      </c>
      <c r="E160" s="59">
        <v>0.8</v>
      </c>
      <c r="F160" s="59">
        <v>-2.5000000000000001E-2</v>
      </c>
      <c r="G160" s="168">
        <v>5.000000000000001E-3</v>
      </c>
      <c r="H160" s="169">
        <v>1.4999999999999999E-2</v>
      </c>
      <c r="I160" s="169">
        <v>0.45</v>
      </c>
      <c r="J160" s="169">
        <v>0.60000000000000009</v>
      </c>
      <c r="K160" s="169">
        <v>0.30000000000000004</v>
      </c>
      <c r="L160" s="169">
        <v>0.15000000000000002</v>
      </c>
      <c r="M160" s="169">
        <v>0.22499999999999998</v>
      </c>
      <c r="N160" s="169">
        <v>0.30000000000000004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32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165" t="str">
        <f t="shared" si="29"/>
        <v>aosrv</v>
      </c>
      <c r="B161" s="8" t="str">
        <f t="shared" si="30"/>
        <v>nat</v>
      </c>
      <c r="C161" s="8" t="str">
        <f t="shared" si="31"/>
        <v>sim1</v>
      </c>
      <c r="D161" s="59">
        <v>-10</v>
      </c>
      <c r="E161" s="59">
        <v>0.8</v>
      </c>
      <c r="F161" s="59">
        <v>-2.5000000000000001E-2</v>
      </c>
      <c r="G161" s="168">
        <v>5.000000000000001E-3</v>
      </c>
      <c r="H161" s="169">
        <v>1.4999999999999999E-2</v>
      </c>
      <c r="I161" s="169">
        <v>0.45</v>
      </c>
      <c r="J161" s="169">
        <v>0.60000000000000009</v>
      </c>
      <c r="K161" s="169">
        <v>0.30000000000000004</v>
      </c>
      <c r="L161" s="169">
        <v>0.15000000000000002</v>
      </c>
      <c r="M161" s="169">
        <v>0.22499999999999998</v>
      </c>
      <c r="N161" s="169">
        <v>0.30000000000000004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32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166" t="str">
        <f t="shared" si="29"/>
        <v>aawhe</v>
      </c>
      <c r="B162" s="166" t="s">
        <v>72</v>
      </c>
      <c r="C162" s="166" t="s">
        <v>328</v>
      </c>
      <c r="D162" s="180">
        <v>-0.7</v>
      </c>
      <c r="E162" s="180">
        <v>1.2000000000000002</v>
      </c>
      <c r="F162" s="180">
        <v>0.15000000000000002</v>
      </c>
      <c r="G162" s="180">
        <v>0.30000000000000004</v>
      </c>
      <c r="H162" s="181">
        <v>0.60000000000000009</v>
      </c>
      <c r="I162" s="181">
        <v>0.75</v>
      </c>
      <c r="J162" s="181">
        <v>1.05</v>
      </c>
      <c r="K162" s="181">
        <v>0.45000000000000007</v>
      </c>
      <c r="L162" s="181">
        <v>-0.15000000000000002</v>
      </c>
      <c r="M162" s="181">
        <v>-0.15</v>
      </c>
      <c r="N162" s="181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32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9"/>
        <v>aamai</v>
      </c>
      <c r="B163" s="5" t="s">
        <v>72</v>
      </c>
      <c r="C163" s="5" t="str">
        <f t="shared" ref="C163:C196" si="33"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32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9"/>
        <v>aaoce</v>
      </c>
      <c r="B164" s="5" t="s">
        <v>72</v>
      </c>
      <c r="C164" s="5" t="str">
        <f t="shared" si="33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32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9"/>
        <v>aaveg</v>
      </c>
      <c r="B165" s="5" t="s">
        <v>72</v>
      </c>
      <c r="C165" s="5" t="str">
        <f t="shared" si="33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32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9"/>
        <v>aaofr</v>
      </c>
      <c r="B166" s="5" t="s">
        <v>72</v>
      </c>
      <c r="C166" s="5" t="str">
        <f t="shared" si="33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32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9"/>
        <v>aagra</v>
      </c>
      <c r="B167" s="5" t="s">
        <v>72</v>
      </c>
      <c r="C167" s="5" t="str">
        <f t="shared" si="33"/>
        <v>sim2</v>
      </c>
      <c r="D167" s="59">
        <v>-0.7</v>
      </c>
      <c r="E167" s="59">
        <v>1.2000000000000002</v>
      </c>
      <c r="F167" s="59">
        <v>0.15000000000000002</v>
      </c>
      <c r="G167" s="168">
        <v>0.30000000000000004</v>
      </c>
      <c r="H167" s="169">
        <v>0.60000000000000009</v>
      </c>
      <c r="I167" s="169">
        <v>0.75</v>
      </c>
      <c r="J167" s="169">
        <v>1.05</v>
      </c>
      <c r="K167" s="169">
        <v>0.45000000000000007</v>
      </c>
      <c r="L167" s="169">
        <v>-0.15000000000000002</v>
      </c>
      <c r="M167" s="169">
        <v>-0.15</v>
      </c>
      <c r="N167" s="169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32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9"/>
        <v>aaoil</v>
      </c>
      <c r="B168" s="5" t="s">
        <v>72</v>
      </c>
      <c r="C168" s="5" t="str">
        <f t="shared" si="33"/>
        <v>sim2</v>
      </c>
      <c r="D168" s="172">
        <v>-0.7</v>
      </c>
      <c r="E168" s="172">
        <v>1.2000000000000002</v>
      </c>
      <c r="F168" s="172">
        <v>0.15000000000000002</v>
      </c>
      <c r="G168" s="173">
        <v>0.30000000000000004</v>
      </c>
      <c r="H168" s="174">
        <v>0.60000000000000009</v>
      </c>
      <c r="I168" s="174">
        <v>0.75</v>
      </c>
      <c r="J168" s="174">
        <v>1.05</v>
      </c>
      <c r="K168" s="174">
        <v>0.45000000000000007</v>
      </c>
      <c r="L168" s="174">
        <v>-0.15000000000000002</v>
      </c>
      <c r="M168" s="174">
        <v>-0.15</v>
      </c>
      <c r="N168" s="174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32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9"/>
        <v>aatub</v>
      </c>
      <c r="B169" s="5" t="s">
        <v>72</v>
      </c>
      <c r="C169" s="5" t="str">
        <f t="shared" si="33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32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9"/>
        <v>aapul</v>
      </c>
      <c r="B170" s="5" t="s">
        <v>72</v>
      </c>
      <c r="C170" s="5" t="str">
        <f t="shared" si="33"/>
        <v>sim2</v>
      </c>
      <c r="D170" s="172">
        <v>-0.7</v>
      </c>
      <c r="E170" s="172">
        <v>1.2000000000000002</v>
      </c>
      <c r="F170" s="172">
        <v>0.15000000000000002</v>
      </c>
      <c r="G170" s="173">
        <v>0.30000000000000004</v>
      </c>
      <c r="H170" s="174">
        <v>0.60000000000000009</v>
      </c>
      <c r="I170" s="174">
        <v>0.75</v>
      </c>
      <c r="J170" s="174">
        <v>1.05</v>
      </c>
      <c r="K170" s="174">
        <v>0.45000000000000007</v>
      </c>
      <c r="L170" s="174">
        <v>-0.15000000000000002</v>
      </c>
      <c r="M170" s="174">
        <v>-0.15</v>
      </c>
      <c r="N170" s="174">
        <v>-0.2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32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9"/>
        <v>aasug</v>
      </c>
      <c r="B171" s="5" t="s">
        <v>72</v>
      </c>
      <c r="C171" s="5" t="str">
        <f t="shared" si="33"/>
        <v>sim2</v>
      </c>
      <c r="D171" s="59">
        <v>-0.7</v>
      </c>
      <c r="E171" s="59">
        <v>1.2000000000000002</v>
      </c>
      <c r="F171" s="59">
        <v>0.15000000000000002</v>
      </c>
      <c r="G171" s="168">
        <v>0.30000000000000004</v>
      </c>
      <c r="H171" s="169">
        <v>0.60000000000000009</v>
      </c>
      <c r="I171" s="169">
        <v>0.75</v>
      </c>
      <c r="J171" s="169">
        <v>1.05</v>
      </c>
      <c r="K171" s="169">
        <v>0.45000000000000007</v>
      </c>
      <c r="L171" s="169">
        <v>-0.15000000000000002</v>
      </c>
      <c r="M171" s="169">
        <v>-0.15</v>
      </c>
      <c r="N171" s="169">
        <v>-0.2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32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ref="A172:A203" si="34">A95</f>
        <v>aaoth</v>
      </c>
      <c r="B172" s="5" t="s">
        <v>72</v>
      </c>
      <c r="C172" s="5" t="str">
        <f t="shared" si="33"/>
        <v>sim2</v>
      </c>
      <c r="D172" s="59">
        <v>-0.7</v>
      </c>
      <c r="E172" s="59">
        <v>1.2000000000000002</v>
      </c>
      <c r="F172" s="59">
        <v>0.15000000000000002</v>
      </c>
      <c r="G172" s="168">
        <v>0.30000000000000004</v>
      </c>
      <c r="H172" s="169">
        <v>0.60000000000000009</v>
      </c>
      <c r="I172" s="169">
        <v>0.75</v>
      </c>
      <c r="J172" s="169">
        <v>1.05</v>
      </c>
      <c r="K172" s="169">
        <v>0.45000000000000007</v>
      </c>
      <c r="L172" s="169">
        <v>-0.15000000000000002</v>
      </c>
      <c r="M172" s="169">
        <v>-0.15</v>
      </c>
      <c r="N172" s="169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32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34"/>
        <v>alani</v>
      </c>
      <c r="B173" s="5" t="s">
        <v>72</v>
      </c>
      <c r="C173" s="5" t="str">
        <f t="shared" si="33"/>
        <v>sim2</v>
      </c>
      <c r="D173" s="172">
        <v>-0.7</v>
      </c>
      <c r="E173" s="172">
        <v>1.2000000000000002</v>
      </c>
      <c r="F173" s="172">
        <v>0.15000000000000002</v>
      </c>
      <c r="G173" s="173">
        <v>0.30000000000000004</v>
      </c>
      <c r="H173" s="174">
        <v>0.60000000000000009</v>
      </c>
      <c r="I173" s="174">
        <v>0.75</v>
      </c>
      <c r="J173" s="174">
        <v>1.05</v>
      </c>
      <c r="K173" s="174">
        <v>0.45000000000000007</v>
      </c>
      <c r="L173" s="174">
        <v>-0.15000000000000002</v>
      </c>
      <c r="M173" s="174">
        <v>-0.15</v>
      </c>
      <c r="N173" s="174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32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34"/>
        <v>afore</v>
      </c>
      <c r="B174" s="5" t="s">
        <v>72</v>
      </c>
      <c r="C174" s="5" t="str">
        <f t="shared" si="33"/>
        <v>sim2</v>
      </c>
      <c r="D174" s="59">
        <v>-0.7</v>
      </c>
      <c r="E174" s="59">
        <v>1.2000000000000002</v>
      </c>
      <c r="F174" s="59">
        <v>0.15000000000000002</v>
      </c>
      <c r="G174" s="168">
        <v>0.30000000000000004</v>
      </c>
      <c r="H174" s="169">
        <v>0.60000000000000009</v>
      </c>
      <c r="I174" s="169">
        <v>0.75</v>
      </c>
      <c r="J174" s="169">
        <v>1.05</v>
      </c>
      <c r="K174" s="169">
        <v>0.45000000000000007</v>
      </c>
      <c r="L174" s="169">
        <v>-0.15000000000000002</v>
      </c>
      <c r="M174" s="169">
        <v>-0.15</v>
      </c>
      <c r="N174" s="169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32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34"/>
        <v>afish</v>
      </c>
      <c r="B175" s="5" t="s">
        <v>72</v>
      </c>
      <c r="C175" s="5" t="str">
        <f t="shared" si="33"/>
        <v>sim2</v>
      </c>
      <c r="D175" s="172">
        <v>-0.7</v>
      </c>
      <c r="E175" s="172">
        <v>1.2000000000000002</v>
      </c>
      <c r="F175" s="172">
        <v>0.15000000000000002</v>
      </c>
      <c r="G175" s="173">
        <v>0.30000000000000004</v>
      </c>
      <c r="H175" s="174">
        <v>0.60000000000000009</v>
      </c>
      <c r="I175" s="174">
        <v>0.75</v>
      </c>
      <c r="J175" s="174">
        <v>1.05</v>
      </c>
      <c r="K175" s="174">
        <v>0.45000000000000007</v>
      </c>
      <c r="L175" s="174">
        <v>-0.15000000000000002</v>
      </c>
      <c r="M175" s="174">
        <v>-0.15</v>
      </c>
      <c r="N175" s="174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32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34"/>
        <v>acoal</v>
      </c>
      <c r="B176" s="5" t="s">
        <v>72</v>
      </c>
      <c r="C176" s="5" t="str">
        <f t="shared" si="33"/>
        <v>sim2</v>
      </c>
      <c r="D176" s="172" t="s">
        <v>75</v>
      </c>
      <c r="E176" s="172" t="s">
        <v>75</v>
      </c>
      <c r="F176" s="172" t="s">
        <v>75</v>
      </c>
      <c r="G176" s="173" t="s">
        <v>75</v>
      </c>
      <c r="H176" s="174" t="s">
        <v>75</v>
      </c>
      <c r="I176" s="174" t="s">
        <v>75</v>
      </c>
      <c r="J176" s="174" t="s">
        <v>75</v>
      </c>
      <c r="K176" s="174" t="s">
        <v>75</v>
      </c>
      <c r="L176" s="174" t="s">
        <v>75</v>
      </c>
      <c r="M176" s="174" t="s">
        <v>75</v>
      </c>
      <c r="N176" s="174" t="s">
        <v>75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32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34"/>
        <v>agold</v>
      </c>
      <c r="B177" s="5" t="s">
        <v>72</v>
      </c>
      <c r="C177" s="5" t="str">
        <f t="shared" si="33"/>
        <v>sim2</v>
      </c>
      <c r="D177" s="172" t="s">
        <v>75</v>
      </c>
      <c r="E177" s="172" t="s">
        <v>75</v>
      </c>
      <c r="F177" s="172" t="s">
        <v>75</v>
      </c>
      <c r="G177" s="173" t="s">
        <v>75</v>
      </c>
      <c r="H177" s="174" t="s">
        <v>75</v>
      </c>
      <c r="I177" s="174" t="s">
        <v>75</v>
      </c>
      <c r="J177" s="174" t="s">
        <v>75</v>
      </c>
      <c r="K177" s="174" t="s">
        <v>75</v>
      </c>
      <c r="L177" s="174" t="s">
        <v>75</v>
      </c>
      <c r="M177" s="174" t="s">
        <v>75</v>
      </c>
      <c r="N177" s="174" t="s">
        <v>75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32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si="34"/>
        <v>angas</v>
      </c>
      <c r="B178" s="5" t="s">
        <v>72</v>
      </c>
      <c r="C178" s="5" t="str">
        <f t="shared" si="33"/>
        <v>sim2</v>
      </c>
      <c r="D178" s="172">
        <v>-6</v>
      </c>
      <c r="E178" s="172">
        <v>0.8</v>
      </c>
      <c r="F178" s="172">
        <v>0.1</v>
      </c>
      <c r="G178" s="173">
        <v>0.2</v>
      </c>
      <c r="H178" s="174">
        <v>0.4</v>
      </c>
      <c r="I178" s="174">
        <v>0.5</v>
      </c>
      <c r="J178" s="174">
        <v>0.70000000000000007</v>
      </c>
      <c r="K178" s="174">
        <v>0.30000000000000004</v>
      </c>
      <c r="L178" s="174">
        <v>-0.1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32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34"/>
        <v>apgm</v>
      </c>
      <c r="B179" s="5" t="s">
        <v>72</v>
      </c>
      <c r="C179" s="5" t="str">
        <f t="shared" si="33"/>
        <v>sim2</v>
      </c>
      <c r="D179" s="59">
        <v>-6</v>
      </c>
      <c r="E179" s="59">
        <v>0.8</v>
      </c>
      <c r="F179" s="59">
        <v>0.1</v>
      </c>
      <c r="G179" s="168">
        <v>0.2</v>
      </c>
      <c r="H179" s="169">
        <v>0.4</v>
      </c>
      <c r="I179" s="169">
        <v>0.5</v>
      </c>
      <c r="J179" s="169">
        <v>0.70000000000000007</v>
      </c>
      <c r="K179" s="169">
        <v>0.30000000000000004</v>
      </c>
      <c r="L179" s="169">
        <v>-0.1</v>
      </c>
      <c r="M179" s="169">
        <v>-0.15</v>
      </c>
      <c r="N179" s="169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32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34"/>
        <v>amore</v>
      </c>
      <c r="B180" s="5" t="s">
        <v>72</v>
      </c>
      <c r="C180" s="5" t="str">
        <f t="shared" si="33"/>
        <v>sim2</v>
      </c>
      <c r="D180" s="172">
        <v>-6</v>
      </c>
      <c r="E180" s="172">
        <v>0.8</v>
      </c>
      <c r="F180" s="172">
        <v>0.1</v>
      </c>
      <c r="G180" s="173">
        <v>0.2</v>
      </c>
      <c r="H180" s="174">
        <v>0.4</v>
      </c>
      <c r="I180" s="174">
        <v>0.5</v>
      </c>
      <c r="J180" s="174">
        <v>0.70000000000000007</v>
      </c>
      <c r="K180" s="174">
        <v>0.30000000000000004</v>
      </c>
      <c r="L180" s="174">
        <v>-0.1</v>
      </c>
      <c r="M180" s="174">
        <v>-0.15</v>
      </c>
      <c r="N180" s="174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32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34"/>
        <v>amine</v>
      </c>
      <c r="B181" s="5" t="s">
        <v>72</v>
      </c>
      <c r="C181" s="5" t="str">
        <f t="shared" si="33"/>
        <v>sim2</v>
      </c>
      <c r="D181" s="59">
        <v>-6</v>
      </c>
      <c r="E181" s="59">
        <v>0.8</v>
      </c>
      <c r="F181" s="59">
        <v>0.1</v>
      </c>
      <c r="G181" s="168">
        <v>0.2</v>
      </c>
      <c r="H181" s="169">
        <v>0.4</v>
      </c>
      <c r="I181" s="169">
        <v>0.5</v>
      </c>
      <c r="J181" s="169">
        <v>0.70000000000000007</v>
      </c>
      <c r="K181" s="169">
        <v>0.30000000000000004</v>
      </c>
      <c r="L181" s="169">
        <v>-0.1</v>
      </c>
      <c r="M181" s="169">
        <v>-0.15</v>
      </c>
      <c r="N181" s="169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32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34"/>
        <v>ameat</v>
      </c>
      <c r="B182" s="5" t="s">
        <v>72</v>
      </c>
      <c r="C182" s="5" t="str">
        <f t="shared" si="33"/>
        <v>sim2</v>
      </c>
      <c r="D182" s="59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32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34"/>
        <v>apfis</v>
      </c>
      <c r="B183" s="5" t="s">
        <v>72</v>
      </c>
      <c r="C183" s="5" t="str">
        <f t="shared" si="33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32"/>
        <v>-10</v>
      </c>
      <c r="Z183" s="128">
        <f t="shared" ref="Z183:Z191" si="35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34"/>
        <v>avege</v>
      </c>
      <c r="B184" s="5" t="s">
        <v>72</v>
      </c>
      <c r="C184" s="5" t="str">
        <f t="shared" si="33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32"/>
        <v>-10</v>
      </c>
      <c r="Z184" s="128">
        <f t="shared" si="35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34"/>
        <v>afats</v>
      </c>
      <c r="B185" s="5" t="s">
        <v>72</v>
      </c>
      <c r="C185" s="5" t="str">
        <f t="shared" si="33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32"/>
        <v>-10</v>
      </c>
      <c r="Z185" s="128">
        <f t="shared" si="35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34"/>
        <v>adair</v>
      </c>
      <c r="B186" s="5" t="s">
        <v>72</v>
      </c>
      <c r="C186" s="5" t="str">
        <f t="shared" si="33"/>
        <v>sim2</v>
      </c>
      <c r="D186" s="59">
        <v>-1</v>
      </c>
      <c r="E186" s="59">
        <v>1.2000000000000002</v>
      </c>
      <c r="F186" s="59">
        <v>0.15000000000000002</v>
      </c>
      <c r="G186" s="168">
        <v>0.30000000000000004</v>
      </c>
      <c r="H186" s="169">
        <v>0.60000000000000009</v>
      </c>
      <c r="I186" s="169">
        <v>0.75</v>
      </c>
      <c r="J186" s="169">
        <v>1.05</v>
      </c>
      <c r="K186" s="169">
        <v>0.45000000000000007</v>
      </c>
      <c r="L186" s="169">
        <v>-0.15000000000000002</v>
      </c>
      <c r="M186" s="169">
        <v>-0.15</v>
      </c>
      <c r="N186" s="169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32"/>
        <v>-10</v>
      </c>
      <c r="Z186" s="128">
        <f t="shared" si="35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34"/>
        <v>agrai</v>
      </c>
      <c r="B187" s="5" t="s">
        <v>72</v>
      </c>
      <c r="C187" s="5" t="str">
        <f t="shared" si="33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32"/>
        <v>-10</v>
      </c>
      <c r="Z187" s="128">
        <f t="shared" si="35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34"/>
        <v>astar</v>
      </c>
      <c r="B188" s="5" t="s">
        <v>72</v>
      </c>
      <c r="C188" s="5" t="str">
        <f t="shared" si="33"/>
        <v>sim2</v>
      </c>
      <c r="D188" s="172">
        <v>-1</v>
      </c>
      <c r="E188" s="59">
        <v>1.2000000000000002</v>
      </c>
      <c r="F188" s="59">
        <v>0.15000000000000002</v>
      </c>
      <c r="G188" s="168">
        <v>0.30000000000000004</v>
      </c>
      <c r="H188" s="169">
        <v>0.60000000000000009</v>
      </c>
      <c r="I188" s="169">
        <v>0.75</v>
      </c>
      <c r="J188" s="169">
        <v>1.05</v>
      </c>
      <c r="K188" s="169">
        <v>0.45000000000000007</v>
      </c>
      <c r="L188" s="169">
        <v>-0.15000000000000002</v>
      </c>
      <c r="M188" s="169">
        <v>-0.15</v>
      </c>
      <c r="N188" s="169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si="32"/>
        <v>-10</v>
      </c>
      <c r="Z188" s="128">
        <f t="shared" si="35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34"/>
        <v>afeed</v>
      </c>
      <c r="B189" s="5" t="s">
        <v>72</v>
      </c>
      <c r="C189" s="5" t="str">
        <f t="shared" si="33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32"/>
        <v>-10</v>
      </c>
      <c r="Z189" s="128">
        <f t="shared" si="35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34"/>
        <v>abake</v>
      </c>
      <c r="B190" s="5" t="s">
        <v>72</v>
      </c>
      <c r="C190" s="5" t="str">
        <f t="shared" si="33"/>
        <v>sim2</v>
      </c>
      <c r="D190" s="172">
        <v>-1</v>
      </c>
      <c r="E190" s="172">
        <v>1.2000000000000002</v>
      </c>
      <c r="F190" s="172">
        <v>0.15000000000000002</v>
      </c>
      <c r="G190" s="173">
        <v>0.30000000000000004</v>
      </c>
      <c r="H190" s="174">
        <v>0.60000000000000009</v>
      </c>
      <c r="I190" s="174">
        <v>0.75</v>
      </c>
      <c r="J190" s="174">
        <v>1.05</v>
      </c>
      <c r="K190" s="174">
        <v>0.45000000000000007</v>
      </c>
      <c r="L190" s="174">
        <v>-0.15000000000000002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32"/>
        <v>-10</v>
      </c>
      <c r="Z190" s="128">
        <f t="shared" si="35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34"/>
        <v>asuga</v>
      </c>
      <c r="B191" s="5" t="s">
        <v>72</v>
      </c>
      <c r="C191" s="5" t="str">
        <f t="shared" si="33"/>
        <v>sim2</v>
      </c>
      <c r="D191" s="172">
        <v>-1</v>
      </c>
      <c r="E191" s="172">
        <v>1.2000000000000002</v>
      </c>
      <c r="F191" s="172">
        <v>0.15000000000000002</v>
      </c>
      <c r="G191" s="173">
        <v>0.30000000000000004</v>
      </c>
      <c r="H191" s="174">
        <v>0.60000000000000009</v>
      </c>
      <c r="I191" s="174">
        <v>0.75</v>
      </c>
      <c r="J191" s="174">
        <v>1.05</v>
      </c>
      <c r="K191" s="174">
        <v>0.45000000000000007</v>
      </c>
      <c r="L191" s="174">
        <v>-0.15000000000000002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32"/>
        <v>-10</v>
      </c>
      <c r="Z191" s="128">
        <f t="shared" si="35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34"/>
        <v>aconf</v>
      </c>
      <c r="B192" s="5" t="s">
        <v>72</v>
      </c>
      <c r="C192" s="5" t="str">
        <f t="shared" si="33"/>
        <v>sim2</v>
      </c>
      <c r="D192" s="172">
        <v>-1</v>
      </c>
      <c r="E192" s="172">
        <v>1.2000000000000002</v>
      </c>
      <c r="F192" s="172">
        <v>0.15000000000000002</v>
      </c>
      <c r="G192" s="173">
        <v>0.30000000000000004</v>
      </c>
      <c r="H192" s="174">
        <v>0.60000000000000009</v>
      </c>
      <c r="I192" s="174">
        <v>0.75</v>
      </c>
      <c r="J192" s="174">
        <v>1.05</v>
      </c>
      <c r="K192" s="174">
        <v>0.45000000000000007</v>
      </c>
      <c r="L192" s="174">
        <v>-0.15000000000000002</v>
      </c>
      <c r="M192" s="174">
        <v>-0.15</v>
      </c>
      <c r="N192" s="174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32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34"/>
        <v>apast</v>
      </c>
      <c r="B193" s="5" t="s">
        <v>72</v>
      </c>
      <c r="C193" s="5" t="str">
        <f t="shared" si="33"/>
        <v>sim2</v>
      </c>
      <c r="D193" s="172">
        <v>-1</v>
      </c>
      <c r="E193" s="172">
        <v>1.2000000000000002</v>
      </c>
      <c r="F193" s="172">
        <v>0.15000000000000002</v>
      </c>
      <c r="G193" s="173">
        <v>0.30000000000000004</v>
      </c>
      <c r="H193" s="174">
        <v>0.60000000000000009</v>
      </c>
      <c r="I193" s="174">
        <v>0.75</v>
      </c>
      <c r="J193" s="174">
        <v>1.05</v>
      </c>
      <c r="K193" s="174">
        <v>0.45000000000000007</v>
      </c>
      <c r="L193" s="174">
        <v>-0.15000000000000002</v>
      </c>
      <c r="M193" s="174">
        <v>-0.15</v>
      </c>
      <c r="N193" s="174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32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34"/>
        <v>aofoo</v>
      </c>
      <c r="B194" s="5" t="s">
        <v>72</v>
      </c>
      <c r="C194" s="5" t="str">
        <f t="shared" si="33"/>
        <v>sim2</v>
      </c>
      <c r="D194" s="172">
        <v>-1</v>
      </c>
      <c r="E194" s="172">
        <v>1.2000000000000002</v>
      </c>
      <c r="F194" s="172">
        <v>0.15000000000000002</v>
      </c>
      <c r="G194" s="173">
        <v>0.30000000000000004</v>
      </c>
      <c r="H194" s="174">
        <v>0.60000000000000009</v>
      </c>
      <c r="I194" s="174">
        <v>0.75</v>
      </c>
      <c r="J194" s="174">
        <v>1.05</v>
      </c>
      <c r="K194" s="174">
        <v>0.45000000000000007</v>
      </c>
      <c r="L194" s="174">
        <v>-0.15000000000000002</v>
      </c>
      <c r="M194" s="174">
        <v>-0.15</v>
      </c>
      <c r="N194" s="174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32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34"/>
        <v>abevt</v>
      </c>
      <c r="B195" s="5" t="s">
        <v>72</v>
      </c>
      <c r="C195" s="5" t="str">
        <f t="shared" si="33"/>
        <v>sim2</v>
      </c>
      <c r="D195" s="172">
        <v>-1</v>
      </c>
      <c r="E195" s="172">
        <v>1.2000000000000002</v>
      </c>
      <c r="F195" s="172">
        <v>0.15000000000000002</v>
      </c>
      <c r="G195" s="173">
        <v>0.30000000000000004</v>
      </c>
      <c r="H195" s="174">
        <v>0.60000000000000009</v>
      </c>
      <c r="I195" s="174">
        <v>0.75</v>
      </c>
      <c r="J195" s="174">
        <v>1.05</v>
      </c>
      <c r="K195" s="174">
        <v>0.45000000000000007</v>
      </c>
      <c r="L195" s="174">
        <v>-0.15000000000000002</v>
      </c>
      <c r="M195" s="174">
        <v>-0.15</v>
      </c>
      <c r="N195" s="174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32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34"/>
        <v>atext</v>
      </c>
      <c r="B196" s="5" t="s">
        <v>72</v>
      </c>
      <c r="C196" s="5" t="str">
        <f t="shared" si="33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32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34"/>
        <v>aclth</v>
      </c>
      <c r="B197" s="5" t="s">
        <v>72</v>
      </c>
      <c r="C197" s="5" t="str">
        <f t="shared" ref="C197:C205" si="36">C196</f>
        <v>sim2</v>
      </c>
      <c r="D197" s="172">
        <v>-4</v>
      </c>
      <c r="E197" s="172">
        <v>0.8</v>
      </c>
      <c r="F197" s="172">
        <v>0.1</v>
      </c>
      <c r="G197" s="173">
        <v>0.2</v>
      </c>
      <c r="H197" s="174">
        <v>0.4</v>
      </c>
      <c r="I197" s="174">
        <v>0.5</v>
      </c>
      <c r="J197" s="174">
        <v>0.70000000000000007</v>
      </c>
      <c r="K197" s="174">
        <v>0.30000000000000004</v>
      </c>
      <c r="L197" s="174">
        <v>-0.1</v>
      </c>
      <c r="M197" s="174">
        <v>-0.15</v>
      </c>
      <c r="N197" s="174">
        <v>-0.2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32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34"/>
        <v>aleat</v>
      </c>
      <c r="B198" s="5" t="s">
        <v>72</v>
      </c>
      <c r="C198" s="5" t="str">
        <f t="shared" si="36"/>
        <v>sim2</v>
      </c>
      <c r="D198" s="59">
        <v>-4</v>
      </c>
      <c r="E198" s="59">
        <v>0.8</v>
      </c>
      <c r="F198" s="59">
        <v>0.1</v>
      </c>
      <c r="G198" s="168">
        <v>0.2</v>
      </c>
      <c r="H198" s="169">
        <v>0.4</v>
      </c>
      <c r="I198" s="169">
        <v>0.5</v>
      </c>
      <c r="J198" s="169">
        <v>0.70000000000000007</v>
      </c>
      <c r="K198" s="169">
        <v>0.30000000000000004</v>
      </c>
      <c r="L198" s="169">
        <v>-0.1</v>
      </c>
      <c r="M198" s="169">
        <v>-0.15</v>
      </c>
      <c r="N198" s="169">
        <v>-0.2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32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34"/>
        <v>afoot</v>
      </c>
      <c r="B199" s="5" t="s">
        <v>72</v>
      </c>
      <c r="C199" s="5" t="str">
        <f t="shared" si="36"/>
        <v>sim2</v>
      </c>
      <c r="D199" s="59">
        <v>-4</v>
      </c>
      <c r="E199" s="59">
        <v>0.8</v>
      </c>
      <c r="F199" s="59">
        <v>0.1</v>
      </c>
      <c r="G199" s="168">
        <v>0.2</v>
      </c>
      <c r="H199" s="169">
        <v>0.4</v>
      </c>
      <c r="I199" s="169">
        <v>0.5</v>
      </c>
      <c r="J199" s="169">
        <v>0.70000000000000007</v>
      </c>
      <c r="K199" s="169">
        <v>0.30000000000000004</v>
      </c>
      <c r="L199" s="169">
        <v>-0.1</v>
      </c>
      <c r="M199" s="169">
        <v>-0.15</v>
      </c>
      <c r="N199" s="169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32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34"/>
        <v>awood</v>
      </c>
      <c r="B200" s="5" t="s">
        <v>72</v>
      </c>
      <c r="C200" s="5" t="str">
        <f t="shared" si="36"/>
        <v>sim2</v>
      </c>
      <c r="D200" s="59">
        <v>-4</v>
      </c>
      <c r="E200" s="59">
        <v>0.8</v>
      </c>
      <c r="F200" s="59">
        <v>0.1</v>
      </c>
      <c r="G200" s="168">
        <v>0.2</v>
      </c>
      <c r="H200" s="169">
        <v>0.4</v>
      </c>
      <c r="I200" s="169">
        <v>0.5</v>
      </c>
      <c r="J200" s="169">
        <v>0.70000000000000007</v>
      </c>
      <c r="K200" s="169">
        <v>0.30000000000000004</v>
      </c>
      <c r="L200" s="169">
        <v>-0.1</v>
      </c>
      <c r="M200" s="169">
        <v>-0.15</v>
      </c>
      <c r="N200" s="169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32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34"/>
        <v>apapr</v>
      </c>
      <c r="B201" s="5" t="s">
        <v>72</v>
      </c>
      <c r="C201" s="5" t="str">
        <f t="shared" si="36"/>
        <v>sim2</v>
      </c>
      <c r="D201" s="59">
        <v>-4</v>
      </c>
      <c r="E201" s="59">
        <v>0.8</v>
      </c>
      <c r="F201" s="59">
        <v>0.1</v>
      </c>
      <c r="G201" s="168">
        <v>0.2</v>
      </c>
      <c r="H201" s="169">
        <v>0.4</v>
      </c>
      <c r="I201" s="169">
        <v>0.5</v>
      </c>
      <c r="J201" s="169">
        <v>0.70000000000000007</v>
      </c>
      <c r="K201" s="169">
        <v>0.30000000000000004</v>
      </c>
      <c r="L201" s="169">
        <v>-0.1</v>
      </c>
      <c r="M201" s="169">
        <v>-0.15</v>
      </c>
      <c r="N201" s="169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32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34"/>
        <v>aprnt</v>
      </c>
      <c r="B202" s="5" t="s">
        <v>72</v>
      </c>
      <c r="C202" s="5" t="str">
        <f t="shared" si="36"/>
        <v>sim2</v>
      </c>
      <c r="D202" s="172">
        <v>-4</v>
      </c>
      <c r="E202" s="172">
        <v>0.8</v>
      </c>
      <c r="F202" s="172">
        <v>0.1</v>
      </c>
      <c r="G202" s="173">
        <v>0.2</v>
      </c>
      <c r="H202" s="174">
        <v>0.4</v>
      </c>
      <c r="I202" s="174">
        <v>0.5</v>
      </c>
      <c r="J202" s="174">
        <v>0.70000000000000007</v>
      </c>
      <c r="K202" s="174">
        <v>0.30000000000000004</v>
      </c>
      <c r="L202" s="174">
        <v>-0.1</v>
      </c>
      <c r="M202" s="174">
        <v>-0.15</v>
      </c>
      <c r="N202" s="174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32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34"/>
        <v>apetr</v>
      </c>
      <c r="B203" s="5" t="s">
        <v>72</v>
      </c>
      <c r="C203" s="5" t="str">
        <f t="shared" si="36"/>
        <v>sim2</v>
      </c>
      <c r="D203" s="172" t="s">
        <v>75</v>
      </c>
      <c r="E203" s="172" t="s">
        <v>75</v>
      </c>
      <c r="F203" s="172" t="s">
        <v>75</v>
      </c>
      <c r="G203" s="173" t="s">
        <v>75</v>
      </c>
      <c r="H203" s="174" t="s">
        <v>75</v>
      </c>
      <c r="I203" s="174" t="s">
        <v>75</v>
      </c>
      <c r="J203" s="174" t="s">
        <v>75</v>
      </c>
      <c r="K203" s="174" t="s">
        <v>75</v>
      </c>
      <c r="L203" s="174" t="s">
        <v>75</v>
      </c>
      <c r="M203" s="174" t="s">
        <v>75</v>
      </c>
      <c r="N203" s="174" t="s">
        <v>75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32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ref="A204:A235" si="37">A127</f>
        <v>ahydr</v>
      </c>
      <c r="B204" s="5" t="s">
        <v>72</v>
      </c>
      <c r="C204" s="5" t="str">
        <f t="shared" si="36"/>
        <v>sim2</v>
      </c>
      <c r="D204" s="59" t="s">
        <v>75</v>
      </c>
      <c r="E204" s="59" t="s">
        <v>75</v>
      </c>
      <c r="F204" s="59" t="s">
        <v>75</v>
      </c>
      <c r="G204" s="168" t="s">
        <v>75</v>
      </c>
      <c r="H204" s="169" t="s">
        <v>75</v>
      </c>
      <c r="I204" s="169" t="s">
        <v>75</v>
      </c>
      <c r="J204" s="169" t="s">
        <v>75</v>
      </c>
      <c r="K204" s="169" t="s">
        <v>75</v>
      </c>
      <c r="L204" s="169" t="s">
        <v>75</v>
      </c>
      <c r="M204" s="169" t="s">
        <v>75</v>
      </c>
      <c r="N204" s="169" t="s">
        <v>75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32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37"/>
        <v>aammo</v>
      </c>
      <c r="B205" s="5" t="s">
        <v>72</v>
      </c>
      <c r="C205" s="5" t="str">
        <f t="shared" si="36"/>
        <v>sim2</v>
      </c>
      <c r="D205" s="172">
        <v>-1.25</v>
      </c>
      <c r="E205" s="172">
        <v>0.8</v>
      </c>
      <c r="F205" s="172">
        <v>0.1</v>
      </c>
      <c r="G205" s="173">
        <v>0.2</v>
      </c>
      <c r="H205" s="174">
        <v>0.4</v>
      </c>
      <c r="I205" s="174">
        <v>0.5</v>
      </c>
      <c r="J205" s="174">
        <v>0.70000000000000007</v>
      </c>
      <c r="K205" s="174">
        <v>0.30000000000000004</v>
      </c>
      <c r="L205" s="174">
        <v>-0.1</v>
      </c>
      <c r="M205" s="174">
        <v>-0.15</v>
      </c>
      <c r="N205" s="174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32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37"/>
        <v>abchm</v>
      </c>
      <c r="B206" s="5" t="s">
        <v>72</v>
      </c>
      <c r="C206" s="5" t="str">
        <f>C204</f>
        <v>sim2</v>
      </c>
      <c r="D206" s="172">
        <v>-1.25</v>
      </c>
      <c r="E206" s="172">
        <v>0.8</v>
      </c>
      <c r="F206" s="172">
        <v>0.1</v>
      </c>
      <c r="G206" s="173">
        <v>0.2</v>
      </c>
      <c r="H206" s="174">
        <v>0.4</v>
      </c>
      <c r="I206" s="174">
        <v>0.5</v>
      </c>
      <c r="J206" s="174">
        <v>0.70000000000000007</v>
      </c>
      <c r="K206" s="174">
        <v>0.30000000000000004</v>
      </c>
      <c r="L206" s="174">
        <v>-0.1</v>
      </c>
      <c r="M206" s="174">
        <v>-0.15</v>
      </c>
      <c r="N206" s="174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32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37"/>
        <v>aochm</v>
      </c>
      <c r="B207" s="5" t="s">
        <v>72</v>
      </c>
      <c r="C207" s="5" t="str">
        <f t="shared" ref="C207:C214" si="38">C206</f>
        <v>sim2</v>
      </c>
      <c r="D207" s="172">
        <v>-1.25</v>
      </c>
      <c r="E207" s="172">
        <v>0.8</v>
      </c>
      <c r="F207" s="172">
        <v>0.1</v>
      </c>
      <c r="G207" s="173">
        <v>0.2</v>
      </c>
      <c r="H207" s="174">
        <v>0.4</v>
      </c>
      <c r="I207" s="174">
        <v>0.5</v>
      </c>
      <c r="J207" s="174">
        <v>0.70000000000000007</v>
      </c>
      <c r="K207" s="174">
        <v>0.30000000000000004</v>
      </c>
      <c r="L207" s="174">
        <v>-0.1</v>
      </c>
      <c r="M207" s="174">
        <v>-0.15</v>
      </c>
      <c r="N207" s="174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32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37"/>
        <v>arubb</v>
      </c>
      <c r="B208" s="5" t="s">
        <v>72</v>
      </c>
      <c r="C208" s="5" t="str">
        <f t="shared" si="38"/>
        <v>sim2</v>
      </c>
      <c r="D208" s="172">
        <v>-1.25</v>
      </c>
      <c r="E208" s="172">
        <v>0.8</v>
      </c>
      <c r="F208" s="172">
        <v>0.1</v>
      </c>
      <c r="G208" s="173">
        <v>0.2</v>
      </c>
      <c r="H208" s="174">
        <v>0.4</v>
      </c>
      <c r="I208" s="174">
        <v>0.5</v>
      </c>
      <c r="J208" s="174">
        <v>0.70000000000000007</v>
      </c>
      <c r="K208" s="174">
        <v>0.30000000000000004</v>
      </c>
      <c r="L208" s="174">
        <v>-0.1</v>
      </c>
      <c r="M208" s="174">
        <v>-0.15</v>
      </c>
      <c r="N208" s="174">
        <v>-0.2</v>
      </c>
    </row>
    <row r="209" spans="1:14" x14ac:dyDescent="0.25">
      <c r="A209" s="8" t="str">
        <f t="shared" si="37"/>
        <v>aplas</v>
      </c>
      <c r="B209" s="5" t="s">
        <v>72</v>
      </c>
      <c r="C209" s="5" t="str">
        <f t="shared" si="38"/>
        <v>sim2</v>
      </c>
      <c r="D209" s="59">
        <v>-1.25</v>
      </c>
      <c r="E209" s="59">
        <v>0.8</v>
      </c>
      <c r="F209" s="59">
        <v>0.1</v>
      </c>
      <c r="G209" s="168">
        <v>0.2</v>
      </c>
      <c r="H209" s="169">
        <v>0.4</v>
      </c>
      <c r="I209" s="169">
        <v>0.5</v>
      </c>
      <c r="J209" s="169">
        <v>0.70000000000000007</v>
      </c>
      <c r="K209" s="169">
        <v>0.30000000000000004</v>
      </c>
      <c r="L209" s="169">
        <v>-0.1</v>
      </c>
      <c r="M209" s="169">
        <v>-0.15</v>
      </c>
      <c r="N209" s="169">
        <v>-0.2</v>
      </c>
    </row>
    <row r="210" spans="1:14" x14ac:dyDescent="0.25">
      <c r="A210" s="8" t="str">
        <f t="shared" si="37"/>
        <v>anmet</v>
      </c>
      <c r="B210" s="5" t="s">
        <v>72</v>
      </c>
      <c r="C210" s="5" t="str">
        <f t="shared" si="38"/>
        <v>sim2</v>
      </c>
      <c r="D210" s="59">
        <v>-5.5</v>
      </c>
      <c r="E210" s="59">
        <v>0.8</v>
      </c>
      <c r="F210" s="59">
        <v>0.1</v>
      </c>
      <c r="G210" s="168">
        <v>0.2</v>
      </c>
      <c r="H210" s="169">
        <v>0.4</v>
      </c>
      <c r="I210" s="169">
        <v>0.5</v>
      </c>
      <c r="J210" s="169">
        <v>0.70000000000000007</v>
      </c>
      <c r="K210" s="169">
        <v>0.30000000000000004</v>
      </c>
      <c r="L210" s="169">
        <v>-0.1</v>
      </c>
      <c r="M210" s="169">
        <v>-0.15</v>
      </c>
      <c r="N210" s="169">
        <v>-0.2</v>
      </c>
    </row>
    <row r="211" spans="1:14" x14ac:dyDescent="0.25">
      <c r="A211" s="8" t="str">
        <f t="shared" si="37"/>
        <v>airon</v>
      </c>
      <c r="B211" s="5" t="s">
        <v>72</v>
      </c>
      <c r="C211" s="5" t="str">
        <f t="shared" si="38"/>
        <v>sim2</v>
      </c>
      <c r="D211" s="172">
        <v>-10</v>
      </c>
      <c r="E211" s="172">
        <v>0.8</v>
      </c>
      <c r="F211" s="172">
        <v>0.1</v>
      </c>
      <c r="G211" s="173">
        <v>0.2</v>
      </c>
      <c r="H211" s="174">
        <v>0.4</v>
      </c>
      <c r="I211" s="174">
        <v>0.5</v>
      </c>
      <c r="J211" s="174">
        <v>0.70000000000000007</v>
      </c>
      <c r="K211" s="174">
        <v>0.30000000000000004</v>
      </c>
      <c r="L211" s="174">
        <v>-0.1</v>
      </c>
      <c r="M211" s="174">
        <v>-0.15</v>
      </c>
      <c r="N211" s="174">
        <v>-0.2</v>
      </c>
    </row>
    <row r="212" spans="1:14" x14ac:dyDescent="0.25">
      <c r="A212" s="8" t="str">
        <f t="shared" si="37"/>
        <v>anfrm</v>
      </c>
      <c r="B212" s="5" t="s">
        <v>72</v>
      </c>
      <c r="C212" s="5" t="str">
        <f t="shared" si="38"/>
        <v>sim2</v>
      </c>
      <c r="D212" s="59">
        <v>-10</v>
      </c>
      <c r="E212" s="59">
        <v>0.8</v>
      </c>
      <c r="F212" s="59">
        <v>0.1</v>
      </c>
      <c r="G212" s="168">
        <v>0.2</v>
      </c>
      <c r="H212" s="169">
        <v>0.4</v>
      </c>
      <c r="I212" s="169">
        <v>0.5</v>
      </c>
      <c r="J212" s="169">
        <v>0.70000000000000007</v>
      </c>
      <c r="K212" s="169">
        <v>0.30000000000000004</v>
      </c>
      <c r="L212" s="169">
        <v>-0.1</v>
      </c>
      <c r="M212" s="169">
        <v>-0.15</v>
      </c>
      <c r="N212" s="169">
        <v>-0.2</v>
      </c>
    </row>
    <row r="213" spans="1:14" x14ac:dyDescent="0.25">
      <c r="A213" s="8" t="str">
        <f t="shared" si="37"/>
        <v>ametp</v>
      </c>
      <c r="B213" s="5" t="s">
        <v>72</v>
      </c>
      <c r="C213" s="5" t="str">
        <f t="shared" si="38"/>
        <v>sim2</v>
      </c>
      <c r="D213" s="59">
        <v>-10</v>
      </c>
      <c r="E213" s="59">
        <v>0.8</v>
      </c>
      <c r="F213" s="59">
        <v>0.1</v>
      </c>
      <c r="G213" s="168">
        <v>0.2</v>
      </c>
      <c r="H213" s="169">
        <v>0.4</v>
      </c>
      <c r="I213" s="169">
        <v>0.5</v>
      </c>
      <c r="J213" s="169">
        <v>0.70000000000000007</v>
      </c>
      <c r="K213" s="169">
        <v>0.30000000000000004</v>
      </c>
      <c r="L213" s="169">
        <v>-0.1</v>
      </c>
      <c r="M213" s="169">
        <v>-0.15</v>
      </c>
      <c r="N213" s="169">
        <v>-0.2</v>
      </c>
    </row>
    <row r="214" spans="1:14" x14ac:dyDescent="0.25">
      <c r="A214" s="8" t="str">
        <f t="shared" si="37"/>
        <v>amach</v>
      </c>
      <c r="B214" s="5" t="str">
        <f>B213</f>
        <v>nat</v>
      </c>
      <c r="C214" s="5" t="str">
        <f t="shared" si="38"/>
        <v>sim2</v>
      </c>
      <c r="D214" s="59">
        <v>-10</v>
      </c>
      <c r="E214" s="59">
        <v>0.8</v>
      </c>
      <c r="F214" s="59">
        <v>0.1</v>
      </c>
      <c r="G214" s="168">
        <v>0.2</v>
      </c>
      <c r="H214" s="169">
        <v>0.4</v>
      </c>
      <c r="I214" s="169">
        <v>0.5</v>
      </c>
      <c r="J214" s="169">
        <v>0.70000000000000007</v>
      </c>
      <c r="K214" s="169">
        <v>0.30000000000000004</v>
      </c>
      <c r="L214" s="169">
        <v>-0.1</v>
      </c>
      <c r="M214" s="169">
        <v>-0.15</v>
      </c>
      <c r="N214" s="169">
        <v>-0.2</v>
      </c>
    </row>
    <row r="215" spans="1:14" x14ac:dyDescent="0.25">
      <c r="A215" s="8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75">
        <v>-10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75">
        <v>-10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75">
        <v>-10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75">
        <v>-10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75">
        <v>-10</v>
      </c>
      <c r="E219" s="175">
        <v>0.8</v>
      </c>
      <c r="F219" s="175">
        <v>0.1</v>
      </c>
      <c r="G219" s="175">
        <v>0.2</v>
      </c>
      <c r="H219" s="176">
        <v>0.4</v>
      </c>
      <c r="I219" s="176">
        <v>0.5</v>
      </c>
      <c r="J219" s="176">
        <v>0.70000000000000007</v>
      </c>
      <c r="K219" s="176">
        <v>0.30000000000000004</v>
      </c>
      <c r="L219" s="176">
        <v>-0.1</v>
      </c>
      <c r="M219" s="176">
        <v>-0.15</v>
      </c>
      <c r="N219" s="176">
        <v>-0.2</v>
      </c>
    </row>
    <row r="220" spans="1:14" x14ac:dyDescent="0.25">
      <c r="A220" s="8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75">
        <v>-10</v>
      </c>
      <c r="E220" s="175">
        <v>0.8</v>
      </c>
      <c r="F220" s="175">
        <v>0.1</v>
      </c>
      <c r="G220" s="175">
        <v>0.2</v>
      </c>
      <c r="H220" s="176">
        <v>0.4</v>
      </c>
      <c r="I220" s="176">
        <v>0.5</v>
      </c>
      <c r="J220" s="176">
        <v>0.70000000000000007</v>
      </c>
      <c r="K220" s="176">
        <v>0.30000000000000004</v>
      </c>
      <c r="L220" s="176">
        <v>-0.1</v>
      </c>
      <c r="M220" s="176">
        <v>-0.15</v>
      </c>
      <c r="N220" s="176">
        <v>-0.2</v>
      </c>
    </row>
    <row r="221" spans="1:14" x14ac:dyDescent="0.25">
      <c r="A221" s="8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75">
        <v>-10</v>
      </c>
      <c r="E221" s="175">
        <v>0.8</v>
      </c>
      <c r="F221" s="175">
        <v>0.1</v>
      </c>
      <c r="G221" s="175">
        <v>0.2</v>
      </c>
      <c r="H221" s="176">
        <v>0.4</v>
      </c>
      <c r="I221" s="176">
        <v>0.5</v>
      </c>
      <c r="J221" s="176">
        <v>0.70000000000000007</v>
      </c>
      <c r="K221" s="176">
        <v>0.30000000000000004</v>
      </c>
      <c r="L221" s="176">
        <v>-0.1</v>
      </c>
      <c r="M221" s="176">
        <v>-0.15</v>
      </c>
      <c r="N221" s="176">
        <v>-0.2</v>
      </c>
    </row>
    <row r="222" spans="1:14" x14ac:dyDescent="0.25">
      <c r="A222" s="8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75">
        <v>-10</v>
      </c>
      <c r="E222" s="175">
        <v>0.8</v>
      </c>
      <c r="F222" s="175">
        <v>0.1</v>
      </c>
      <c r="G222" s="175">
        <v>0.2</v>
      </c>
      <c r="H222" s="176">
        <v>0.4</v>
      </c>
      <c r="I222" s="176">
        <v>0.5</v>
      </c>
      <c r="J222" s="176">
        <v>0.70000000000000007</v>
      </c>
      <c r="K222" s="176">
        <v>0.30000000000000004</v>
      </c>
      <c r="L222" s="176">
        <v>-0.1</v>
      </c>
      <c r="M222" s="176">
        <v>-0.15</v>
      </c>
      <c r="N222" s="176">
        <v>-0.2</v>
      </c>
    </row>
    <row r="223" spans="1:14" x14ac:dyDescent="0.25">
      <c r="A223" s="8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72" t="s">
        <v>75</v>
      </c>
      <c r="E223" s="172" t="s">
        <v>75</v>
      </c>
      <c r="F223" s="172" t="s">
        <v>75</v>
      </c>
      <c r="G223" s="173" t="s">
        <v>75</v>
      </c>
      <c r="H223" s="174" t="s">
        <v>75</v>
      </c>
      <c r="I223" s="174" t="s">
        <v>75</v>
      </c>
      <c r="J223" s="174" t="s">
        <v>75</v>
      </c>
      <c r="K223" s="174" t="s">
        <v>75</v>
      </c>
      <c r="L223" s="174" t="s">
        <v>75</v>
      </c>
      <c r="M223" s="174" t="s">
        <v>75</v>
      </c>
      <c r="N223" s="174" t="s">
        <v>75</v>
      </c>
    </row>
    <row r="224" spans="1:14" x14ac:dyDescent="0.25">
      <c r="A224" s="8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75">
        <v>0.1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75">
        <v>-9.5</v>
      </c>
      <c r="E225" s="175">
        <v>0.8</v>
      </c>
      <c r="F225" s="175">
        <v>0.1</v>
      </c>
      <c r="G225" s="175">
        <v>0.2</v>
      </c>
      <c r="H225" s="176">
        <v>0.4</v>
      </c>
      <c r="I225" s="176">
        <v>0.5</v>
      </c>
      <c r="J225" s="176">
        <v>0.70000000000000007</v>
      </c>
      <c r="K225" s="176">
        <v>0.30000000000000004</v>
      </c>
      <c r="L225" s="176">
        <v>-0.1</v>
      </c>
      <c r="M225" s="176">
        <v>-0.15</v>
      </c>
      <c r="N225" s="176">
        <v>-0.2</v>
      </c>
    </row>
    <row r="226" spans="1:14" x14ac:dyDescent="0.25">
      <c r="A226" s="8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75">
        <v>-5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75">
        <v>-5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75">
        <v>-4.5</v>
      </c>
      <c r="E228" s="175">
        <v>1.2000000000000002</v>
      </c>
      <c r="F228" s="175">
        <v>0.15000000000000002</v>
      </c>
      <c r="G228" s="175">
        <v>0.30000000000000004</v>
      </c>
      <c r="H228" s="176">
        <v>0.60000000000000009</v>
      </c>
      <c r="I228" s="176">
        <v>0.75</v>
      </c>
      <c r="J228" s="176">
        <v>1.05</v>
      </c>
      <c r="K228" s="176">
        <v>0.45000000000000007</v>
      </c>
      <c r="L228" s="176">
        <v>-0.15000000000000002</v>
      </c>
      <c r="M228" s="176">
        <v>-0.15</v>
      </c>
      <c r="N228" s="176">
        <v>-0.2</v>
      </c>
    </row>
    <row r="229" spans="1:14" x14ac:dyDescent="0.25">
      <c r="A229" s="8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75">
        <v>-4.5</v>
      </c>
      <c r="E229" s="175">
        <v>1.2000000000000002</v>
      </c>
      <c r="F229" s="175">
        <v>0.15000000000000002</v>
      </c>
      <c r="G229" s="175">
        <v>0.30000000000000004</v>
      </c>
      <c r="H229" s="176">
        <v>0.60000000000000009</v>
      </c>
      <c r="I229" s="176">
        <v>0.75</v>
      </c>
      <c r="J229" s="176">
        <v>1.05</v>
      </c>
      <c r="K229" s="176">
        <v>0.45000000000000007</v>
      </c>
      <c r="L229" s="176">
        <v>-0.15000000000000002</v>
      </c>
      <c r="M229" s="176">
        <v>-0.15</v>
      </c>
      <c r="N229" s="176">
        <v>-0.2</v>
      </c>
    </row>
    <row r="230" spans="1:14" x14ac:dyDescent="0.25">
      <c r="A230" s="8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75">
        <v>-4.5</v>
      </c>
      <c r="E230" s="175">
        <v>1.2000000000000002</v>
      </c>
      <c r="F230" s="175">
        <v>0.15000000000000002</v>
      </c>
      <c r="G230" s="175">
        <v>0.30000000000000004</v>
      </c>
      <c r="H230" s="176">
        <v>0.60000000000000009</v>
      </c>
      <c r="I230" s="176">
        <v>0.75</v>
      </c>
      <c r="J230" s="176">
        <v>1.05</v>
      </c>
      <c r="K230" s="176">
        <v>0.45000000000000007</v>
      </c>
      <c r="L230" s="176">
        <v>-0.15000000000000002</v>
      </c>
      <c r="M230" s="176">
        <v>-0.15</v>
      </c>
      <c r="N230" s="176">
        <v>-0.2</v>
      </c>
    </row>
    <row r="231" spans="1:14" x14ac:dyDescent="0.25">
      <c r="A231" s="8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75">
        <v>-4.5</v>
      </c>
      <c r="E231" s="175">
        <v>1.2000000000000002</v>
      </c>
      <c r="F231" s="175">
        <v>0.15000000000000002</v>
      </c>
      <c r="G231" s="175">
        <v>0.30000000000000004</v>
      </c>
      <c r="H231" s="176">
        <v>0.60000000000000009</v>
      </c>
      <c r="I231" s="176">
        <v>0.75</v>
      </c>
      <c r="J231" s="176">
        <v>1.05</v>
      </c>
      <c r="K231" s="176">
        <v>0.45000000000000007</v>
      </c>
      <c r="L231" s="176">
        <v>-0.15000000000000002</v>
      </c>
      <c r="M231" s="176">
        <v>-0.15</v>
      </c>
      <c r="N231" s="176">
        <v>-0.2</v>
      </c>
    </row>
    <row r="232" spans="1:14" x14ac:dyDescent="0.25">
      <c r="A232" s="8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72" t="s">
        <v>75</v>
      </c>
      <c r="E232" s="172" t="s">
        <v>75</v>
      </c>
      <c r="F232" s="172" t="s">
        <v>75</v>
      </c>
      <c r="G232" s="173" t="s">
        <v>75</v>
      </c>
      <c r="H232" s="174" t="s">
        <v>75</v>
      </c>
      <c r="I232" s="174" t="s">
        <v>75</v>
      </c>
      <c r="J232" s="174" t="s">
        <v>75</v>
      </c>
      <c r="K232" s="174" t="s">
        <v>75</v>
      </c>
      <c r="L232" s="174" t="s">
        <v>75</v>
      </c>
      <c r="M232" s="174" t="s">
        <v>75</v>
      </c>
      <c r="N232" s="174" t="s">
        <v>75</v>
      </c>
    </row>
    <row r="233" spans="1:14" x14ac:dyDescent="0.25">
      <c r="A233" s="8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75">
        <v>-4.5</v>
      </c>
      <c r="E233" s="175">
        <v>0.8</v>
      </c>
      <c r="F233" s="175">
        <v>0.1</v>
      </c>
      <c r="G233" s="175">
        <v>0.2</v>
      </c>
      <c r="H233" s="176">
        <v>0.4</v>
      </c>
      <c r="I233" s="176">
        <v>0.5</v>
      </c>
      <c r="J233" s="176">
        <v>0.70000000000000007</v>
      </c>
      <c r="K233" s="176">
        <v>0.30000000000000004</v>
      </c>
      <c r="L233" s="176">
        <v>-0.1</v>
      </c>
      <c r="M233" s="176">
        <v>-0.15</v>
      </c>
      <c r="N233" s="176">
        <v>-0.2</v>
      </c>
    </row>
    <row r="234" spans="1:14" x14ac:dyDescent="0.25">
      <c r="A234" s="8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75">
        <v>-0.75</v>
      </c>
      <c r="E234" s="175">
        <v>1.2000000000000002</v>
      </c>
      <c r="F234" s="175">
        <v>0.15000000000000002</v>
      </c>
      <c r="G234" s="175">
        <v>0.30000000000000004</v>
      </c>
      <c r="H234" s="176">
        <v>0.60000000000000009</v>
      </c>
      <c r="I234" s="176">
        <v>0.75</v>
      </c>
      <c r="J234" s="176">
        <v>1.05</v>
      </c>
      <c r="K234" s="176">
        <v>0.45000000000000007</v>
      </c>
      <c r="L234" s="176">
        <v>-0.15000000000000002</v>
      </c>
      <c r="M234" s="176">
        <v>-0.15</v>
      </c>
      <c r="N234" s="176">
        <v>-0.2</v>
      </c>
    </row>
    <row r="235" spans="1:14" x14ac:dyDescent="0.25">
      <c r="A235" s="8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75">
        <v>0.05</v>
      </c>
      <c r="E235" s="175">
        <v>0.8</v>
      </c>
      <c r="F235" s="175">
        <v>0.1</v>
      </c>
      <c r="G235" s="175">
        <v>0.2</v>
      </c>
      <c r="H235" s="176">
        <v>0.4</v>
      </c>
      <c r="I235" s="176">
        <v>0.5</v>
      </c>
      <c r="J235" s="176">
        <v>0.70000000000000007</v>
      </c>
      <c r="K235" s="176">
        <v>0.30000000000000004</v>
      </c>
      <c r="L235" s="176">
        <v>-0.1</v>
      </c>
      <c r="M235" s="176">
        <v>-0.15</v>
      </c>
      <c r="N235" s="176">
        <v>-0.2</v>
      </c>
    </row>
    <row r="236" spans="1:14" x14ac:dyDescent="0.25">
      <c r="A236" s="8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75">
        <v>0.05</v>
      </c>
      <c r="E236" s="175">
        <v>0.8</v>
      </c>
      <c r="F236" s="175">
        <v>0.1</v>
      </c>
      <c r="G236" s="175">
        <v>0.2</v>
      </c>
      <c r="H236" s="176">
        <v>0.4</v>
      </c>
      <c r="I236" s="176">
        <v>0.5</v>
      </c>
      <c r="J236" s="176">
        <v>0.70000000000000007</v>
      </c>
      <c r="K236" s="176">
        <v>0.30000000000000004</v>
      </c>
      <c r="L236" s="176">
        <v>-0.1</v>
      </c>
      <c r="M236" s="176">
        <v>-0.15</v>
      </c>
      <c r="N236" s="176">
        <v>-0.2</v>
      </c>
    </row>
    <row r="237" spans="1:14" x14ac:dyDescent="0.25">
      <c r="A237" s="8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75">
        <v>0.9</v>
      </c>
      <c r="E237" s="175">
        <v>0.8</v>
      </c>
      <c r="F237" s="175">
        <v>0.1</v>
      </c>
      <c r="G237" s="175">
        <v>0.2</v>
      </c>
      <c r="H237" s="176">
        <v>0.4</v>
      </c>
      <c r="I237" s="176">
        <v>0.5</v>
      </c>
      <c r="J237" s="176">
        <v>0.70000000000000007</v>
      </c>
      <c r="K237" s="176">
        <v>0.30000000000000004</v>
      </c>
      <c r="L237" s="176">
        <v>-0.1</v>
      </c>
      <c r="M237" s="176">
        <v>-0.15</v>
      </c>
      <c r="N237" s="176">
        <v>-0.2</v>
      </c>
    </row>
    <row r="238" spans="1:14" x14ac:dyDescent="0.25">
      <c r="A238" s="8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75">
        <v>-10</v>
      </c>
      <c r="E238" s="175">
        <v>0.8</v>
      </c>
      <c r="F238" s="175">
        <v>0.1</v>
      </c>
      <c r="G238" s="175">
        <v>0.2</v>
      </c>
      <c r="H238" s="176">
        <v>0.4</v>
      </c>
      <c r="I238" s="176">
        <v>0.5</v>
      </c>
      <c r="J238" s="176">
        <v>0.70000000000000007</v>
      </c>
      <c r="K238" s="176">
        <v>0.30000000000000004</v>
      </c>
      <c r="L238" s="176">
        <v>-0.1</v>
      </c>
      <c r="M238" s="176">
        <v>-0.15</v>
      </c>
      <c r="N238" s="176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10" priority="1029" operator="equal">
      <formula>"eps"</formula>
    </cfRule>
  </conditionalFormatting>
  <conditionalFormatting sqref="Y8:Y81">
    <cfRule type="cellIs" dxfId="2202" priority="1028" operator="equal">
      <formula>"eps"</formula>
    </cfRule>
  </conditionalFormatting>
  <conditionalFormatting sqref="D13">
    <cfRule type="cellIs" dxfId="2201" priority="993" operator="equal">
      <formula>"eps"</formula>
    </cfRule>
  </conditionalFormatting>
  <conditionalFormatting sqref="D25:D26">
    <cfRule type="cellIs" dxfId="2200" priority="988" operator="equal">
      <formula>"eps"</formula>
    </cfRule>
  </conditionalFormatting>
  <conditionalFormatting sqref="Y72">
    <cfRule type="cellIs" dxfId="2199" priority="1027" operator="equal">
      <formula>"eps"</formula>
    </cfRule>
  </conditionalFormatting>
  <conditionalFormatting sqref="Y72">
    <cfRule type="cellIs" dxfId="2198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197" priority="1025" operator="equal">
      <formula>"eps"</formula>
    </cfRule>
  </conditionalFormatting>
  <conditionalFormatting sqref="Z81:AB81 AM81:BY81">
    <cfRule type="cellIs" dxfId="2196" priority="1024" operator="equal">
      <formula>"eps"</formula>
    </cfRule>
  </conditionalFormatting>
  <conditionalFormatting sqref="Z18:AB18 AM18:BY18">
    <cfRule type="cellIs" dxfId="2195" priority="1023" operator="equal">
      <formula>"eps"</formula>
    </cfRule>
  </conditionalFormatting>
  <conditionalFormatting sqref="Z66:AB66 AM66:BY66">
    <cfRule type="cellIs" dxfId="2194" priority="1022" operator="equal">
      <formula>"eps"</formula>
    </cfRule>
  </conditionalFormatting>
  <conditionalFormatting sqref="Z67:AB67 AM67:BY67">
    <cfRule type="cellIs" dxfId="2193" priority="1021" operator="equal">
      <formula>"eps"</formula>
    </cfRule>
  </conditionalFormatting>
  <conditionalFormatting sqref="Z72:AB72 AM72:BY72">
    <cfRule type="cellIs" dxfId="2192" priority="1020" operator="equal">
      <formula>"eps"</formula>
    </cfRule>
  </conditionalFormatting>
  <conditionalFormatting sqref="Z11:AB11 AM11:BY11">
    <cfRule type="cellIs" dxfId="2191" priority="1019" operator="equal">
      <formula>"eps"</formula>
    </cfRule>
  </conditionalFormatting>
  <conditionalFormatting sqref="Z27:AB27 AM27:BY27">
    <cfRule type="cellIs" dxfId="2190" priority="1018" operator="equal">
      <formula>"eps"</formula>
    </cfRule>
  </conditionalFormatting>
  <conditionalFormatting sqref="Z13:AB13 AM13:BY13">
    <cfRule type="cellIs" dxfId="2189" priority="1017" operator="equal">
      <formula>"eps"</formula>
    </cfRule>
  </conditionalFormatting>
  <conditionalFormatting sqref="Z13:AB13 AM13:BY13">
    <cfRule type="cellIs" dxfId="2188" priority="1016" operator="equal">
      <formula>"eps"</formula>
    </cfRule>
  </conditionalFormatting>
  <conditionalFormatting sqref="Z69:AB75 AM69:BY75">
    <cfRule type="cellIs" dxfId="2187" priority="1015" operator="equal">
      <formula>"eps"</formula>
    </cfRule>
  </conditionalFormatting>
  <conditionalFormatting sqref="Z74:AB74 AM74:BY74">
    <cfRule type="cellIs" dxfId="2186" priority="1014" operator="equal">
      <formula>"eps"</formula>
    </cfRule>
  </conditionalFormatting>
  <conditionalFormatting sqref="Z75:AB75 AM75:BY75">
    <cfRule type="cellIs" dxfId="2185" priority="1013" operator="equal">
      <formula>"eps"</formula>
    </cfRule>
  </conditionalFormatting>
  <conditionalFormatting sqref="Z25:AB26 AM25:BY26">
    <cfRule type="cellIs" dxfId="2184" priority="1012" operator="equal">
      <formula>"eps"</formula>
    </cfRule>
  </conditionalFormatting>
  <conditionalFormatting sqref="Z28:AB29 AM28:BY29">
    <cfRule type="cellIs" dxfId="2183" priority="1011" operator="equal">
      <formula>"eps"</formula>
    </cfRule>
  </conditionalFormatting>
  <conditionalFormatting sqref="Z30:AB31 AM30:BY31">
    <cfRule type="cellIs" dxfId="2182" priority="1010" operator="equal">
      <formula>"eps"</formula>
    </cfRule>
  </conditionalFormatting>
  <conditionalFormatting sqref="Z32:AB33 AM32:BY33">
    <cfRule type="cellIs" dxfId="2181" priority="1009" operator="equal">
      <formula>"eps"</formula>
    </cfRule>
  </conditionalFormatting>
  <conditionalFormatting sqref="Z34:AB35 AM34:BY35">
    <cfRule type="cellIs" dxfId="2180" priority="1008" operator="equal">
      <formula>"eps"</formula>
    </cfRule>
  </conditionalFormatting>
  <conditionalFormatting sqref="Z36:AB65 AM36:BY65">
    <cfRule type="cellIs" dxfId="2179" priority="1007" operator="equal">
      <formula>"eps"</formula>
    </cfRule>
  </conditionalFormatting>
  <conditionalFormatting sqref="Z76:AB76 AM76:BY76">
    <cfRule type="cellIs" dxfId="2178" priority="1006" operator="equal">
      <formula>"eps"</formula>
    </cfRule>
  </conditionalFormatting>
  <conditionalFormatting sqref="Z76:AB76 AM76:BY76">
    <cfRule type="cellIs" dxfId="2177" priority="1005" operator="equal">
      <formula>"eps"</formula>
    </cfRule>
  </conditionalFormatting>
  <conditionalFormatting sqref="Z75:AB75 AM75:BY75">
    <cfRule type="cellIs" dxfId="2176" priority="1004" operator="equal">
      <formula>"eps"</formula>
    </cfRule>
  </conditionalFormatting>
  <conditionalFormatting sqref="Z78:AB80 AM78:BY80">
    <cfRule type="cellIs" dxfId="2175" priority="1003" operator="equal">
      <formula>"eps"</formula>
    </cfRule>
  </conditionalFormatting>
  <conditionalFormatting sqref="Z12:AB12 AM12:BY12">
    <cfRule type="cellIs" dxfId="2174" priority="1002" operator="equal">
      <formula>"eps"</formula>
    </cfRule>
  </conditionalFormatting>
  <conditionalFormatting sqref="D71 D76 D80 D73:D74 D8:D10 D14:D17 D19:D24">
    <cfRule type="cellIs" dxfId="2173" priority="1001" operator="equal">
      <formula>"eps"</formula>
    </cfRule>
  </conditionalFormatting>
  <conditionalFormatting sqref="D84">
    <cfRule type="cellIs" dxfId="2172" priority="1000" operator="equal">
      <formula>"eps"</formula>
    </cfRule>
  </conditionalFormatting>
  <conditionalFormatting sqref="D18">
    <cfRule type="cellIs" dxfId="2171" priority="999" operator="equal">
      <formula>"eps"</formula>
    </cfRule>
  </conditionalFormatting>
  <conditionalFormatting sqref="D69">
    <cfRule type="cellIs" dxfId="2170" priority="998" operator="equal">
      <formula>"eps"</formula>
    </cfRule>
  </conditionalFormatting>
  <conditionalFormatting sqref="D70">
    <cfRule type="cellIs" dxfId="2169" priority="997" operator="equal">
      <formula>"eps"</formula>
    </cfRule>
  </conditionalFormatting>
  <conditionalFormatting sqref="D75">
    <cfRule type="cellIs" dxfId="2168" priority="996" operator="equal">
      <formula>"eps"</formula>
    </cfRule>
  </conditionalFormatting>
  <conditionalFormatting sqref="D11">
    <cfRule type="cellIs" dxfId="2167" priority="995" operator="equal">
      <formula>"eps"</formula>
    </cfRule>
  </conditionalFormatting>
  <conditionalFormatting sqref="D27">
    <cfRule type="cellIs" dxfId="2166" priority="994" operator="equal">
      <formula>"eps"</formula>
    </cfRule>
  </conditionalFormatting>
  <conditionalFormatting sqref="D13">
    <cfRule type="cellIs" dxfId="2165" priority="992" operator="equal">
      <formula>"eps"</formula>
    </cfRule>
  </conditionalFormatting>
  <conditionalFormatting sqref="D72:D78">
    <cfRule type="cellIs" dxfId="2164" priority="991" operator="equal">
      <formula>"eps"</formula>
    </cfRule>
  </conditionalFormatting>
  <conditionalFormatting sqref="D77">
    <cfRule type="cellIs" dxfId="2163" priority="990" operator="equal">
      <formula>"eps"</formula>
    </cfRule>
  </conditionalFormatting>
  <conditionalFormatting sqref="D78">
    <cfRule type="cellIs" dxfId="2162" priority="989" operator="equal">
      <formula>"eps"</formula>
    </cfRule>
  </conditionalFormatting>
  <conditionalFormatting sqref="D28:D29">
    <cfRule type="cellIs" dxfId="2161" priority="987" operator="equal">
      <formula>"eps"</formula>
    </cfRule>
  </conditionalFormatting>
  <conditionalFormatting sqref="D30:D31">
    <cfRule type="cellIs" dxfId="2160" priority="986" operator="equal">
      <formula>"eps"</formula>
    </cfRule>
  </conditionalFormatting>
  <conditionalFormatting sqref="D32:D33">
    <cfRule type="cellIs" dxfId="2159" priority="985" operator="equal">
      <formula>"eps"</formula>
    </cfRule>
  </conditionalFormatting>
  <conditionalFormatting sqref="D34:D35">
    <cfRule type="cellIs" dxfId="2158" priority="984" operator="equal">
      <formula>"eps"</formula>
    </cfRule>
  </conditionalFormatting>
  <conditionalFormatting sqref="D79">
    <cfRule type="cellIs" dxfId="2157" priority="982" operator="equal">
      <formula>"eps"</formula>
    </cfRule>
  </conditionalFormatting>
  <conditionalFormatting sqref="D79">
    <cfRule type="cellIs" dxfId="2156" priority="981" operator="equal">
      <formula>"eps"</formula>
    </cfRule>
  </conditionalFormatting>
  <conditionalFormatting sqref="D78">
    <cfRule type="cellIs" dxfId="2155" priority="980" operator="equal">
      <formula>"eps"</formula>
    </cfRule>
  </conditionalFormatting>
  <conditionalFormatting sqref="D81:D83">
    <cfRule type="cellIs" dxfId="2154" priority="979" operator="equal">
      <formula>"eps"</formula>
    </cfRule>
  </conditionalFormatting>
  <conditionalFormatting sqref="D12">
    <cfRule type="cellIs" dxfId="2153" priority="978" operator="equal">
      <formula>"eps"</formula>
    </cfRule>
  </conditionalFormatting>
  <conditionalFormatting sqref="D95">
    <cfRule type="cellIs" dxfId="2152" priority="968" operator="equal">
      <formula>"eps"</formula>
    </cfRule>
  </conditionalFormatting>
  <conditionalFormatting sqref="D90">
    <cfRule type="cellIs" dxfId="2151" priority="962" operator="equal">
      <formula>"eps"</formula>
    </cfRule>
  </conditionalFormatting>
  <conditionalFormatting sqref="D130">
    <cfRule type="cellIs" dxfId="2150" priority="959" operator="equal">
      <formula>"eps"</formula>
    </cfRule>
  </conditionalFormatting>
  <conditionalFormatting sqref="D131">
    <cfRule type="cellIs" dxfId="2149" priority="958" operator="equal">
      <formula>"eps"</formula>
    </cfRule>
  </conditionalFormatting>
  <conditionalFormatting sqref="D102:D103">
    <cfRule type="cellIs" dxfId="2148" priority="957" operator="equal">
      <formula>"eps"</formula>
    </cfRule>
  </conditionalFormatting>
  <conditionalFormatting sqref="D105:D106">
    <cfRule type="cellIs" dxfId="2147" priority="956" operator="equal">
      <formula>"eps"</formula>
    </cfRule>
  </conditionalFormatting>
  <conditionalFormatting sqref="D107:D108">
    <cfRule type="cellIs" dxfId="2146" priority="955" operator="equal">
      <formula>"eps"</formula>
    </cfRule>
  </conditionalFormatting>
  <conditionalFormatting sqref="D109:D110">
    <cfRule type="cellIs" dxfId="2145" priority="954" operator="equal">
      <formula>"eps"</formula>
    </cfRule>
  </conditionalFormatting>
  <conditionalFormatting sqref="D111:D112">
    <cfRule type="cellIs" dxfId="2144" priority="953" operator="equal">
      <formula>"eps"</formula>
    </cfRule>
  </conditionalFormatting>
  <conditionalFormatting sqref="D113:D120">
    <cfRule type="cellIs" dxfId="2143" priority="952" operator="equal">
      <formula>"eps"</formula>
    </cfRule>
  </conditionalFormatting>
  <conditionalFormatting sqref="E130:E131">
    <cfRule type="cellIs" dxfId="2142" priority="946" operator="equal">
      <formula>"eps"</formula>
    </cfRule>
  </conditionalFormatting>
  <conditionalFormatting sqref="E90">
    <cfRule type="cellIs" dxfId="2141" priority="945" operator="equal">
      <formula>"eps"</formula>
    </cfRule>
  </conditionalFormatting>
  <conditionalFormatting sqref="E124">
    <cfRule type="cellIs" dxfId="2140" priority="944" operator="equal">
      <formula>"eps"</formula>
    </cfRule>
  </conditionalFormatting>
  <conditionalFormatting sqref="E127">
    <cfRule type="cellIs" dxfId="2139" priority="943" operator="equal">
      <formula>"eps"</formula>
    </cfRule>
  </conditionalFormatting>
  <conditionalFormatting sqref="E133">
    <cfRule type="cellIs" dxfId="2138" priority="942" operator="equal">
      <formula>"eps"</formula>
    </cfRule>
  </conditionalFormatting>
  <conditionalFormatting sqref="E135:E136">
    <cfRule type="cellIs" dxfId="2137" priority="941" operator="equal">
      <formula>"eps"</formula>
    </cfRule>
  </conditionalFormatting>
  <conditionalFormatting sqref="E132">
    <cfRule type="cellIs" dxfId="2136" priority="940" operator="equal">
      <formula>"eps"</formula>
    </cfRule>
  </conditionalFormatting>
  <conditionalFormatting sqref="E85">
    <cfRule type="cellIs" dxfId="2135" priority="939" operator="equal">
      <formula>"eps"</formula>
    </cfRule>
  </conditionalFormatting>
  <conditionalFormatting sqref="E89 E96 E134 E103 E86:E87 E91:E94 E98:E101 E106:E108 E110 E113:E120 E125:E126 E129">
    <cfRule type="cellIs" dxfId="2134" priority="977" operator="equal">
      <formula>"eps"</formula>
    </cfRule>
  </conditionalFormatting>
  <conditionalFormatting sqref="E89">
    <cfRule type="cellIs" dxfId="2133" priority="975" operator="equal">
      <formula>"eps"</formula>
    </cfRule>
  </conditionalFormatting>
  <conditionalFormatting sqref="E112:E120">
    <cfRule type="cellIs" dxfId="2132" priority="974" operator="equal">
      <formula>"eps"</formula>
    </cfRule>
  </conditionalFormatting>
  <conditionalFormatting sqref="E121">
    <cfRule type="cellIs" dxfId="2131" priority="973" operator="equal">
      <formula>"eps"</formula>
    </cfRule>
  </conditionalFormatting>
  <conditionalFormatting sqref="E88">
    <cfRule type="cellIs" dxfId="2130" priority="972" operator="equal">
      <formula>"eps"</formula>
    </cfRule>
  </conditionalFormatting>
  <conditionalFormatting sqref="E104">
    <cfRule type="cellIs" dxfId="2129" priority="971" operator="equal">
      <formula>"eps"</formula>
    </cfRule>
  </conditionalFormatting>
  <conditionalFormatting sqref="D123 D129 D133 D125:D126 D85:D87 D91:D94 D96:D101">
    <cfRule type="cellIs" dxfId="2128" priority="970" operator="equal">
      <formula>"eps"</formula>
    </cfRule>
  </conditionalFormatting>
  <conditionalFormatting sqref="D121">
    <cfRule type="cellIs" dxfId="2127" priority="967" operator="equal">
      <formula>"eps"</formula>
    </cfRule>
  </conditionalFormatting>
  <conditionalFormatting sqref="D122">
    <cfRule type="cellIs" dxfId="2126" priority="966" operator="equal">
      <formula>"eps"</formula>
    </cfRule>
  </conditionalFormatting>
  <conditionalFormatting sqref="D127">
    <cfRule type="cellIs" dxfId="2125" priority="965" operator="equal">
      <formula>"eps"</formula>
    </cfRule>
  </conditionalFormatting>
  <conditionalFormatting sqref="D88">
    <cfRule type="cellIs" dxfId="2124" priority="964" operator="equal">
      <formula>"eps"</formula>
    </cfRule>
  </conditionalFormatting>
  <conditionalFormatting sqref="D104">
    <cfRule type="cellIs" dxfId="2123" priority="963" operator="equal">
      <formula>"eps"</formula>
    </cfRule>
  </conditionalFormatting>
  <conditionalFormatting sqref="D90">
    <cfRule type="cellIs" dxfId="2122" priority="961" operator="equal">
      <formula>"eps"</formula>
    </cfRule>
  </conditionalFormatting>
  <conditionalFormatting sqref="D132">
    <cfRule type="cellIs" dxfId="2121" priority="951" operator="equal">
      <formula>"eps"</formula>
    </cfRule>
  </conditionalFormatting>
  <conditionalFormatting sqref="D132">
    <cfRule type="cellIs" dxfId="2120" priority="950" operator="equal">
      <formula>"eps"</formula>
    </cfRule>
  </conditionalFormatting>
  <conditionalFormatting sqref="D131">
    <cfRule type="cellIs" dxfId="2119" priority="949" operator="equal">
      <formula>"eps"</formula>
    </cfRule>
  </conditionalFormatting>
  <conditionalFormatting sqref="D134:D136">
    <cfRule type="cellIs" dxfId="2118" priority="948" operator="equal">
      <formula>"eps"</formula>
    </cfRule>
  </conditionalFormatting>
  <conditionalFormatting sqref="D89">
    <cfRule type="cellIs" dxfId="2117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116" priority="938" operator="equal">
      <formula>"eps"</formula>
    </cfRule>
  </conditionalFormatting>
  <conditionalFormatting sqref="AC133:AC155 AE133:AE155">
    <cfRule type="cellIs" dxfId="2115" priority="937" operator="equal">
      <formula>"eps"</formula>
    </cfRule>
  </conditionalFormatting>
  <conditionalFormatting sqref="AC86 AE86">
    <cfRule type="cellIs" dxfId="2114" priority="936" operator="equal">
      <formula>"eps"</formula>
    </cfRule>
  </conditionalFormatting>
  <conditionalFormatting sqref="AC109:AL117">
    <cfRule type="cellIs" dxfId="2113" priority="935" operator="equal">
      <formula>"eps"</formula>
    </cfRule>
  </conditionalFormatting>
  <conditionalFormatting sqref="AC118 AE118">
    <cfRule type="cellIs" dxfId="2112" priority="934" operator="equal">
      <formula>"eps"</formula>
    </cfRule>
  </conditionalFormatting>
  <conditionalFormatting sqref="AC85 AE85">
    <cfRule type="cellIs" dxfId="2111" priority="933" operator="equal">
      <formula>"eps"</formula>
    </cfRule>
  </conditionalFormatting>
  <conditionalFormatting sqref="AC101 AE101">
    <cfRule type="cellIs" dxfId="2110" priority="932" operator="equal">
      <formula>"eps"</formula>
    </cfRule>
  </conditionalFormatting>
  <conditionalFormatting sqref="AE126">
    <cfRule type="cellIs" dxfId="2109" priority="931" operator="equal">
      <formula>"eps"</formula>
    </cfRule>
  </conditionalFormatting>
  <conditionalFormatting sqref="AE127">
    <cfRule type="cellIs" dxfId="2108" priority="930" operator="equal">
      <formula>"eps"</formula>
    </cfRule>
  </conditionalFormatting>
  <conditionalFormatting sqref="AF107:AJ107 AF110:AJ117 AF125:AJ125 AF86:AJ86 AF122:AJ123 AF91:AJ91 AF103:AJ105 AF95:AJ98">
    <cfRule type="cellIs" dxfId="2107" priority="929" operator="equal">
      <formula>"eps"</formula>
    </cfRule>
  </conditionalFormatting>
  <conditionalFormatting sqref="AF133:AJ155">
    <cfRule type="cellIs" dxfId="2106" priority="928" operator="equal">
      <formula>"eps"</formula>
    </cfRule>
  </conditionalFormatting>
  <conditionalFormatting sqref="AF86:AJ86">
    <cfRule type="cellIs" dxfId="2105" priority="927" operator="equal">
      <formula>"eps"</formula>
    </cfRule>
  </conditionalFormatting>
  <conditionalFormatting sqref="AF109:AJ109">
    <cfRule type="cellIs" dxfId="2104" priority="926" operator="equal">
      <formula>"eps"</formula>
    </cfRule>
  </conditionalFormatting>
  <conditionalFormatting sqref="AF118:AJ118">
    <cfRule type="cellIs" dxfId="2103" priority="925" operator="equal">
      <formula>"eps"</formula>
    </cfRule>
  </conditionalFormatting>
  <conditionalFormatting sqref="AF85:AJ85">
    <cfRule type="cellIs" dxfId="2102" priority="924" operator="equal">
      <formula>"eps"</formula>
    </cfRule>
  </conditionalFormatting>
  <conditionalFormatting sqref="AF101:AJ101">
    <cfRule type="cellIs" dxfId="2101" priority="923" operator="equal">
      <formula>"eps"</formula>
    </cfRule>
  </conditionalFormatting>
  <conditionalFormatting sqref="AF126:AJ126">
    <cfRule type="cellIs" dxfId="2100" priority="922" operator="equal">
      <formula>"eps"</formula>
    </cfRule>
  </conditionalFormatting>
  <conditionalFormatting sqref="AF127:AJ127">
    <cfRule type="cellIs" dxfId="2099" priority="921" operator="equal">
      <formula>"eps"</formula>
    </cfRule>
  </conditionalFormatting>
  <conditionalFormatting sqref="AD107 AD110:AD117 AD125 AD86 AD122:AD123 AD91 AD103:AD105 AD95:AD98">
    <cfRule type="cellIs" dxfId="2098" priority="920" operator="equal">
      <formula>"eps"</formula>
    </cfRule>
  </conditionalFormatting>
  <conditionalFormatting sqref="AD133:AD155">
    <cfRule type="cellIs" dxfId="2097" priority="919" operator="equal">
      <formula>"eps"</formula>
    </cfRule>
  </conditionalFormatting>
  <conditionalFormatting sqref="AD86">
    <cfRule type="cellIs" dxfId="2096" priority="918" operator="equal">
      <formula>"eps"</formula>
    </cfRule>
  </conditionalFormatting>
  <conditionalFormatting sqref="AD109">
    <cfRule type="cellIs" dxfId="2095" priority="917" operator="equal">
      <formula>"eps"</formula>
    </cfRule>
  </conditionalFormatting>
  <conditionalFormatting sqref="AD118">
    <cfRule type="cellIs" dxfId="2094" priority="916" operator="equal">
      <formula>"eps"</formula>
    </cfRule>
  </conditionalFormatting>
  <conditionalFormatting sqref="AD85">
    <cfRule type="cellIs" dxfId="2093" priority="915" operator="equal">
      <formula>"eps"</formula>
    </cfRule>
  </conditionalFormatting>
  <conditionalFormatting sqref="AD101">
    <cfRule type="cellIs" dxfId="2092" priority="914" operator="equal">
      <formula>"eps"</formula>
    </cfRule>
  </conditionalFormatting>
  <conditionalFormatting sqref="AD126">
    <cfRule type="cellIs" dxfId="2091" priority="913" operator="equal">
      <formula>"eps"</formula>
    </cfRule>
  </conditionalFormatting>
  <conditionalFormatting sqref="AD127">
    <cfRule type="cellIs" dxfId="2090" priority="912" operator="equal">
      <formula>"eps"</formula>
    </cfRule>
  </conditionalFormatting>
  <conditionalFormatting sqref="AD92">
    <cfRule type="cellIs" dxfId="2089" priority="875" operator="equal">
      <formula>"eps"</formula>
    </cfRule>
  </conditionalFormatting>
  <conditionalFormatting sqref="AF92:AJ92">
    <cfRule type="cellIs" dxfId="2088" priority="876" operator="equal">
      <formula>"eps"</formula>
    </cfRule>
  </conditionalFormatting>
  <conditionalFormatting sqref="AL87">
    <cfRule type="cellIs" dxfId="2087" priority="878" operator="equal">
      <formula>"eps"</formula>
    </cfRule>
  </conditionalFormatting>
  <conditionalFormatting sqref="AE92">
    <cfRule type="cellIs" dxfId="2086" priority="877" operator="equal">
      <formula>"eps"</formula>
    </cfRule>
  </conditionalFormatting>
  <conditionalFormatting sqref="AC87">
    <cfRule type="cellIs" dxfId="2085" priority="880" operator="equal">
      <formula>"eps"</formula>
    </cfRule>
  </conditionalFormatting>
  <conditionalFormatting sqref="AK87">
    <cfRule type="cellIs" dxfId="2084" priority="879" operator="equal">
      <formula>"eps"</formula>
    </cfRule>
  </conditionalFormatting>
  <conditionalFormatting sqref="AK107 AK110:AK117 AK125 AK122:AK123 AK91 AK103:AK105 AK95:AK98">
    <cfRule type="cellIs" dxfId="2083" priority="911" operator="equal">
      <formula>"eps"</formula>
    </cfRule>
  </conditionalFormatting>
  <conditionalFormatting sqref="AK109">
    <cfRule type="cellIs" dxfId="2082" priority="910" operator="equal">
      <formula>"eps"</formula>
    </cfRule>
  </conditionalFormatting>
  <conditionalFormatting sqref="AK118">
    <cfRule type="cellIs" dxfId="2081" priority="909" operator="equal">
      <formula>"eps"</formula>
    </cfRule>
  </conditionalFormatting>
  <conditionalFormatting sqref="AK85">
    <cfRule type="cellIs" dxfId="2080" priority="908" operator="equal">
      <formula>"eps"</formula>
    </cfRule>
  </conditionalFormatting>
  <conditionalFormatting sqref="AK101">
    <cfRule type="cellIs" dxfId="2079" priority="907" operator="equal">
      <formula>"eps"</formula>
    </cfRule>
  </conditionalFormatting>
  <conditionalFormatting sqref="AK126">
    <cfRule type="cellIs" dxfId="2078" priority="906" operator="equal">
      <formula>"eps"</formula>
    </cfRule>
  </conditionalFormatting>
  <conditionalFormatting sqref="AK127">
    <cfRule type="cellIs" dxfId="2077" priority="905" operator="equal">
      <formula>"eps"</formula>
    </cfRule>
  </conditionalFormatting>
  <conditionalFormatting sqref="AE119">
    <cfRule type="cellIs" dxfId="2076" priority="841" operator="equal">
      <formula>"eps"</formula>
    </cfRule>
  </conditionalFormatting>
  <conditionalFormatting sqref="AD119">
    <cfRule type="cellIs" dxfId="2075" priority="834" operator="equal">
      <formula>"eps"</formula>
    </cfRule>
  </conditionalFormatting>
  <conditionalFormatting sqref="AL108">
    <cfRule type="cellIs" dxfId="2074" priority="842" operator="equal">
      <formula>"eps"</formula>
    </cfRule>
  </conditionalFormatting>
  <conditionalFormatting sqref="AK108">
    <cfRule type="cellIs" dxfId="2073" priority="843" operator="equal">
      <formula>"eps"</formula>
    </cfRule>
  </conditionalFormatting>
  <conditionalFormatting sqref="AC108">
    <cfRule type="cellIs" dxfId="2072" priority="844" operator="equal">
      <formula>"eps"</formula>
    </cfRule>
  </conditionalFormatting>
  <conditionalFormatting sqref="AD108">
    <cfRule type="cellIs" dxfId="2071" priority="845" operator="equal">
      <formula>"eps"</formula>
    </cfRule>
  </conditionalFormatting>
  <conditionalFormatting sqref="AF108:AJ108">
    <cfRule type="cellIs" dxfId="2070" priority="846" operator="equal">
      <formula>"eps"</formula>
    </cfRule>
  </conditionalFormatting>
  <conditionalFormatting sqref="AE108">
    <cfRule type="cellIs" dxfId="2069" priority="847" operator="equal">
      <formula>"eps"</formula>
    </cfRule>
  </conditionalFormatting>
  <conditionalFormatting sqref="AL106">
    <cfRule type="cellIs" dxfId="2068" priority="848" operator="equal">
      <formula>"eps"</formula>
    </cfRule>
  </conditionalFormatting>
  <conditionalFormatting sqref="AK106">
    <cfRule type="cellIs" dxfId="2067" priority="849" operator="equal">
      <formula>"eps"</formula>
    </cfRule>
  </conditionalFormatting>
  <conditionalFormatting sqref="AC106">
    <cfRule type="cellIs" dxfId="2066" priority="850" operator="equal">
      <formula>"eps"</formula>
    </cfRule>
  </conditionalFormatting>
  <conditionalFormatting sqref="AD106">
    <cfRule type="cellIs" dxfId="2065" priority="851" operator="equal">
      <formula>"eps"</formula>
    </cfRule>
  </conditionalFormatting>
  <conditionalFormatting sqref="AF106:AJ106">
    <cfRule type="cellIs" dxfId="2064" priority="852" operator="equal">
      <formula>"eps"</formula>
    </cfRule>
  </conditionalFormatting>
  <conditionalFormatting sqref="AE106">
    <cfRule type="cellIs" dxfId="2063" priority="853" operator="equal">
      <formula>"eps"</formula>
    </cfRule>
  </conditionalFormatting>
  <conditionalFormatting sqref="AL102">
    <cfRule type="cellIs" dxfId="2062" priority="854" operator="equal">
      <formula>"eps"</formula>
    </cfRule>
  </conditionalFormatting>
  <conditionalFormatting sqref="AK86">
    <cfRule type="cellIs" dxfId="2061" priority="904" operator="equal">
      <formula>"eps"</formula>
    </cfRule>
  </conditionalFormatting>
  <conditionalFormatting sqref="AL107 AL110:AL117 AL125 AL122:AL123 AL91 AL103:AL105 AL95:AL98">
    <cfRule type="cellIs" dxfId="2060" priority="903" operator="equal">
      <formula>"eps"</formula>
    </cfRule>
  </conditionalFormatting>
  <conditionalFormatting sqref="AL109">
    <cfRule type="cellIs" dxfId="2059" priority="902" operator="equal">
      <formula>"eps"</formula>
    </cfRule>
  </conditionalFormatting>
  <conditionalFormatting sqref="AL118">
    <cfRule type="cellIs" dxfId="2058" priority="901" operator="equal">
      <formula>"eps"</formula>
    </cfRule>
  </conditionalFormatting>
  <conditionalFormatting sqref="AL85">
    <cfRule type="cellIs" dxfId="2057" priority="900" operator="equal">
      <formula>"eps"</formula>
    </cfRule>
  </conditionalFormatting>
  <conditionalFormatting sqref="AL101">
    <cfRule type="cellIs" dxfId="2056" priority="899" operator="equal">
      <formula>"eps"</formula>
    </cfRule>
  </conditionalFormatting>
  <conditionalFormatting sqref="AL126">
    <cfRule type="cellIs" dxfId="2055" priority="898" operator="equal">
      <formula>"eps"</formula>
    </cfRule>
  </conditionalFormatting>
  <conditionalFormatting sqref="AL127">
    <cfRule type="cellIs" dxfId="2054" priority="897" operator="equal">
      <formula>"eps"</formula>
    </cfRule>
  </conditionalFormatting>
  <conditionalFormatting sqref="AE129">
    <cfRule type="cellIs" dxfId="2053" priority="815" operator="equal">
      <formula>"eps"</formula>
    </cfRule>
  </conditionalFormatting>
  <conditionalFormatting sqref="AK129">
    <cfRule type="cellIs" dxfId="2052" priority="808" operator="equal">
      <formula>"eps"</formula>
    </cfRule>
  </conditionalFormatting>
  <conditionalFormatting sqref="AF128:AJ128">
    <cfRule type="cellIs" dxfId="2051" priority="816" operator="equal">
      <formula>"eps"</formula>
    </cfRule>
  </conditionalFormatting>
  <conditionalFormatting sqref="AE128">
    <cfRule type="cellIs" dxfId="2050" priority="817" operator="equal">
      <formula>"eps"</formula>
    </cfRule>
  </conditionalFormatting>
  <conditionalFormatting sqref="AL124">
    <cfRule type="cellIs" dxfId="2049" priority="818" operator="equal">
      <formula>"eps"</formula>
    </cfRule>
  </conditionalFormatting>
  <conditionalFormatting sqref="AK124">
    <cfRule type="cellIs" dxfId="2048" priority="819" operator="equal">
      <formula>"eps"</formula>
    </cfRule>
  </conditionalFormatting>
  <conditionalFormatting sqref="AC124">
    <cfRule type="cellIs" dxfId="2047" priority="820" operator="equal">
      <formula>"eps"</formula>
    </cfRule>
  </conditionalFormatting>
  <conditionalFormatting sqref="AD124">
    <cfRule type="cellIs" dxfId="2046" priority="821" operator="equal">
      <formula>"eps"</formula>
    </cfRule>
  </conditionalFormatting>
  <conditionalFormatting sqref="AF124:AJ124">
    <cfRule type="cellIs" dxfId="2045" priority="822" operator="equal">
      <formula>"eps"</formula>
    </cfRule>
  </conditionalFormatting>
  <conditionalFormatting sqref="AE124">
    <cfRule type="cellIs" dxfId="2044" priority="823" operator="equal">
      <formula>"eps"</formula>
    </cfRule>
  </conditionalFormatting>
  <conditionalFormatting sqref="AL121">
    <cfRule type="cellIs" dxfId="2043" priority="824" operator="equal">
      <formula>"eps"</formula>
    </cfRule>
  </conditionalFormatting>
  <conditionalFormatting sqref="AL120">
    <cfRule type="cellIs" dxfId="2042" priority="825" operator="equal">
      <formula>"eps"</formula>
    </cfRule>
  </conditionalFormatting>
  <conditionalFormatting sqref="AL119">
    <cfRule type="cellIs" dxfId="2041" priority="826" operator="equal">
      <formula>"eps"</formula>
    </cfRule>
  </conditionalFormatting>
  <conditionalFormatting sqref="AK121">
    <cfRule type="cellIs" dxfId="2040" priority="827" operator="equal">
      <formula>"eps"</formula>
    </cfRule>
  </conditionalFormatting>
  <conditionalFormatting sqref="AK120">
    <cfRule type="cellIs" dxfId="2039" priority="828" operator="equal">
      <formula>"eps"</formula>
    </cfRule>
  </conditionalFormatting>
  <conditionalFormatting sqref="AL86">
    <cfRule type="cellIs" dxfId="2038" priority="896" operator="equal">
      <formula>"eps"</formula>
    </cfRule>
  </conditionalFormatting>
  <conditionalFormatting sqref="AK133:AL155">
    <cfRule type="cellIs" dxfId="2037" priority="895" operator="equal">
      <formula>"eps"</formula>
    </cfRule>
  </conditionalFormatting>
  <conditionalFormatting sqref="AD83:AL84">
    <cfRule type="cellIs" dxfId="2036" priority="894" operator="equal">
      <formula>"eps"</formula>
    </cfRule>
  </conditionalFormatting>
  <conditionalFormatting sqref="AD88:AL90">
    <cfRule type="cellIs" dxfId="2035" priority="893" operator="equal">
      <formula>"eps"</formula>
    </cfRule>
  </conditionalFormatting>
  <conditionalFormatting sqref="AD93:AL93">
    <cfRule type="cellIs" dxfId="2034" priority="892" operator="equal">
      <formula>"eps"</formula>
    </cfRule>
  </conditionalFormatting>
  <conditionalFormatting sqref="AD100:AL100">
    <cfRule type="cellIs" dxfId="2033" priority="891" operator="equal">
      <formula>"eps"</formula>
    </cfRule>
  </conditionalFormatting>
  <conditionalFormatting sqref="AC126:AL127">
    <cfRule type="cellIs" dxfId="2032" priority="890" operator="equal">
      <formula>"eps"</formula>
    </cfRule>
  </conditionalFormatting>
  <conditionalFormatting sqref="AD130:AL130">
    <cfRule type="cellIs" dxfId="2031" priority="889" operator="equal">
      <formula>"eps"</formula>
    </cfRule>
  </conditionalFormatting>
  <conditionalFormatting sqref="AK119">
    <cfRule type="cellIs" dxfId="2030" priority="829" operator="equal">
      <formula>"eps"</formula>
    </cfRule>
  </conditionalFormatting>
  <conditionalFormatting sqref="AD120">
    <cfRule type="cellIs" dxfId="2029" priority="833" operator="equal">
      <formula>"eps"</formula>
    </cfRule>
  </conditionalFormatting>
  <conditionalFormatting sqref="AC120">
    <cfRule type="cellIs" dxfId="2028" priority="832" operator="equal">
      <formula>"eps"</formula>
    </cfRule>
  </conditionalFormatting>
  <conditionalFormatting sqref="AE121">
    <cfRule type="cellIs" dxfId="2027" priority="837" operator="equal">
      <formula>"eps"</formula>
    </cfRule>
  </conditionalFormatting>
  <conditionalFormatting sqref="AF121:AJ121">
    <cfRule type="cellIs" dxfId="2026" priority="836" operator="equal">
      <formula>"eps"</formula>
    </cfRule>
  </conditionalFormatting>
  <conditionalFormatting sqref="AF119:AJ119">
    <cfRule type="cellIs" dxfId="2025" priority="840" operator="equal">
      <formula>"eps"</formula>
    </cfRule>
  </conditionalFormatting>
  <conditionalFormatting sqref="AE99">
    <cfRule type="cellIs" dxfId="2024" priority="865" operator="equal">
      <formula>"eps"</formula>
    </cfRule>
  </conditionalFormatting>
  <conditionalFormatting sqref="AF99:AJ99">
    <cfRule type="cellIs" dxfId="2023" priority="864" operator="equal">
      <formula>"eps"</formula>
    </cfRule>
  </conditionalFormatting>
  <conditionalFormatting sqref="AD94">
    <cfRule type="cellIs" dxfId="2022" priority="869" operator="equal">
      <formula>"eps"</formula>
    </cfRule>
  </conditionalFormatting>
  <conditionalFormatting sqref="AC94">
    <cfRule type="cellIs" dxfId="2021" priority="868" operator="equal">
      <formula>"eps"</formula>
    </cfRule>
  </conditionalFormatting>
  <conditionalFormatting sqref="AK94">
    <cfRule type="cellIs" dxfId="2020" priority="867" operator="equal">
      <formula>"eps"</formula>
    </cfRule>
  </conditionalFormatting>
  <conditionalFormatting sqref="AL94">
    <cfRule type="cellIs" dxfId="2019" priority="866" operator="equal">
      <formula>"eps"</formula>
    </cfRule>
  </conditionalFormatting>
  <conditionalFormatting sqref="AC92">
    <cfRule type="cellIs" dxfId="2018" priority="874" operator="equal">
      <formula>"eps"</formula>
    </cfRule>
  </conditionalFormatting>
  <conditionalFormatting sqref="AC82">
    <cfRule type="cellIs" dxfId="2017" priority="888" operator="equal">
      <formula>"eps"</formula>
    </cfRule>
  </conditionalFormatting>
  <conditionalFormatting sqref="AE82:AJ82">
    <cfRule type="cellIs" dxfId="2016" priority="887" operator="equal">
      <formula>"eps"</formula>
    </cfRule>
  </conditionalFormatting>
  <conditionalFormatting sqref="AD82">
    <cfRule type="cellIs" dxfId="2015" priority="886" operator="equal">
      <formula>"eps"</formula>
    </cfRule>
  </conditionalFormatting>
  <conditionalFormatting sqref="AK82">
    <cfRule type="cellIs" dxfId="2014" priority="885" operator="equal">
      <formula>"eps"</formula>
    </cfRule>
  </conditionalFormatting>
  <conditionalFormatting sqref="AL82">
    <cfRule type="cellIs" dxfId="2013" priority="884" operator="equal">
      <formula>"eps"</formula>
    </cfRule>
  </conditionalFormatting>
  <conditionalFormatting sqref="AE87">
    <cfRule type="cellIs" dxfId="2012" priority="883" operator="equal">
      <formula>"eps"</formula>
    </cfRule>
  </conditionalFormatting>
  <conditionalFormatting sqref="AF87:AJ87">
    <cfRule type="cellIs" dxfId="2011" priority="882" operator="equal">
      <formula>"eps"</formula>
    </cfRule>
  </conditionalFormatting>
  <conditionalFormatting sqref="AD87">
    <cfRule type="cellIs" dxfId="2010" priority="881" operator="equal">
      <formula>"eps"</formula>
    </cfRule>
  </conditionalFormatting>
  <conditionalFormatting sqref="AK92">
    <cfRule type="cellIs" dxfId="2009" priority="873" operator="equal">
      <formula>"eps"</formula>
    </cfRule>
  </conditionalFormatting>
  <conditionalFormatting sqref="AL92">
    <cfRule type="cellIs" dxfId="2008" priority="872" operator="equal">
      <formula>"eps"</formula>
    </cfRule>
  </conditionalFormatting>
  <conditionalFormatting sqref="AE94">
    <cfRule type="cellIs" dxfId="2007" priority="871" operator="equal">
      <formula>"eps"</formula>
    </cfRule>
  </conditionalFormatting>
  <conditionalFormatting sqref="AF94:AJ94">
    <cfRule type="cellIs" dxfId="2006" priority="870" operator="equal">
      <formula>"eps"</formula>
    </cfRule>
  </conditionalFormatting>
  <conditionalFormatting sqref="AD99">
    <cfRule type="cellIs" dxfId="2005" priority="863" operator="equal">
      <formula>"eps"</formula>
    </cfRule>
  </conditionalFormatting>
  <conditionalFormatting sqref="AC99">
    <cfRule type="cellIs" dxfId="2004" priority="862" operator="equal">
      <formula>"eps"</formula>
    </cfRule>
  </conditionalFormatting>
  <conditionalFormatting sqref="AK99">
    <cfRule type="cellIs" dxfId="2003" priority="861" operator="equal">
      <formula>"eps"</formula>
    </cfRule>
  </conditionalFormatting>
  <conditionalFormatting sqref="AL99">
    <cfRule type="cellIs" dxfId="2002" priority="860" operator="equal">
      <formula>"eps"</formula>
    </cfRule>
  </conditionalFormatting>
  <conditionalFormatting sqref="AE102">
    <cfRule type="cellIs" dxfId="2001" priority="859" operator="equal">
      <formula>"eps"</formula>
    </cfRule>
  </conditionalFormatting>
  <conditionalFormatting sqref="AF102:AJ102">
    <cfRule type="cellIs" dxfId="2000" priority="858" operator="equal">
      <formula>"eps"</formula>
    </cfRule>
  </conditionalFormatting>
  <conditionalFormatting sqref="AD102">
    <cfRule type="cellIs" dxfId="1999" priority="857" operator="equal">
      <formula>"eps"</formula>
    </cfRule>
  </conditionalFormatting>
  <conditionalFormatting sqref="AC102">
    <cfRule type="cellIs" dxfId="1998" priority="856" operator="equal">
      <formula>"eps"</formula>
    </cfRule>
  </conditionalFormatting>
  <conditionalFormatting sqref="AK102">
    <cfRule type="cellIs" dxfId="1997" priority="855" operator="equal">
      <formula>"eps"</formula>
    </cfRule>
  </conditionalFormatting>
  <conditionalFormatting sqref="AE120">
    <cfRule type="cellIs" dxfId="1996" priority="839" operator="equal">
      <formula>"eps"</formula>
    </cfRule>
  </conditionalFormatting>
  <conditionalFormatting sqref="AF120:AJ120">
    <cfRule type="cellIs" dxfId="1995" priority="838" operator="equal">
      <formula>"eps"</formula>
    </cfRule>
  </conditionalFormatting>
  <conditionalFormatting sqref="AC119">
    <cfRule type="cellIs" dxfId="1994" priority="835" operator="equal">
      <formula>"eps"</formula>
    </cfRule>
  </conditionalFormatting>
  <conditionalFormatting sqref="AD121">
    <cfRule type="cellIs" dxfId="1993" priority="831" operator="equal">
      <formula>"eps"</formula>
    </cfRule>
  </conditionalFormatting>
  <conditionalFormatting sqref="AC121">
    <cfRule type="cellIs" dxfId="1992" priority="830" operator="equal">
      <formula>"eps"</formula>
    </cfRule>
  </conditionalFormatting>
  <conditionalFormatting sqref="AF129:AJ129">
    <cfRule type="cellIs" dxfId="1991" priority="814" operator="equal">
      <formula>"eps"</formula>
    </cfRule>
  </conditionalFormatting>
  <conditionalFormatting sqref="AC129">
    <cfRule type="cellIs" dxfId="1990" priority="813" operator="equal">
      <formula>"eps"</formula>
    </cfRule>
  </conditionalFormatting>
  <conditionalFormatting sqref="AD129">
    <cfRule type="cellIs" dxfId="1989" priority="812" operator="equal">
      <formula>"eps"</formula>
    </cfRule>
  </conditionalFormatting>
  <conditionalFormatting sqref="AD128">
    <cfRule type="cellIs" dxfId="1988" priority="811" operator="equal">
      <formula>"eps"</formula>
    </cfRule>
  </conditionalFormatting>
  <conditionalFormatting sqref="AC128">
    <cfRule type="cellIs" dxfId="1987" priority="810" operator="equal">
      <formula>"eps"</formula>
    </cfRule>
  </conditionalFormatting>
  <conditionalFormatting sqref="AK128">
    <cfRule type="cellIs" dxfId="1986" priority="809" operator="equal">
      <formula>"eps"</formula>
    </cfRule>
  </conditionalFormatting>
  <conditionalFormatting sqref="AL128">
    <cfRule type="cellIs" dxfId="1985" priority="807" operator="equal">
      <formula>"eps"</formula>
    </cfRule>
  </conditionalFormatting>
  <conditionalFormatting sqref="AL129">
    <cfRule type="cellIs" dxfId="1984" priority="806" operator="equal">
      <formula>"eps"</formula>
    </cfRule>
  </conditionalFormatting>
  <conditionalFormatting sqref="AE131">
    <cfRule type="cellIs" dxfId="1983" priority="805" operator="equal">
      <formula>"eps"</formula>
    </cfRule>
  </conditionalFormatting>
  <conditionalFormatting sqref="AF131:AJ131">
    <cfRule type="cellIs" dxfId="1982" priority="804" operator="equal">
      <formula>"eps"</formula>
    </cfRule>
  </conditionalFormatting>
  <conditionalFormatting sqref="AE132">
    <cfRule type="cellIs" dxfId="1981" priority="803" operator="equal">
      <formula>"eps"</formula>
    </cfRule>
  </conditionalFormatting>
  <conditionalFormatting sqref="AF132:AJ132">
    <cfRule type="cellIs" dxfId="1980" priority="802" operator="equal">
      <formula>"eps"</formula>
    </cfRule>
  </conditionalFormatting>
  <conditionalFormatting sqref="AE131:AJ131">
    <cfRule type="cellIs" dxfId="1979" priority="801" operator="equal">
      <formula>"eps"</formula>
    </cfRule>
  </conditionalFormatting>
  <conditionalFormatting sqref="AD131">
    <cfRule type="cellIs" dxfId="1978" priority="800" operator="equal">
      <formula>"eps"</formula>
    </cfRule>
  </conditionalFormatting>
  <conditionalFormatting sqref="AC131">
    <cfRule type="cellIs" dxfId="1977" priority="799" operator="equal">
      <formula>"eps"</formula>
    </cfRule>
  </conditionalFormatting>
  <conditionalFormatting sqref="AD132">
    <cfRule type="cellIs" dxfId="1976" priority="798" operator="equal">
      <formula>"eps"</formula>
    </cfRule>
  </conditionalFormatting>
  <conditionalFormatting sqref="AC132">
    <cfRule type="cellIs" dxfId="1975" priority="797" operator="equal">
      <formula>"eps"</formula>
    </cfRule>
  </conditionalFormatting>
  <conditionalFormatting sqref="AK131">
    <cfRule type="cellIs" dxfId="1974" priority="796" operator="equal">
      <formula>"eps"</formula>
    </cfRule>
  </conditionalFormatting>
  <conditionalFormatting sqref="AK132">
    <cfRule type="cellIs" dxfId="1973" priority="795" operator="equal">
      <formula>"eps"</formula>
    </cfRule>
  </conditionalFormatting>
  <conditionalFormatting sqref="AK131">
    <cfRule type="cellIs" dxfId="1972" priority="794" operator="equal">
      <formula>"eps"</formula>
    </cfRule>
  </conditionalFormatting>
  <conditionalFormatting sqref="AL131">
    <cfRule type="cellIs" dxfId="1971" priority="793" operator="equal">
      <formula>"eps"</formula>
    </cfRule>
  </conditionalFormatting>
  <conditionalFormatting sqref="AL132">
    <cfRule type="cellIs" dxfId="1970" priority="792" operator="equal">
      <formula>"eps"</formula>
    </cfRule>
  </conditionalFormatting>
  <conditionalFormatting sqref="AL131">
    <cfRule type="cellIs" dxfId="1969" priority="791" operator="equal">
      <formula>"eps"</formula>
    </cfRule>
  </conditionalFormatting>
  <conditionalFormatting sqref="Z86:BY86">
    <cfRule type="cellIs" dxfId="1968" priority="763" operator="equal">
      <formula>"eps"</formula>
    </cfRule>
  </conditionalFormatting>
  <conditionalFormatting sqref="Y82:Y155">
    <cfRule type="cellIs" dxfId="1967" priority="790" operator="equal">
      <formula>"eps"</formula>
    </cfRule>
  </conditionalFormatting>
  <conditionalFormatting sqref="Y82:Y155">
    <cfRule type="cellIs" dxfId="1966" priority="789" operator="equal">
      <formula>"eps"</formula>
    </cfRule>
  </conditionalFormatting>
  <conditionalFormatting sqref="Y124">
    <cfRule type="cellIs" dxfId="1965" priority="788" operator="equal">
      <formula>"eps"</formula>
    </cfRule>
  </conditionalFormatting>
  <conditionalFormatting sqref="Y124">
    <cfRule type="cellIs" dxfId="1964" priority="787" operator="equal">
      <formula>"eps"</formula>
    </cfRule>
  </conditionalFormatting>
  <conditionalFormatting sqref="Z120:BY120 Z125:BY125 Z129:BY129 Z122:BY123 Z82:BY84 Z88:BY91 Z93:BY98">
    <cfRule type="cellIs" dxfId="1963" priority="786" operator="equal">
      <formula>"eps"</formula>
    </cfRule>
  </conditionalFormatting>
  <conditionalFormatting sqref="Z133:BY155">
    <cfRule type="cellIs" dxfId="1962" priority="785" operator="equal">
      <formula>"eps"</formula>
    </cfRule>
  </conditionalFormatting>
  <conditionalFormatting sqref="Z92:BY92">
    <cfRule type="cellIs" dxfId="1961" priority="784" operator="equal">
      <formula>"eps"</formula>
    </cfRule>
  </conditionalFormatting>
  <conditionalFormatting sqref="Z118:BY118">
    <cfRule type="cellIs" dxfId="1960" priority="783" operator="equal">
      <formula>"eps"</formula>
    </cfRule>
  </conditionalFormatting>
  <conditionalFormatting sqref="Z119:BY119">
    <cfRule type="cellIs" dxfId="1959" priority="782" operator="equal">
      <formula>"eps"</formula>
    </cfRule>
  </conditionalFormatting>
  <conditionalFormatting sqref="Z124:BY124">
    <cfRule type="cellIs" dxfId="1958" priority="781" operator="equal">
      <formula>"eps"</formula>
    </cfRule>
  </conditionalFormatting>
  <conditionalFormatting sqref="Z85:BY85">
    <cfRule type="cellIs" dxfId="1957" priority="780" operator="equal">
      <formula>"eps"</formula>
    </cfRule>
  </conditionalFormatting>
  <conditionalFormatting sqref="Z101:BY101">
    <cfRule type="cellIs" dxfId="1956" priority="779" operator="equal">
      <formula>"eps"</formula>
    </cfRule>
  </conditionalFormatting>
  <conditionalFormatting sqref="Z87:BY87">
    <cfRule type="cellIs" dxfId="1955" priority="778" operator="equal">
      <formula>"eps"</formula>
    </cfRule>
  </conditionalFormatting>
  <conditionalFormatting sqref="Z87:BY87">
    <cfRule type="cellIs" dxfId="1954" priority="777" operator="equal">
      <formula>"eps"</formula>
    </cfRule>
  </conditionalFormatting>
  <conditionalFormatting sqref="Z121:BY127">
    <cfRule type="cellIs" dxfId="1953" priority="776" operator="equal">
      <formula>"eps"</formula>
    </cfRule>
  </conditionalFormatting>
  <conditionalFormatting sqref="Z126:BY126">
    <cfRule type="cellIs" dxfId="1952" priority="775" operator="equal">
      <formula>"eps"</formula>
    </cfRule>
  </conditionalFormatting>
  <conditionalFormatting sqref="Z127:BY127">
    <cfRule type="cellIs" dxfId="1951" priority="774" operator="equal">
      <formula>"eps"</formula>
    </cfRule>
  </conditionalFormatting>
  <conditionalFormatting sqref="Z99:BY100">
    <cfRule type="cellIs" dxfId="1950" priority="773" operator="equal">
      <formula>"eps"</formula>
    </cfRule>
  </conditionalFormatting>
  <conditionalFormatting sqref="Z102:BY103">
    <cfRule type="cellIs" dxfId="1949" priority="772" operator="equal">
      <formula>"eps"</formula>
    </cfRule>
  </conditionalFormatting>
  <conditionalFormatting sqref="Z104:BY105">
    <cfRule type="cellIs" dxfId="1948" priority="771" operator="equal">
      <formula>"eps"</formula>
    </cfRule>
  </conditionalFormatting>
  <conditionalFormatting sqref="Z106:BY107">
    <cfRule type="cellIs" dxfId="1947" priority="770" operator="equal">
      <formula>"eps"</formula>
    </cfRule>
  </conditionalFormatting>
  <conditionalFormatting sqref="Z108:BY109">
    <cfRule type="cellIs" dxfId="1946" priority="769" operator="equal">
      <formula>"eps"</formula>
    </cfRule>
  </conditionalFormatting>
  <conditionalFormatting sqref="Z110:BY117">
    <cfRule type="cellIs" dxfId="1945" priority="768" operator="equal">
      <formula>"eps"</formula>
    </cfRule>
  </conditionalFormatting>
  <conditionalFormatting sqref="Z128:BY128">
    <cfRule type="cellIs" dxfId="1944" priority="767" operator="equal">
      <formula>"eps"</formula>
    </cfRule>
  </conditionalFormatting>
  <conditionalFormatting sqref="Z128:BY128">
    <cfRule type="cellIs" dxfId="1943" priority="766" operator="equal">
      <formula>"eps"</formula>
    </cfRule>
  </conditionalFormatting>
  <conditionalFormatting sqref="Z127:BY127">
    <cfRule type="cellIs" dxfId="1942" priority="765" operator="equal">
      <formula>"eps"</formula>
    </cfRule>
  </conditionalFormatting>
  <conditionalFormatting sqref="Z130:BY132">
    <cfRule type="cellIs" dxfId="1941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940" priority="762" operator="equal">
      <formula>"eps"</formula>
    </cfRule>
  </conditionalFormatting>
  <conditionalFormatting sqref="Y156:Y207">
    <cfRule type="cellIs" dxfId="1939" priority="761" operator="equal">
      <formula>"eps"</formula>
    </cfRule>
  </conditionalFormatting>
  <conditionalFormatting sqref="E214 G214">
    <cfRule type="cellIs" dxfId="1938" priority="760" operator="equal">
      <formula>"eps"</formula>
    </cfRule>
  </conditionalFormatting>
  <conditionalFormatting sqref="E166 G166">
    <cfRule type="cellIs" dxfId="1937" priority="759" operator="equal">
      <formula>"eps"</formula>
    </cfRule>
  </conditionalFormatting>
  <conditionalFormatting sqref="E189:N197">
    <cfRule type="cellIs" dxfId="1936" priority="758" operator="equal">
      <formula>"eps"</formula>
    </cfRule>
  </conditionalFormatting>
  <conditionalFormatting sqref="E198 G198">
    <cfRule type="cellIs" dxfId="1935" priority="757" operator="equal">
      <formula>"eps"</formula>
    </cfRule>
  </conditionalFormatting>
  <conditionalFormatting sqref="Y198">
    <cfRule type="cellIs" dxfId="1934" priority="756" operator="equal">
      <formula>"eps"</formula>
    </cfRule>
  </conditionalFormatting>
  <conditionalFormatting sqref="Y198">
    <cfRule type="cellIs" dxfId="1933" priority="755" operator="equal">
      <formula>"eps"</formula>
    </cfRule>
  </conditionalFormatting>
  <conditionalFormatting sqref="E165 G165">
    <cfRule type="cellIs" dxfId="1932" priority="754" operator="equal">
      <formula>"eps"</formula>
    </cfRule>
  </conditionalFormatting>
  <conditionalFormatting sqref="E181 G181">
    <cfRule type="cellIs" dxfId="1931" priority="753" operator="equal">
      <formula>"eps"</formula>
    </cfRule>
  </conditionalFormatting>
  <conditionalFormatting sqref="G207">
    <cfRule type="cellIs" dxfId="1930" priority="752" operator="equal">
      <formula>"eps"</formula>
    </cfRule>
  </conditionalFormatting>
  <conditionalFormatting sqref="G208">
    <cfRule type="cellIs" dxfId="1929" priority="751" operator="equal">
      <formula>"eps"</formula>
    </cfRule>
  </conditionalFormatting>
  <conditionalFormatting sqref="Z194:BY194 Z199:BY199 Z203:BY203 Z196:BY197 Z156:BY158 Z162:BY165 Z167:BY172">
    <cfRule type="cellIs" dxfId="1928" priority="750" operator="equal">
      <formula>"eps"</formula>
    </cfRule>
  </conditionalFormatting>
  <conditionalFormatting sqref="Z207:BY207">
    <cfRule type="cellIs" dxfId="1927" priority="749" operator="equal">
      <formula>"eps"</formula>
    </cfRule>
  </conditionalFormatting>
  <conditionalFormatting sqref="Z166:BY166">
    <cfRule type="cellIs" dxfId="1926" priority="748" operator="equal">
      <formula>"eps"</formula>
    </cfRule>
  </conditionalFormatting>
  <conditionalFormatting sqref="Z192:BY192">
    <cfRule type="cellIs" dxfId="1925" priority="747" operator="equal">
      <formula>"eps"</formula>
    </cfRule>
  </conditionalFormatting>
  <conditionalFormatting sqref="Z193:BY193">
    <cfRule type="cellIs" dxfId="1924" priority="746" operator="equal">
      <formula>"eps"</formula>
    </cfRule>
  </conditionalFormatting>
  <conditionalFormatting sqref="Z198:BY198">
    <cfRule type="cellIs" dxfId="1923" priority="745" operator="equal">
      <formula>"eps"</formula>
    </cfRule>
  </conditionalFormatting>
  <conditionalFormatting sqref="Z159:BY159">
    <cfRule type="cellIs" dxfId="1922" priority="744" operator="equal">
      <formula>"eps"</formula>
    </cfRule>
  </conditionalFormatting>
  <conditionalFormatting sqref="Z175:BY175">
    <cfRule type="cellIs" dxfId="1921" priority="743" operator="equal">
      <formula>"eps"</formula>
    </cfRule>
  </conditionalFormatting>
  <conditionalFormatting sqref="Z161:BY161">
    <cfRule type="cellIs" dxfId="1920" priority="742" operator="equal">
      <formula>"eps"</formula>
    </cfRule>
  </conditionalFormatting>
  <conditionalFormatting sqref="Z161:BY161">
    <cfRule type="cellIs" dxfId="1919" priority="741" operator="equal">
      <formula>"eps"</formula>
    </cfRule>
  </conditionalFormatting>
  <conditionalFormatting sqref="Z195:BY201">
    <cfRule type="cellIs" dxfId="1918" priority="740" operator="equal">
      <formula>"eps"</formula>
    </cfRule>
  </conditionalFormatting>
  <conditionalFormatting sqref="Z200:BY200">
    <cfRule type="cellIs" dxfId="1917" priority="739" operator="equal">
      <formula>"eps"</formula>
    </cfRule>
  </conditionalFormatting>
  <conditionalFormatting sqref="Z201:BY201">
    <cfRule type="cellIs" dxfId="1916" priority="738" operator="equal">
      <formula>"eps"</formula>
    </cfRule>
  </conditionalFormatting>
  <conditionalFormatting sqref="Z173:BY174">
    <cfRule type="cellIs" dxfId="1915" priority="737" operator="equal">
      <formula>"eps"</formula>
    </cfRule>
  </conditionalFormatting>
  <conditionalFormatting sqref="Z176:BY177">
    <cfRule type="cellIs" dxfId="1914" priority="736" operator="equal">
      <formula>"eps"</formula>
    </cfRule>
  </conditionalFormatting>
  <conditionalFormatting sqref="Z178:BY179">
    <cfRule type="cellIs" dxfId="1913" priority="735" operator="equal">
      <formula>"eps"</formula>
    </cfRule>
  </conditionalFormatting>
  <conditionalFormatting sqref="Z180:BY181">
    <cfRule type="cellIs" dxfId="1912" priority="734" operator="equal">
      <formula>"eps"</formula>
    </cfRule>
  </conditionalFormatting>
  <conditionalFormatting sqref="Z182:BY183">
    <cfRule type="cellIs" dxfId="1911" priority="733" operator="equal">
      <formula>"eps"</formula>
    </cfRule>
  </conditionalFormatting>
  <conditionalFormatting sqref="Z184:BY191">
    <cfRule type="cellIs" dxfId="1910" priority="732" operator="equal">
      <formula>"eps"</formula>
    </cfRule>
  </conditionalFormatting>
  <conditionalFormatting sqref="Z202:BY202">
    <cfRule type="cellIs" dxfId="1909" priority="731" operator="equal">
      <formula>"eps"</formula>
    </cfRule>
  </conditionalFormatting>
  <conditionalFormatting sqref="Z202:BY202">
    <cfRule type="cellIs" dxfId="1908" priority="730" operator="equal">
      <formula>"eps"</formula>
    </cfRule>
  </conditionalFormatting>
  <conditionalFormatting sqref="Z201:BY201">
    <cfRule type="cellIs" dxfId="1907" priority="729" operator="equal">
      <formula>"eps"</formula>
    </cfRule>
  </conditionalFormatting>
  <conditionalFormatting sqref="Z204:BY206">
    <cfRule type="cellIs" dxfId="1906" priority="728" operator="equal">
      <formula>"eps"</formula>
    </cfRule>
  </conditionalFormatting>
  <conditionalFormatting sqref="Z160:BY160">
    <cfRule type="cellIs" dxfId="1905" priority="727" operator="equal">
      <formula>"eps"</formula>
    </cfRule>
  </conditionalFormatting>
  <conditionalFormatting sqref="D200 D206 D210 D202:D203 D162:D164 D168:D171 D173:D178">
    <cfRule type="cellIs" dxfId="1904" priority="726" operator="equal">
      <formula>"eps"</formula>
    </cfRule>
  </conditionalFormatting>
  <conditionalFormatting sqref="D214">
    <cfRule type="cellIs" dxfId="1903" priority="725" operator="equal">
      <formula>"eps"</formula>
    </cfRule>
  </conditionalFormatting>
  <conditionalFormatting sqref="D172">
    <cfRule type="cellIs" dxfId="1902" priority="724" operator="equal">
      <formula>"eps"</formula>
    </cfRule>
  </conditionalFormatting>
  <conditionalFormatting sqref="D198">
    <cfRule type="cellIs" dxfId="1901" priority="723" operator="equal">
      <formula>"eps"</formula>
    </cfRule>
  </conditionalFormatting>
  <conditionalFormatting sqref="D199">
    <cfRule type="cellIs" dxfId="1900" priority="722" operator="equal">
      <formula>"eps"</formula>
    </cfRule>
  </conditionalFormatting>
  <conditionalFormatting sqref="D204">
    <cfRule type="cellIs" dxfId="1899" priority="721" operator="equal">
      <formula>"eps"</formula>
    </cfRule>
  </conditionalFormatting>
  <conditionalFormatting sqref="D165">
    <cfRule type="cellIs" dxfId="1898" priority="720" operator="equal">
      <formula>"eps"</formula>
    </cfRule>
  </conditionalFormatting>
  <conditionalFormatting sqref="D181">
    <cfRule type="cellIs" dxfId="1897" priority="719" operator="equal">
      <formula>"eps"</formula>
    </cfRule>
  </conditionalFormatting>
  <conditionalFormatting sqref="D167">
    <cfRule type="cellIs" dxfId="1896" priority="718" operator="equal">
      <formula>"eps"</formula>
    </cfRule>
  </conditionalFormatting>
  <conditionalFormatting sqref="D167">
    <cfRule type="cellIs" dxfId="1895" priority="717" operator="equal">
      <formula>"eps"</formula>
    </cfRule>
  </conditionalFormatting>
  <conditionalFormatting sqref="D207">
    <cfRule type="cellIs" dxfId="1894" priority="715" operator="equal">
      <formula>"eps"</formula>
    </cfRule>
  </conditionalFormatting>
  <conditionalFormatting sqref="D208">
    <cfRule type="cellIs" dxfId="1893" priority="714" operator="equal">
      <formula>"eps"</formula>
    </cfRule>
  </conditionalFormatting>
  <conditionalFormatting sqref="D179:D180">
    <cfRule type="cellIs" dxfId="1892" priority="713" operator="equal">
      <formula>"eps"</formula>
    </cfRule>
  </conditionalFormatting>
  <conditionalFormatting sqref="D182:D183">
    <cfRule type="cellIs" dxfId="1891" priority="712" operator="equal">
      <formula>"eps"</formula>
    </cfRule>
  </conditionalFormatting>
  <conditionalFormatting sqref="D184:D185">
    <cfRule type="cellIs" dxfId="1890" priority="711" operator="equal">
      <formula>"eps"</formula>
    </cfRule>
  </conditionalFormatting>
  <conditionalFormatting sqref="D186:D187">
    <cfRule type="cellIs" dxfId="1889" priority="710" operator="equal">
      <formula>"eps"</formula>
    </cfRule>
  </conditionalFormatting>
  <conditionalFormatting sqref="D188:D189">
    <cfRule type="cellIs" dxfId="1888" priority="709" operator="equal">
      <formula>"eps"</formula>
    </cfRule>
  </conditionalFormatting>
  <conditionalFormatting sqref="D190:D197">
    <cfRule type="cellIs" dxfId="1887" priority="708" operator="equal">
      <formula>"eps"</formula>
    </cfRule>
  </conditionalFormatting>
  <conditionalFormatting sqref="D209">
    <cfRule type="cellIs" dxfId="1886" priority="707" operator="equal">
      <formula>"eps"</formula>
    </cfRule>
  </conditionalFormatting>
  <conditionalFormatting sqref="D209">
    <cfRule type="cellIs" dxfId="1885" priority="706" operator="equal">
      <formula>"eps"</formula>
    </cfRule>
  </conditionalFormatting>
  <conditionalFormatting sqref="D208">
    <cfRule type="cellIs" dxfId="1884" priority="705" operator="equal">
      <formula>"eps"</formula>
    </cfRule>
  </conditionalFormatting>
  <conditionalFormatting sqref="D211:D213">
    <cfRule type="cellIs" dxfId="1883" priority="704" operator="equal">
      <formula>"eps"</formula>
    </cfRule>
  </conditionalFormatting>
  <conditionalFormatting sqref="D166">
    <cfRule type="cellIs" dxfId="1882" priority="703" operator="equal">
      <formula>"eps"</formula>
    </cfRule>
  </conditionalFormatting>
  <conditionalFormatting sqref="H187:L187 H190:L197 H206:L206 H166:L166 H202:L203 H171:L171 H183:L185 H175:L178">
    <cfRule type="cellIs" dxfId="1881" priority="702" operator="equal">
      <formula>"eps"</formula>
    </cfRule>
  </conditionalFormatting>
  <conditionalFormatting sqref="H214:L214">
    <cfRule type="cellIs" dxfId="1880" priority="701" operator="equal">
      <formula>"eps"</formula>
    </cfRule>
  </conditionalFormatting>
  <conditionalFormatting sqref="H166:L166">
    <cfRule type="cellIs" dxfId="1879" priority="700" operator="equal">
      <formula>"eps"</formula>
    </cfRule>
  </conditionalFormatting>
  <conditionalFormatting sqref="H189:L189">
    <cfRule type="cellIs" dxfId="1878" priority="699" operator="equal">
      <formula>"eps"</formula>
    </cfRule>
  </conditionalFormatting>
  <conditionalFormatting sqref="H198:L198">
    <cfRule type="cellIs" dxfId="1877" priority="698" operator="equal">
      <formula>"eps"</formula>
    </cfRule>
  </conditionalFormatting>
  <conditionalFormatting sqref="H165:L165">
    <cfRule type="cellIs" dxfId="1876" priority="697" operator="equal">
      <formula>"eps"</formula>
    </cfRule>
  </conditionalFormatting>
  <conditionalFormatting sqref="H181:L181">
    <cfRule type="cellIs" dxfId="1875" priority="696" operator="equal">
      <formula>"eps"</formula>
    </cfRule>
  </conditionalFormatting>
  <conditionalFormatting sqref="H207:L207">
    <cfRule type="cellIs" dxfId="1874" priority="695" operator="equal">
      <formula>"eps"</formula>
    </cfRule>
  </conditionalFormatting>
  <conditionalFormatting sqref="H208:L208">
    <cfRule type="cellIs" dxfId="1873" priority="694" operator="equal">
      <formula>"eps"</formula>
    </cfRule>
  </conditionalFormatting>
  <conditionalFormatting sqref="F187 F190:F197 F206 F166 F202:F203 F171 F183:F185 F175:F178">
    <cfRule type="cellIs" dxfId="1872" priority="693" operator="equal">
      <formula>"eps"</formula>
    </cfRule>
  </conditionalFormatting>
  <conditionalFormatting sqref="F214">
    <cfRule type="cellIs" dxfId="1871" priority="692" operator="equal">
      <formula>"eps"</formula>
    </cfRule>
  </conditionalFormatting>
  <conditionalFormatting sqref="F166">
    <cfRule type="cellIs" dxfId="1870" priority="691" operator="equal">
      <formula>"eps"</formula>
    </cfRule>
  </conditionalFormatting>
  <conditionalFormatting sqref="F189">
    <cfRule type="cellIs" dxfId="1869" priority="690" operator="equal">
      <formula>"eps"</formula>
    </cfRule>
  </conditionalFormatting>
  <conditionalFormatting sqref="F198">
    <cfRule type="cellIs" dxfId="1868" priority="689" operator="equal">
      <formula>"eps"</formula>
    </cfRule>
  </conditionalFormatting>
  <conditionalFormatting sqref="F165">
    <cfRule type="cellIs" dxfId="1867" priority="688" operator="equal">
      <formula>"eps"</formula>
    </cfRule>
  </conditionalFormatting>
  <conditionalFormatting sqref="F181">
    <cfRule type="cellIs" dxfId="1866" priority="687" operator="equal">
      <formula>"eps"</formula>
    </cfRule>
  </conditionalFormatting>
  <conditionalFormatting sqref="F207">
    <cfRule type="cellIs" dxfId="1865" priority="686" operator="equal">
      <formula>"eps"</formula>
    </cfRule>
  </conditionalFormatting>
  <conditionalFormatting sqref="F208">
    <cfRule type="cellIs" dxfId="1864" priority="685" operator="equal">
      <formula>"eps"</formula>
    </cfRule>
  </conditionalFormatting>
  <conditionalFormatting sqref="M187 M190:M197 M206 M202:M203 M171 M183:M185 M175:M178">
    <cfRule type="cellIs" dxfId="1863" priority="684" operator="equal">
      <formula>"eps"</formula>
    </cfRule>
  </conditionalFormatting>
  <conditionalFormatting sqref="M189">
    <cfRule type="cellIs" dxfId="1862" priority="683" operator="equal">
      <formula>"eps"</formula>
    </cfRule>
  </conditionalFormatting>
  <conditionalFormatting sqref="M198">
    <cfRule type="cellIs" dxfId="1861" priority="682" operator="equal">
      <formula>"eps"</formula>
    </cfRule>
  </conditionalFormatting>
  <conditionalFormatting sqref="M165">
    <cfRule type="cellIs" dxfId="1860" priority="681" operator="equal">
      <formula>"eps"</formula>
    </cfRule>
  </conditionalFormatting>
  <conditionalFormatting sqref="M181">
    <cfRule type="cellIs" dxfId="1859" priority="680" operator="equal">
      <formula>"eps"</formula>
    </cfRule>
  </conditionalFormatting>
  <conditionalFormatting sqref="M207">
    <cfRule type="cellIs" dxfId="1858" priority="679" operator="equal">
      <formula>"eps"</formula>
    </cfRule>
  </conditionalFormatting>
  <conditionalFormatting sqref="M208">
    <cfRule type="cellIs" dxfId="1857" priority="678" operator="equal">
      <formula>"eps"</formula>
    </cfRule>
  </conditionalFormatting>
  <conditionalFormatting sqref="M166">
    <cfRule type="cellIs" dxfId="1856" priority="677" operator="equal">
      <formula>"eps"</formula>
    </cfRule>
  </conditionalFormatting>
  <conditionalFormatting sqref="N187 N190:N197 N206 N202:N203 N171 N183:N185 N175:N178">
    <cfRule type="cellIs" dxfId="1855" priority="676" operator="equal">
      <formula>"eps"</formula>
    </cfRule>
  </conditionalFormatting>
  <conditionalFormatting sqref="N189">
    <cfRule type="cellIs" dxfId="1854" priority="675" operator="equal">
      <formula>"eps"</formula>
    </cfRule>
  </conditionalFormatting>
  <conditionalFormatting sqref="N198">
    <cfRule type="cellIs" dxfId="1853" priority="674" operator="equal">
      <formula>"eps"</formula>
    </cfRule>
  </conditionalFormatting>
  <conditionalFormatting sqref="N165">
    <cfRule type="cellIs" dxfId="1852" priority="673" operator="equal">
      <formula>"eps"</formula>
    </cfRule>
  </conditionalFormatting>
  <conditionalFormatting sqref="N181">
    <cfRule type="cellIs" dxfId="1851" priority="672" operator="equal">
      <formula>"eps"</formula>
    </cfRule>
  </conditionalFormatting>
  <conditionalFormatting sqref="N207">
    <cfRule type="cellIs" dxfId="1850" priority="671" operator="equal">
      <formula>"eps"</formula>
    </cfRule>
  </conditionalFormatting>
  <conditionalFormatting sqref="N208">
    <cfRule type="cellIs" dxfId="1849" priority="670" operator="equal">
      <formula>"eps"</formula>
    </cfRule>
  </conditionalFormatting>
  <conditionalFormatting sqref="N166">
    <cfRule type="cellIs" dxfId="1848" priority="669" operator="equal">
      <formula>"eps"</formula>
    </cfRule>
  </conditionalFormatting>
  <conditionalFormatting sqref="M214:N214">
    <cfRule type="cellIs" dxfId="1847" priority="668" operator="equal">
      <formula>"eps"</formula>
    </cfRule>
  </conditionalFormatting>
  <conditionalFormatting sqref="F163:N164">
    <cfRule type="cellIs" dxfId="1846" priority="667" operator="equal">
      <formula>"eps"</formula>
    </cfRule>
  </conditionalFormatting>
  <conditionalFormatting sqref="F168:N170">
    <cfRule type="cellIs" dxfId="1845" priority="666" operator="equal">
      <formula>"eps"</formula>
    </cfRule>
  </conditionalFormatting>
  <conditionalFormatting sqref="F173:N173">
    <cfRule type="cellIs" dxfId="1844" priority="665" operator="equal">
      <formula>"eps"</formula>
    </cfRule>
  </conditionalFormatting>
  <conditionalFormatting sqref="F180:N180">
    <cfRule type="cellIs" dxfId="1843" priority="664" operator="equal">
      <formula>"eps"</formula>
    </cfRule>
  </conditionalFormatting>
  <conditionalFormatting sqref="E207:N208">
    <cfRule type="cellIs" dxfId="1842" priority="663" operator="equal">
      <formula>"eps"</formula>
    </cfRule>
  </conditionalFormatting>
  <conditionalFormatting sqref="F211:N211">
    <cfRule type="cellIs" dxfId="1841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840" priority="661" operator="equal">
      <formula>"eps"</formula>
    </cfRule>
  </conditionalFormatting>
  <conditionalFormatting sqref="AC207 AE207">
    <cfRule type="cellIs" dxfId="1839" priority="660" operator="equal">
      <formula>"eps"</formula>
    </cfRule>
  </conditionalFormatting>
  <conditionalFormatting sqref="AC160 AE160">
    <cfRule type="cellIs" dxfId="1838" priority="659" operator="equal">
      <formula>"eps"</formula>
    </cfRule>
  </conditionalFormatting>
  <conditionalFormatting sqref="AC183:AL191">
    <cfRule type="cellIs" dxfId="1837" priority="658" operator="equal">
      <formula>"eps"</formula>
    </cfRule>
  </conditionalFormatting>
  <conditionalFormatting sqref="AC192 AE192">
    <cfRule type="cellIs" dxfId="1836" priority="657" operator="equal">
      <formula>"eps"</formula>
    </cfRule>
  </conditionalFormatting>
  <conditionalFormatting sqref="AC159 AE159">
    <cfRule type="cellIs" dxfId="1835" priority="656" operator="equal">
      <formula>"eps"</formula>
    </cfRule>
  </conditionalFormatting>
  <conditionalFormatting sqref="AC175 AE175">
    <cfRule type="cellIs" dxfId="1834" priority="655" operator="equal">
      <formula>"eps"</formula>
    </cfRule>
  </conditionalFormatting>
  <conditionalFormatting sqref="AE200">
    <cfRule type="cellIs" dxfId="1833" priority="654" operator="equal">
      <formula>"eps"</formula>
    </cfRule>
  </conditionalFormatting>
  <conditionalFormatting sqref="AE201">
    <cfRule type="cellIs" dxfId="1832" priority="653" operator="equal">
      <formula>"eps"</formula>
    </cfRule>
  </conditionalFormatting>
  <conditionalFormatting sqref="AF181:AJ181 AF184:AJ191 AF199:AJ199 AF160:AJ160 AF196:AJ197 AF165:AJ165 AF177:AJ179 AF169:AJ172">
    <cfRule type="cellIs" dxfId="1831" priority="652" operator="equal">
      <formula>"eps"</formula>
    </cfRule>
  </conditionalFormatting>
  <conditionalFormatting sqref="AF207:AJ207">
    <cfRule type="cellIs" dxfId="1830" priority="651" operator="equal">
      <formula>"eps"</formula>
    </cfRule>
  </conditionalFormatting>
  <conditionalFormatting sqref="AF160:AJ160">
    <cfRule type="cellIs" dxfId="1829" priority="650" operator="equal">
      <formula>"eps"</formula>
    </cfRule>
  </conditionalFormatting>
  <conditionalFormatting sqref="AF183:AJ183">
    <cfRule type="cellIs" dxfId="1828" priority="649" operator="equal">
      <formula>"eps"</formula>
    </cfRule>
  </conditionalFormatting>
  <conditionalFormatting sqref="AF192:AJ192">
    <cfRule type="cellIs" dxfId="1827" priority="648" operator="equal">
      <formula>"eps"</formula>
    </cfRule>
  </conditionalFormatting>
  <conditionalFormatting sqref="AF159:AJ159">
    <cfRule type="cellIs" dxfId="1826" priority="647" operator="equal">
      <formula>"eps"</formula>
    </cfRule>
  </conditionalFormatting>
  <conditionalFormatting sqref="AF175:AJ175">
    <cfRule type="cellIs" dxfId="1825" priority="646" operator="equal">
      <formula>"eps"</formula>
    </cfRule>
  </conditionalFormatting>
  <conditionalFormatting sqref="AF200:AJ200">
    <cfRule type="cellIs" dxfId="1824" priority="645" operator="equal">
      <formula>"eps"</formula>
    </cfRule>
  </conditionalFormatting>
  <conditionalFormatting sqref="AF201:AJ201">
    <cfRule type="cellIs" dxfId="1823" priority="644" operator="equal">
      <formula>"eps"</formula>
    </cfRule>
  </conditionalFormatting>
  <conditionalFormatting sqref="AD181 AD184:AD191 AD199 AD160 AD196:AD197 AD165 AD177:AD179 AD169:AD172">
    <cfRule type="cellIs" dxfId="1822" priority="643" operator="equal">
      <formula>"eps"</formula>
    </cfRule>
  </conditionalFormatting>
  <conditionalFormatting sqref="AD207">
    <cfRule type="cellIs" dxfId="1821" priority="642" operator="equal">
      <formula>"eps"</formula>
    </cfRule>
  </conditionalFormatting>
  <conditionalFormatting sqref="AD160">
    <cfRule type="cellIs" dxfId="1820" priority="641" operator="equal">
      <formula>"eps"</formula>
    </cfRule>
  </conditionalFormatting>
  <conditionalFormatting sqref="AD183">
    <cfRule type="cellIs" dxfId="1819" priority="640" operator="equal">
      <formula>"eps"</formula>
    </cfRule>
  </conditionalFormatting>
  <conditionalFormatting sqref="AD192">
    <cfRule type="cellIs" dxfId="1818" priority="639" operator="equal">
      <formula>"eps"</formula>
    </cfRule>
  </conditionalFormatting>
  <conditionalFormatting sqref="AD159">
    <cfRule type="cellIs" dxfId="1817" priority="638" operator="equal">
      <formula>"eps"</formula>
    </cfRule>
  </conditionalFormatting>
  <conditionalFormatting sqref="AD175">
    <cfRule type="cellIs" dxfId="1816" priority="637" operator="equal">
      <formula>"eps"</formula>
    </cfRule>
  </conditionalFormatting>
  <conditionalFormatting sqref="AD200">
    <cfRule type="cellIs" dxfId="1815" priority="636" operator="equal">
      <formula>"eps"</formula>
    </cfRule>
  </conditionalFormatting>
  <conditionalFormatting sqref="AD201">
    <cfRule type="cellIs" dxfId="1814" priority="635" operator="equal">
      <formula>"eps"</formula>
    </cfRule>
  </conditionalFormatting>
  <conditionalFormatting sqref="AD166">
    <cfRule type="cellIs" dxfId="1813" priority="598" operator="equal">
      <formula>"eps"</formula>
    </cfRule>
  </conditionalFormatting>
  <conditionalFormatting sqref="AF166:AJ166">
    <cfRule type="cellIs" dxfId="1812" priority="599" operator="equal">
      <formula>"eps"</formula>
    </cfRule>
  </conditionalFormatting>
  <conditionalFormatting sqref="AL161">
    <cfRule type="cellIs" dxfId="1811" priority="601" operator="equal">
      <formula>"eps"</formula>
    </cfRule>
  </conditionalFormatting>
  <conditionalFormatting sqref="AE166">
    <cfRule type="cellIs" dxfId="1810" priority="600" operator="equal">
      <formula>"eps"</formula>
    </cfRule>
  </conditionalFormatting>
  <conditionalFormatting sqref="AC161">
    <cfRule type="cellIs" dxfId="1809" priority="603" operator="equal">
      <formula>"eps"</formula>
    </cfRule>
  </conditionalFormatting>
  <conditionalFormatting sqref="AK161">
    <cfRule type="cellIs" dxfId="1808" priority="602" operator="equal">
      <formula>"eps"</formula>
    </cfRule>
  </conditionalFormatting>
  <conditionalFormatting sqref="AK181 AK184:AK191 AK199 AK196:AK197 AK165 AK177:AK179 AK169:AK172">
    <cfRule type="cellIs" dxfId="1807" priority="634" operator="equal">
      <formula>"eps"</formula>
    </cfRule>
  </conditionalFormatting>
  <conditionalFormatting sqref="AK183">
    <cfRule type="cellIs" dxfId="1806" priority="633" operator="equal">
      <formula>"eps"</formula>
    </cfRule>
  </conditionalFormatting>
  <conditionalFormatting sqref="AK192">
    <cfRule type="cellIs" dxfId="1805" priority="632" operator="equal">
      <formula>"eps"</formula>
    </cfRule>
  </conditionalFormatting>
  <conditionalFormatting sqref="AK159">
    <cfRule type="cellIs" dxfId="1804" priority="631" operator="equal">
      <formula>"eps"</formula>
    </cfRule>
  </conditionalFormatting>
  <conditionalFormatting sqref="AK175">
    <cfRule type="cellIs" dxfId="1803" priority="630" operator="equal">
      <formula>"eps"</formula>
    </cfRule>
  </conditionalFormatting>
  <conditionalFormatting sqref="AK200">
    <cfRule type="cellIs" dxfId="1802" priority="629" operator="equal">
      <formula>"eps"</formula>
    </cfRule>
  </conditionalFormatting>
  <conditionalFormatting sqref="AK201">
    <cfRule type="cellIs" dxfId="1801" priority="628" operator="equal">
      <formula>"eps"</formula>
    </cfRule>
  </conditionalFormatting>
  <conditionalFormatting sqref="AE193">
    <cfRule type="cellIs" dxfId="1800" priority="564" operator="equal">
      <formula>"eps"</formula>
    </cfRule>
  </conditionalFormatting>
  <conditionalFormatting sqref="AD193">
    <cfRule type="cellIs" dxfId="1799" priority="557" operator="equal">
      <formula>"eps"</formula>
    </cfRule>
  </conditionalFormatting>
  <conditionalFormatting sqref="AL182">
    <cfRule type="cellIs" dxfId="1798" priority="565" operator="equal">
      <formula>"eps"</formula>
    </cfRule>
  </conditionalFormatting>
  <conditionalFormatting sqref="AK182">
    <cfRule type="cellIs" dxfId="1797" priority="566" operator="equal">
      <formula>"eps"</formula>
    </cfRule>
  </conditionalFormatting>
  <conditionalFormatting sqref="AC182">
    <cfRule type="cellIs" dxfId="1796" priority="567" operator="equal">
      <formula>"eps"</formula>
    </cfRule>
  </conditionalFormatting>
  <conditionalFormatting sqref="AD182">
    <cfRule type="cellIs" dxfId="1795" priority="568" operator="equal">
      <formula>"eps"</formula>
    </cfRule>
  </conditionalFormatting>
  <conditionalFormatting sqref="AF182:AJ182">
    <cfRule type="cellIs" dxfId="1794" priority="569" operator="equal">
      <formula>"eps"</formula>
    </cfRule>
  </conditionalFormatting>
  <conditionalFormatting sqref="AE182">
    <cfRule type="cellIs" dxfId="1793" priority="570" operator="equal">
      <formula>"eps"</formula>
    </cfRule>
  </conditionalFormatting>
  <conditionalFormatting sqref="AL180">
    <cfRule type="cellIs" dxfId="1792" priority="571" operator="equal">
      <formula>"eps"</formula>
    </cfRule>
  </conditionalFormatting>
  <conditionalFormatting sqref="AK180">
    <cfRule type="cellIs" dxfId="1791" priority="572" operator="equal">
      <formula>"eps"</formula>
    </cfRule>
  </conditionalFormatting>
  <conditionalFormatting sqref="AC180">
    <cfRule type="cellIs" dxfId="1790" priority="573" operator="equal">
      <formula>"eps"</formula>
    </cfRule>
  </conditionalFormatting>
  <conditionalFormatting sqref="AD180">
    <cfRule type="cellIs" dxfId="1789" priority="574" operator="equal">
      <formula>"eps"</formula>
    </cfRule>
  </conditionalFormatting>
  <conditionalFormatting sqref="AF180:AJ180">
    <cfRule type="cellIs" dxfId="1788" priority="575" operator="equal">
      <formula>"eps"</formula>
    </cfRule>
  </conditionalFormatting>
  <conditionalFormatting sqref="AE180">
    <cfRule type="cellIs" dxfId="1787" priority="576" operator="equal">
      <formula>"eps"</formula>
    </cfRule>
  </conditionalFormatting>
  <conditionalFormatting sqref="AL176">
    <cfRule type="cellIs" dxfId="1786" priority="577" operator="equal">
      <formula>"eps"</formula>
    </cfRule>
  </conditionalFormatting>
  <conditionalFormatting sqref="AK160">
    <cfRule type="cellIs" dxfId="1785" priority="627" operator="equal">
      <formula>"eps"</formula>
    </cfRule>
  </conditionalFormatting>
  <conditionalFormatting sqref="AL181 AL184:AL191 AL199 AL196:AL197 AL165 AL177:AL179 AL169:AL172">
    <cfRule type="cellIs" dxfId="1784" priority="626" operator="equal">
      <formula>"eps"</formula>
    </cfRule>
  </conditionalFormatting>
  <conditionalFormatting sqref="AL183">
    <cfRule type="cellIs" dxfId="1783" priority="625" operator="equal">
      <formula>"eps"</formula>
    </cfRule>
  </conditionalFormatting>
  <conditionalFormatting sqref="AL192">
    <cfRule type="cellIs" dxfId="1782" priority="624" operator="equal">
      <formula>"eps"</formula>
    </cfRule>
  </conditionalFormatting>
  <conditionalFormatting sqref="AL159">
    <cfRule type="cellIs" dxfId="1781" priority="623" operator="equal">
      <formula>"eps"</formula>
    </cfRule>
  </conditionalFormatting>
  <conditionalFormatting sqref="AL175">
    <cfRule type="cellIs" dxfId="1780" priority="622" operator="equal">
      <formula>"eps"</formula>
    </cfRule>
  </conditionalFormatting>
  <conditionalFormatting sqref="AL200">
    <cfRule type="cellIs" dxfId="1779" priority="621" operator="equal">
      <formula>"eps"</formula>
    </cfRule>
  </conditionalFormatting>
  <conditionalFormatting sqref="AL201">
    <cfRule type="cellIs" dxfId="1778" priority="620" operator="equal">
      <formula>"eps"</formula>
    </cfRule>
  </conditionalFormatting>
  <conditionalFormatting sqref="AE203">
    <cfRule type="cellIs" dxfId="1777" priority="538" operator="equal">
      <formula>"eps"</formula>
    </cfRule>
  </conditionalFormatting>
  <conditionalFormatting sqref="AK203">
    <cfRule type="cellIs" dxfId="1776" priority="531" operator="equal">
      <formula>"eps"</formula>
    </cfRule>
  </conditionalFormatting>
  <conditionalFormatting sqref="AF202:AJ202">
    <cfRule type="cellIs" dxfId="1775" priority="539" operator="equal">
      <formula>"eps"</formula>
    </cfRule>
  </conditionalFormatting>
  <conditionalFormatting sqref="AE202">
    <cfRule type="cellIs" dxfId="1774" priority="540" operator="equal">
      <formula>"eps"</formula>
    </cfRule>
  </conditionalFormatting>
  <conditionalFormatting sqref="AL198">
    <cfRule type="cellIs" dxfId="1773" priority="541" operator="equal">
      <formula>"eps"</formula>
    </cfRule>
  </conditionalFormatting>
  <conditionalFormatting sqref="AK198">
    <cfRule type="cellIs" dxfId="1772" priority="542" operator="equal">
      <formula>"eps"</formula>
    </cfRule>
  </conditionalFormatting>
  <conditionalFormatting sqref="AC198">
    <cfRule type="cellIs" dxfId="1771" priority="543" operator="equal">
      <formula>"eps"</formula>
    </cfRule>
  </conditionalFormatting>
  <conditionalFormatting sqref="AD198">
    <cfRule type="cellIs" dxfId="1770" priority="544" operator="equal">
      <formula>"eps"</formula>
    </cfRule>
  </conditionalFormatting>
  <conditionalFormatting sqref="AF198:AJ198">
    <cfRule type="cellIs" dxfId="1769" priority="545" operator="equal">
      <formula>"eps"</formula>
    </cfRule>
  </conditionalFormatting>
  <conditionalFormatting sqref="AE198">
    <cfRule type="cellIs" dxfId="1768" priority="546" operator="equal">
      <formula>"eps"</formula>
    </cfRule>
  </conditionalFormatting>
  <conditionalFormatting sqref="AL195">
    <cfRule type="cellIs" dxfId="1767" priority="547" operator="equal">
      <formula>"eps"</formula>
    </cfRule>
  </conditionalFormatting>
  <conditionalFormatting sqref="AL194">
    <cfRule type="cellIs" dxfId="1766" priority="548" operator="equal">
      <formula>"eps"</formula>
    </cfRule>
  </conditionalFormatting>
  <conditionalFormatting sqref="AL193">
    <cfRule type="cellIs" dxfId="1765" priority="549" operator="equal">
      <formula>"eps"</formula>
    </cfRule>
  </conditionalFormatting>
  <conditionalFormatting sqref="AK195">
    <cfRule type="cellIs" dxfId="1764" priority="550" operator="equal">
      <formula>"eps"</formula>
    </cfRule>
  </conditionalFormatting>
  <conditionalFormatting sqref="AK194">
    <cfRule type="cellIs" dxfId="1763" priority="551" operator="equal">
      <formula>"eps"</formula>
    </cfRule>
  </conditionalFormatting>
  <conditionalFormatting sqref="AL160">
    <cfRule type="cellIs" dxfId="1762" priority="619" operator="equal">
      <formula>"eps"</formula>
    </cfRule>
  </conditionalFormatting>
  <conditionalFormatting sqref="AK207:AL207">
    <cfRule type="cellIs" dxfId="1761" priority="618" operator="equal">
      <formula>"eps"</formula>
    </cfRule>
  </conditionalFormatting>
  <conditionalFormatting sqref="AD157:AL158">
    <cfRule type="cellIs" dxfId="1760" priority="617" operator="equal">
      <formula>"eps"</formula>
    </cfRule>
  </conditionalFormatting>
  <conditionalFormatting sqref="AD162:AL164">
    <cfRule type="cellIs" dxfId="1759" priority="616" operator="equal">
      <formula>"eps"</formula>
    </cfRule>
  </conditionalFormatting>
  <conditionalFormatting sqref="AD167:AL167">
    <cfRule type="cellIs" dxfId="1758" priority="615" operator="equal">
      <formula>"eps"</formula>
    </cfRule>
  </conditionalFormatting>
  <conditionalFormatting sqref="AD174:AL174">
    <cfRule type="cellIs" dxfId="1757" priority="614" operator="equal">
      <formula>"eps"</formula>
    </cfRule>
  </conditionalFormatting>
  <conditionalFormatting sqref="AC200:AL201">
    <cfRule type="cellIs" dxfId="1756" priority="613" operator="equal">
      <formula>"eps"</formula>
    </cfRule>
  </conditionalFormatting>
  <conditionalFormatting sqref="AD204:AL204">
    <cfRule type="cellIs" dxfId="1755" priority="612" operator="equal">
      <formula>"eps"</formula>
    </cfRule>
  </conditionalFormatting>
  <conditionalFormatting sqref="AK193">
    <cfRule type="cellIs" dxfId="1754" priority="552" operator="equal">
      <formula>"eps"</formula>
    </cfRule>
  </conditionalFormatting>
  <conditionalFormatting sqref="AD194">
    <cfRule type="cellIs" dxfId="1753" priority="556" operator="equal">
      <formula>"eps"</formula>
    </cfRule>
  </conditionalFormatting>
  <conditionalFormatting sqref="AC194">
    <cfRule type="cellIs" dxfId="1752" priority="555" operator="equal">
      <formula>"eps"</formula>
    </cfRule>
  </conditionalFormatting>
  <conditionalFormatting sqref="AE195">
    <cfRule type="cellIs" dxfId="1751" priority="560" operator="equal">
      <formula>"eps"</formula>
    </cfRule>
  </conditionalFormatting>
  <conditionalFormatting sqref="AF195:AJ195">
    <cfRule type="cellIs" dxfId="1750" priority="559" operator="equal">
      <formula>"eps"</formula>
    </cfRule>
  </conditionalFormatting>
  <conditionalFormatting sqref="AF193:AJ193">
    <cfRule type="cellIs" dxfId="1749" priority="563" operator="equal">
      <formula>"eps"</formula>
    </cfRule>
  </conditionalFormatting>
  <conditionalFormatting sqref="AE173">
    <cfRule type="cellIs" dxfId="1748" priority="588" operator="equal">
      <formula>"eps"</formula>
    </cfRule>
  </conditionalFormatting>
  <conditionalFormatting sqref="AF173:AJ173">
    <cfRule type="cellIs" dxfId="1747" priority="587" operator="equal">
      <formula>"eps"</formula>
    </cfRule>
  </conditionalFormatting>
  <conditionalFormatting sqref="AD168">
    <cfRule type="cellIs" dxfId="1746" priority="592" operator="equal">
      <formula>"eps"</formula>
    </cfRule>
  </conditionalFormatting>
  <conditionalFormatting sqref="AC168">
    <cfRule type="cellIs" dxfId="1745" priority="591" operator="equal">
      <formula>"eps"</formula>
    </cfRule>
  </conditionalFormatting>
  <conditionalFormatting sqref="AK168">
    <cfRule type="cellIs" dxfId="1744" priority="590" operator="equal">
      <formula>"eps"</formula>
    </cfRule>
  </conditionalFormatting>
  <conditionalFormatting sqref="AL168">
    <cfRule type="cellIs" dxfId="1743" priority="589" operator="equal">
      <formula>"eps"</formula>
    </cfRule>
  </conditionalFormatting>
  <conditionalFormatting sqref="AC166">
    <cfRule type="cellIs" dxfId="1742" priority="597" operator="equal">
      <formula>"eps"</formula>
    </cfRule>
  </conditionalFormatting>
  <conditionalFormatting sqref="AC156">
    <cfRule type="cellIs" dxfId="1741" priority="611" operator="equal">
      <formula>"eps"</formula>
    </cfRule>
  </conditionalFormatting>
  <conditionalFormatting sqref="AE156:AJ156">
    <cfRule type="cellIs" dxfId="1740" priority="610" operator="equal">
      <formula>"eps"</formula>
    </cfRule>
  </conditionalFormatting>
  <conditionalFormatting sqref="AD156">
    <cfRule type="cellIs" dxfId="1739" priority="609" operator="equal">
      <formula>"eps"</formula>
    </cfRule>
  </conditionalFormatting>
  <conditionalFormatting sqref="AK156">
    <cfRule type="cellIs" dxfId="1738" priority="608" operator="equal">
      <formula>"eps"</formula>
    </cfRule>
  </conditionalFormatting>
  <conditionalFormatting sqref="AL156">
    <cfRule type="cellIs" dxfId="1737" priority="607" operator="equal">
      <formula>"eps"</formula>
    </cfRule>
  </conditionalFormatting>
  <conditionalFormatting sqref="AE161">
    <cfRule type="cellIs" dxfId="1736" priority="606" operator="equal">
      <formula>"eps"</formula>
    </cfRule>
  </conditionalFormatting>
  <conditionalFormatting sqref="AF161:AJ161">
    <cfRule type="cellIs" dxfId="1735" priority="605" operator="equal">
      <formula>"eps"</formula>
    </cfRule>
  </conditionalFormatting>
  <conditionalFormatting sqref="AD161">
    <cfRule type="cellIs" dxfId="1734" priority="604" operator="equal">
      <formula>"eps"</formula>
    </cfRule>
  </conditionalFormatting>
  <conditionalFormatting sqref="AK166">
    <cfRule type="cellIs" dxfId="1733" priority="596" operator="equal">
      <formula>"eps"</formula>
    </cfRule>
  </conditionalFormatting>
  <conditionalFormatting sqref="AL166">
    <cfRule type="cellIs" dxfId="1732" priority="595" operator="equal">
      <formula>"eps"</formula>
    </cfRule>
  </conditionalFormatting>
  <conditionalFormatting sqref="AE168">
    <cfRule type="cellIs" dxfId="1731" priority="594" operator="equal">
      <formula>"eps"</formula>
    </cfRule>
  </conditionalFormatting>
  <conditionalFormatting sqref="AF168:AJ168">
    <cfRule type="cellIs" dxfId="1730" priority="593" operator="equal">
      <formula>"eps"</formula>
    </cfRule>
  </conditionalFormatting>
  <conditionalFormatting sqref="AD173">
    <cfRule type="cellIs" dxfId="1729" priority="586" operator="equal">
      <formula>"eps"</formula>
    </cfRule>
  </conditionalFormatting>
  <conditionalFormatting sqref="AC173">
    <cfRule type="cellIs" dxfId="1728" priority="585" operator="equal">
      <formula>"eps"</formula>
    </cfRule>
  </conditionalFormatting>
  <conditionalFormatting sqref="AK173">
    <cfRule type="cellIs" dxfId="1727" priority="584" operator="equal">
      <formula>"eps"</formula>
    </cfRule>
  </conditionalFormatting>
  <conditionalFormatting sqref="AL173">
    <cfRule type="cellIs" dxfId="1726" priority="583" operator="equal">
      <formula>"eps"</formula>
    </cfRule>
  </conditionalFormatting>
  <conditionalFormatting sqref="AE176">
    <cfRule type="cellIs" dxfId="1725" priority="582" operator="equal">
      <formula>"eps"</formula>
    </cfRule>
  </conditionalFormatting>
  <conditionalFormatting sqref="AF176:AJ176">
    <cfRule type="cellIs" dxfId="1724" priority="581" operator="equal">
      <formula>"eps"</formula>
    </cfRule>
  </conditionalFormatting>
  <conditionalFormatting sqref="AD176">
    <cfRule type="cellIs" dxfId="1723" priority="580" operator="equal">
      <formula>"eps"</formula>
    </cfRule>
  </conditionalFormatting>
  <conditionalFormatting sqref="AC176">
    <cfRule type="cellIs" dxfId="1722" priority="579" operator="equal">
      <formula>"eps"</formula>
    </cfRule>
  </conditionalFormatting>
  <conditionalFormatting sqref="AK176">
    <cfRule type="cellIs" dxfId="1721" priority="578" operator="equal">
      <formula>"eps"</formula>
    </cfRule>
  </conditionalFormatting>
  <conditionalFormatting sqref="AE194">
    <cfRule type="cellIs" dxfId="1720" priority="562" operator="equal">
      <formula>"eps"</formula>
    </cfRule>
  </conditionalFormatting>
  <conditionalFormatting sqref="AF194:AJ194">
    <cfRule type="cellIs" dxfId="1719" priority="561" operator="equal">
      <formula>"eps"</formula>
    </cfRule>
  </conditionalFormatting>
  <conditionalFormatting sqref="AC193">
    <cfRule type="cellIs" dxfId="1718" priority="558" operator="equal">
      <formula>"eps"</formula>
    </cfRule>
  </conditionalFormatting>
  <conditionalFormatting sqref="AD195">
    <cfRule type="cellIs" dxfId="1717" priority="554" operator="equal">
      <formula>"eps"</formula>
    </cfRule>
  </conditionalFormatting>
  <conditionalFormatting sqref="AC195">
    <cfRule type="cellIs" dxfId="1716" priority="553" operator="equal">
      <formula>"eps"</formula>
    </cfRule>
  </conditionalFormatting>
  <conditionalFormatting sqref="AF203:AJ203">
    <cfRule type="cellIs" dxfId="1715" priority="537" operator="equal">
      <formula>"eps"</formula>
    </cfRule>
  </conditionalFormatting>
  <conditionalFormatting sqref="AC203">
    <cfRule type="cellIs" dxfId="1714" priority="536" operator="equal">
      <formula>"eps"</formula>
    </cfRule>
  </conditionalFormatting>
  <conditionalFormatting sqref="AD203">
    <cfRule type="cellIs" dxfId="1713" priority="535" operator="equal">
      <formula>"eps"</formula>
    </cfRule>
  </conditionalFormatting>
  <conditionalFormatting sqref="AD202">
    <cfRule type="cellIs" dxfId="1712" priority="534" operator="equal">
      <formula>"eps"</formula>
    </cfRule>
  </conditionalFormatting>
  <conditionalFormatting sqref="AC202">
    <cfRule type="cellIs" dxfId="1711" priority="533" operator="equal">
      <formula>"eps"</formula>
    </cfRule>
  </conditionalFormatting>
  <conditionalFormatting sqref="AK202">
    <cfRule type="cellIs" dxfId="1710" priority="532" operator="equal">
      <formula>"eps"</formula>
    </cfRule>
  </conditionalFormatting>
  <conditionalFormatting sqref="AL202">
    <cfRule type="cellIs" dxfId="1709" priority="530" operator="equal">
      <formula>"eps"</formula>
    </cfRule>
  </conditionalFormatting>
  <conditionalFormatting sqref="AL203">
    <cfRule type="cellIs" dxfId="1708" priority="529" operator="equal">
      <formula>"eps"</formula>
    </cfRule>
  </conditionalFormatting>
  <conditionalFormatting sqref="AE205">
    <cfRule type="cellIs" dxfId="1707" priority="528" operator="equal">
      <formula>"eps"</formula>
    </cfRule>
  </conditionalFormatting>
  <conditionalFormatting sqref="AF205:AJ205">
    <cfRule type="cellIs" dxfId="1706" priority="527" operator="equal">
      <formula>"eps"</formula>
    </cfRule>
  </conditionalFormatting>
  <conditionalFormatting sqref="AE206">
    <cfRule type="cellIs" dxfId="1705" priority="526" operator="equal">
      <formula>"eps"</formula>
    </cfRule>
  </conditionalFormatting>
  <conditionalFormatting sqref="AF206:AJ206">
    <cfRule type="cellIs" dxfId="1704" priority="525" operator="equal">
      <formula>"eps"</formula>
    </cfRule>
  </conditionalFormatting>
  <conditionalFormatting sqref="AE205:AJ205">
    <cfRule type="cellIs" dxfId="1703" priority="524" operator="equal">
      <formula>"eps"</formula>
    </cfRule>
  </conditionalFormatting>
  <conditionalFormatting sqref="AD205">
    <cfRule type="cellIs" dxfId="1702" priority="523" operator="equal">
      <formula>"eps"</formula>
    </cfRule>
  </conditionalFormatting>
  <conditionalFormatting sqref="AC205">
    <cfRule type="cellIs" dxfId="1701" priority="522" operator="equal">
      <formula>"eps"</formula>
    </cfRule>
  </conditionalFormatting>
  <conditionalFormatting sqref="AD206">
    <cfRule type="cellIs" dxfId="1700" priority="521" operator="equal">
      <formula>"eps"</formula>
    </cfRule>
  </conditionalFormatting>
  <conditionalFormatting sqref="AC206">
    <cfRule type="cellIs" dxfId="1699" priority="520" operator="equal">
      <formula>"eps"</formula>
    </cfRule>
  </conditionalFormatting>
  <conditionalFormatting sqref="AK205">
    <cfRule type="cellIs" dxfId="1698" priority="519" operator="equal">
      <formula>"eps"</formula>
    </cfRule>
  </conditionalFormatting>
  <conditionalFormatting sqref="AK206">
    <cfRule type="cellIs" dxfId="1697" priority="518" operator="equal">
      <formula>"eps"</formula>
    </cfRule>
  </conditionalFormatting>
  <conditionalFormatting sqref="AK205">
    <cfRule type="cellIs" dxfId="1696" priority="517" operator="equal">
      <formula>"eps"</formula>
    </cfRule>
  </conditionalFormatting>
  <conditionalFormatting sqref="AL205">
    <cfRule type="cellIs" dxfId="1695" priority="516" operator="equal">
      <formula>"eps"</formula>
    </cfRule>
  </conditionalFormatting>
  <conditionalFormatting sqref="AL206">
    <cfRule type="cellIs" dxfId="1694" priority="515" operator="equal">
      <formula>"eps"</formula>
    </cfRule>
  </conditionalFormatting>
  <conditionalFormatting sqref="AL205">
    <cfRule type="cellIs" dxfId="1693" priority="514" operator="equal">
      <formula>"eps"</formula>
    </cfRule>
  </conditionalFormatting>
  <conditionalFormatting sqref="E167:N167">
    <cfRule type="cellIs" dxfId="1692" priority="513" operator="equal">
      <formula>"eps"</formula>
    </cfRule>
  </conditionalFormatting>
  <conditionalFormatting sqref="G167:L167">
    <cfRule type="cellIs" dxfId="1691" priority="512" operator="equal">
      <formula>"eps"</formula>
    </cfRule>
  </conditionalFormatting>
  <conditionalFormatting sqref="F167">
    <cfRule type="cellIs" dxfId="1690" priority="511" operator="equal">
      <formula>"eps"</formula>
    </cfRule>
  </conditionalFormatting>
  <conditionalFormatting sqref="M167">
    <cfRule type="cellIs" dxfId="1689" priority="510" operator="equal">
      <formula>"eps"</formula>
    </cfRule>
  </conditionalFormatting>
  <conditionalFormatting sqref="N167">
    <cfRule type="cellIs" dxfId="1688" priority="509" operator="equal">
      <formula>"eps"</formula>
    </cfRule>
  </conditionalFormatting>
  <conditionalFormatting sqref="E174:N174">
    <cfRule type="cellIs" dxfId="1687" priority="508" operator="equal">
      <formula>"eps"</formula>
    </cfRule>
  </conditionalFormatting>
  <conditionalFormatting sqref="G174:L174">
    <cfRule type="cellIs" dxfId="1686" priority="507" operator="equal">
      <formula>"eps"</formula>
    </cfRule>
  </conditionalFormatting>
  <conditionalFormatting sqref="F174">
    <cfRule type="cellIs" dxfId="1685" priority="506" operator="equal">
      <formula>"eps"</formula>
    </cfRule>
  </conditionalFormatting>
  <conditionalFormatting sqref="M174">
    <cfRule type="cellIs" dxfId="1684" priority="505" operator="equal">
      <formula>"eps"</formula>
    </cfRule>
  </conditionalFormatting>
  <conditionalFormatting sqref="N174">
    <cfRule type="cellIs" dxfId="1683" priority="504" operator="equal">
      <formula>"eps"</formula>
    </cfRule>
  </conditionalFormatting>
  <conditionalFormatting sqref="E179:N179">
    <cfRule type="cellIs" dxfId="1682" priority="503" operator="equal">
      <formula>"eps"</formula>
    </cfRule>
  </conditionalFormatting>
  <conditionalFormatting sqref="G179:L179">
    <cfRule type="cellIs" dxfId="1681" priority="502" operator="equal">
      <formula>"eps"</formula>
    </cfRule>
  </conditionalFormatting>
  <conditionalFormatting sqref="F179">
    <cfRule type="cellIs" dxfId="1680" priority="501" operator="equal">
      <formula>"eps"</formula>
    </cfRule>
  </conditionalFormatting>
  <conditionalFormatting sqref="M179">
    <cfRule type="cellIs" dxfId="1679" priority="500" operator="equal">
      <formula>"eps"</formula>
    </cfRule>
  </conditionalFormatting>
  <conditionalFormatting sqref="N179">
    <cfRule type="cellIs" dxfId="1678" priority="499" operator="equal">
      <formula>"eps"</formula>
    </cfRule>
  </conditionalFormatting>
  <conditionalFormatting sqref="E182:N182">
    <cfRule type="cellIs" dxfId="1677" priority="498" operator="equal">
      <formula>"eps"</formula>
    </cfRule>
  </conditionalFormatting>
  <conditionalFormatting sqref="G182:L182">
    <cfRule type="cellIs" dxfId="1676" priority="497" operator="equal">
      <formula>"eps"</formula>
    </cfRule>
  </conditionalFormatting>
  <conditionalFormatting sqref="F182">
    <cfRule type="cellIs" dxfId="1675" priority="496" operator="equal">
      <formula>"eps"</formula>
    </cfRule>
  </conditionalFormatting>
  <conditionalFormatting sqref="M182">
    <cfRule type="cellIs" dxfId="1674" priority="495" operator="equal">
      <formula>"eps"</formula>
    </cfRule>
  </conditionalFormatting>
  <conditionalFormatting sqref="N182">
    <cfRule type="cellIs" dxfId="1673" priority="494" operator="equal">
      <formula>"eps"</formula>
    </cfRule>
  </conditionalFormatting>
  <conditionalFormatting sqref="E186:N186">
    <cfRule type="cellIs" dxfId="1672" priority="493" operator="equal">
      <formula>"eps"</formula>
    </cfRule>
  </conditionalFormatting>
  <conditionalFormatting sqref="G186:L186">
    <cfRule type="cellIs" dxfId="1671" priority="492" operator="equal">
      <formula>"eps"</formula>
    </cfRule>
  </conditionalFormatting>
  <conditionalFormatting sqref="F186">
    <cfRule type="cellIs" dxfId="1670" priority="491" operator="equal">
      <formula>"eps"</formula>
    </cfRule>
  </conditionalFormatting>
  <conditionalFormatting sqref="M186">
    <cfRule type="cellIs" dxfId="1669" priority="490" operator="equal">
      <formula>"eps"</formula>
    </cfRule>
  </conditionalFormatting>
  <conditionalFormatting sqref="N186">
    <cfRule type="cellIs" dxfId="1668" priority="489" operator="equal">
      <formula>"eps"</formula>
    </cfRule>
  </conditionalFormatting>
  <conditionalFormatting sqref="E188:N188">
    <cfRule type="cellIs" dxfId="1667" priority="488" operator="equal">
      <formula>"eps"</formula>
    </cfRule>
  </conditionalFormatting>
  <conditionalFormatting sqref="G188:L188">
    <cfRule type="cellIs" dxfId="1666" priority="487" operator="equal">
      <formula>"eps"</formula>
    </cfRule>
  </conditionalFormatting>
  <conditionalFormatting sqref="F188">
    <cfRule type="cellIs" dxfId="1665" priority="486" operator="equal">
      <formula>"eps"</formula>
    </cfRule>
  </conditionalFormatting>
  <conditionalFormatting sqref="M188">
    <cfRule type="cellIs" dxfId="1664" priority="485" operator="equal">
      <formula>"eps"</formula>
    </cfRule>
  </conditionalFormatting>
  <conditionalFormatting sqref="N188">
    <cfRule type="cellIs" dxfId="1663" priority="484" operator="equal">
      <formula>"eps"</formula>
    </cfRule>
  </conditionalFormatting>
  <conditionalFormatting sqref="E199:N201">
    <cfRule type="cellIs" dxfId="1662" priority="483" operator="equal">
      <formula>"eps"</formula>
    </cfRule>
  </conditionalFormatting>
  <conditionalFormatting sqref="G199:L201">
    <cfRule type="cellIs" dxfId="1661" priority="482" operator="equal">
      <formula>"eps"</formula>
    </cfRule>
  </conditionalFormatting>
  <conditionalFormatting sqref="F199:F201">
    <cfRule type="cellIs" dxfId="1660" priority="481" operator="equal">
      <formula>"eps"</formula>
    </cfRule>
  </conditionalFormatting>
  <conditionalFormatting sqref="M199:M201">
    <cfRule type="cellIs" dxfId="1659" priority="480" operator="equal">
      <formula>"eps"</formula>
    </cfRule>
  </conditionalFormatting>
  <conditionalFormatting sqref="N199:N201">
    <cfRule type="cellIs" dxfId="1658" priority="479" operator="equal">
      <formula>"eps"</formula>
    </cfRule>
  </conditionalFormatting>
  <conditionalFormatting sqref="E204:N204">
    <cfRule type="cellIs" dxfId="1657" priority="478" operator="equal">
      <formula>"eps"</formula>
    </cfRule>
  </conditionalFormatting>
  <conditionalFormatting sqref="G204:L204">
    <cfRule type="cellIs" dxfId="1656" priority="477" operator="equal">
      <formula>"eps"</formula>
    </cfRule>
  </conditionalFormatting>
  <conditionalFormatting sqref="F204">
    <cfRule type="cellIs" dxfId="1655" priority="476" operator="equal">
      <formula>"eps"</formula>
    </cfRule>
  </conditionalFormatting>
  <conditionalFormatting sqref="M204">
    <cfRule type="cellIs" dxfId="1654" priority="475" operator="equal">
      <formula>"eps"</formula>
    </cfRule>
  </conditionalFormatting>
  <conditionalFormatting sqref="N204">
    <cfRule type="cellIs" dxfId="1653" priority="474" operator="equal">
      <formula>"eps"</formula>
    </cfRule>
  </conditionalFormatting>
  <conditionalFormatting sqref="E210:N210">
    <cfRule type="cellIs" dxfId="1652" priority="473" operator="equal">
      <formula>"eps"</formula>
    </cfRule>
  </conditionalFormatting>
  <conditionalFormatting sqref="G210:L210">
    <cfRule type="cellIs" dxfId="1651" priority="472" operator="equal">
      <formula>"eps"</formula>
    </cfRule>
  </conditionalFormatting>
  <conditionalFormatting sqref="F210">
    <cfRule type="cellIs" dxfId="1650" priority="471" operator="equal">
      <formula>"eps"</formula>
    </cfRule>
  </conditionalFormatting>
  <conditionalFormatting sqref="M210">
    <cfRule type="cellIs" dxfId="1649" priority="470" operator="equal">
      <formula>"eps"</formula>
    </cfRule>
  </conditionalFormatting>
  <conditionalFormatting sqref="N210">
    <cfRule type="cellIs" dxfId="1648" priority="469" operator="equal">
      <formula>"eps"</formula>
    </cfRule>
  </conditionalFormatting>
  <conditionalFormatting sqref="E212:N213">
    <cfRule type="cellIs" dxfId="1647" priority="468" operator="equal">
      <formula>"eps"</formula>
    </cfRule>
  </conditionalFormatting>
  <conditionalFormatting sqref="G212:L213">
    <cfRule type="cellIs" dxfId="1646" priority="467" operator="equal">
      <formula>"eps"</formula>
    </cfRule>
  </conditionalFormatting>
  <conditionalFormatting sqref="F212:F213">
    <cfRule type="cellIs" dxfId="1645" priority="466" operator="equal">
      <formula>"eps"</formula>
    </cfRule>
  </conditionalFormatting>
  <conditionalFormatting sqref="M212:M213">
    <cfRule type="cellIs" dxfId="1644" priority="465" operator="equal">
      <formula>"eps"</formula>
    </cfRule>
  </conditionalFormatting>
  <conditionalFormatting sqref="N212:N213">
    <cfRule type="cellIs" dxfId="1643" priority="464" operator="equal">
      <formula>"eps"</formula>
    </cfRule>
  </conditionalFormatting>
  <conditionalFormatting sqref="E209:N209">
    <cfRule type="cellIs" dxfId="1642" priority="463" operator="equal">
      <formula>"eps"</formula>
    </cfRule>
  </conditionalFormatting>
  <conditionalFormatting sqref="G209:L209">
    <cfRule type="cellIs" dxfId="1641" priority="462" operator="equal">
      <formula>"eps"</formula>
    </cfRule>
  </conditionalFormatting>
  <conditionalFormatting sqref="F209">
    <cfRule type="cellIs" dxfId="1640" priority="461" operator="equal">
      <formula>"eps"</formula>
    </cfRule>
  </conditionalFormatting>
  <conditionalFormatting sqref="M209">
    <cfRule type="cellIs" dxfId="1639" priority="460" operator="equal">
      <formula>"eps"</formula>
    </cfRule>
  </conditionalFormatting>
  <conditionalFormatting sqref="N209">
    <cfRule type="cellIs" dxfId="1638" priority="459" operator="equal">
      <formula>"eps"</formula>
    </cfRule>
  </conditionalFormatting>
  <conditionalFormatting sqref="E162:N162">
    <cfRule type="cellIs" dxfId="1637" priority="458" operator="equal">
      <formula>"eps"</formula>
    </cfRule>
  </conditionalFormatting>
  <conditionalFormatting sqref="G162:L162">
    <cfRule type="cellIs" dxfId="1636" priority="457" operator="equal">
      <formula>"eps"</formula>
    </cfRule>
  </conditionalFormatting>
  <conditionalFormatting sqref="F162">
    <cfRule type="cellIs" dxfId="1635" priority="456" operator="equal">
      <formula>"eps"</formula>
    </cfRule>
  </conditionalFormatting>
  <conditionalFormatting sqref="M162">
    <cfRule type="cellIs" dxfId="1634" priority="455" operator="equal">
      <formula>"eps"</formula>
    </cfRule>
  </conditionalFormatting>
  <conditionalFormatting sqref="N162">
    <cfRule type="cellIs" dxfId="1633" priority="454" operator="equal">
      <formula>"eps"</formula>
    </cfRule>
  </conditionalFormatting>
  <conditionalFormatting sqref="E172:N172">
    <cfRule type="cellIs" dxfId="1632" priority="453" operator="equal">
      <formula>"eps"</formula>
    </cfRule>
  </conditionalFormatting>
  <conditionalFormatting sqref="G172:L172">
    <cfRule type="cellIs" dxfId="1631" priority="452" operator="equal">
      <formula>"eps"</formula>
    </cfRule>
  </conditionalFormatting>
  <conditionalFormatting sqref="F172">
    <cfRule type="cellIs" dxfId="1630" priority="451" operator="equal">
      <formula>"eps"</formula>
    </cfRule>
  </conditionalFormatting>
  <conditionalFormatting sqref="M172">
    <cfRule type="cellIs" dxfId="1629" priority="450" operator="equal">
      <formula>"eps"</formula>
    </cfRule>
  </conditionalFormatting>
  <conditionalFormatting sqref="N172">
    <cfRule type="cellIs" dxfId="1628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627" priority="448" operator="equal">
      <formula>"eps"</formula>
    </cfRule>
  </conditionalFormatting>
  <conditionalFormatting sqref="AC81 AE81">
    <cfRule type="cellIs" dxfId="1626" priority="447" operator="equal">
      <formula>"eps"</formula>
    </cfRule>
  </conditionalFormatting>
  <conditionalFormatting sqref="AC12 AE12">
    <cfRule type="cellIs" dxfId="1625" priority="446" operator="equal">
      <formula>"eps"</formula>
    </cfRule>
  </conditionalFormatting>
  <conditionalFormatting sqref="AC35:AL65">
    <cfRule type="cellIs" dxfId="1624" priority="445" operator="equal">
      <formula>"eps"</formula>
    </cfRule>
  </conditionalFormatting>
  <conditionalFormatting sqref="AC66 AE66">
    <cfRule type="cellIs" dxfId="1623" priority="444" operator="equal">
      <formula>"eps"</formula>
    </cfRule>
  </conditionalFormatting>
  <conditionalFormatting sqref="AC11 AE11">
    <cfRule type="cellIs" dxfId="1622" priority="443" operator="equal">
      <formula>"eps"</formula>
    </cfRule>
  </conditionalFormatting>
  <conditionalFormatting sqref="AC27 AE27">
    <cfRule type="cellIs" dxfId="1621" priority="442" operator="equal">
      <formula>"eps"</formula>
    </cfRule>
  </conditionalFormatting>
  <conditionalFormatting sqref="AE74">
    <cfRule type="cellIs" dxfId="1620" priority="441" operator="equal">
      <formula>"eps"</formula>
    </cfRule>
  </conditionalFormatting>
  <conditionalFormatting sqref="AE75">
    <cfRule type="cellIs" dxfId="1619" priority="440" operator="equal">
      <formula>"eps"</formula>
    </cfRule>
  </conditionalFormatting>
  <conditionalFormatting sqref="AF33:AJ33 AF36:AJ65 AF73:AJ73 AF12:AJ12 AF70:AJ71 AF17:AJ17 AF29:AJ31 AF21:AJ24">
    <cfRule type="cellIs" dxfId="1618" priority="439" operator="equal">
      <formula>"eps"</formula>
    </cfRule>
  </conditionalFormatting>
  <conditionalFormatting sqref="AF81:AJ81">
    <cfRule type="cellIs" dxfId="1617" priority="438" operator="equal">
      <formula>"eps"</formula>
    </cfRule>
  </conditionalFormatting>
  <conditionalFormatting sqref="AF12:AJ12">
    <cfRule type="cellIs" dxfId="1616" priority="437" operator="equal">
      <formula>"eps"</formula>
    </cfRule>
  </conditionalFormatting>
  <conditionalFormatting sqref="AF35:AJ35">
    <cfRule type="cellIs" dxfId="1615" priority="436" operator="equal">
      <formula>"eps"</formula>
    </cfRule>
  </conditionalFormatting>
  <conditionalFormatting sqref="AF66:AJ66">
    <cfRule type="cellIs" dxfId="1614" priority="435" operator="equal">
      <formula>"eps"</formula>
    </cfRule>
  </conditionalFormatting>
  <conditionalFormatting sqref="AF11:AJ11">
    <cfRule type="cellIs" dxfId="1613" priority="434" operator="equal">
      <formula>"eps"</formula>
    </cfRule>
  </conditionalFormatting>
  <conditionalFormatting sqref="AF27:AJ27">
    <cfRule type="cellIs" dxfId="1612" priority="433" operator="equal">
      <formula>"eps"</formula>
    </cfRule>
  </conditionalFormatting>
  <conditionalFormatting sqref="AF74:AJ74">
    <cfRule type="cellIs" dxfId="1611" priority="432" operator="equal">
      <formula>"eps"</formula>
    </cfRule>
  </conditionalFormatting>
  <conditionalFormatting sqref="AF75:AJ75">
    <cfRule type="cellIs" dxfId="1610" priority="431" operator="equal">
      <formula>"eps"</formula>
    </cfRule>
  </conditionalFormatting>
  <conditionalFormatting sqref="AD33 AD36:AD65 AD73 AD12 AD70:AD71 AD17 AD29:AD31 AD21:AD24">
    <cfRule type="cellIs" dxfId="1609" priority="430" operator="equal">
      <formula>"eps"</formula>
    </cfRule>
  </conditionalFormatting>
  <conditionalFormatting sqref="AD81">
    <cfRule type="cellIs" dxfId="1608" priority="429" operator="equal">
      <formula>"eps"</formula>
    </cfRule>
  </conditionalFormatting>
  <conditionalFormatting sqref="AD12">
    <cfRule type="cellIs" dxfId="1607" priority="428" operator="equal">
      <formula>"eps"</formula>
    </cfRule>
  </conditionalFormatting>
  <conditionalFormatting sqref="AD35">
    <cfRule type="cellIs" dxfId="1606" priority="427" operator="equal">
      <formula>"eps"</formula>
    </cfRule>
  </conditionalFormatting>
  <conditionalFormatting sqref="AD66">
    <cfRule type="cellIs" dxfId="1605" priority="426" operator="equal">
      <formula>"eps"</formula>
    </cfRule>
  </conditionalFormatting>
  <conditionalFormatting sqref="AD11">
    <cfRule type="cellIs" dxfId="1604" priority="425" operator="equal">
      <formula>"eps"</formula>
    </cfRule>
  </conditionalFormatting>
  <conditionalFormatting sqref="AD27">
    <cfRule type="cellIs" dxfId="1603" priority="424" operator="equal">
      <formula>"eps"</formula>
    </cfRule>
  </conditionalFormatting>
  <conditionalFormatting sqref="AD74">
    <cfRule type="cellIs" dxfId="1602" priority="423" operator="equal">
      <formula>"eps"</formula>
    </cfRule>
  </conditionalFormatting>
  <conditionalFormatting sqref="AD75">
    <cfRule type="cellIs" dxfId="1601" priority="422" operator="equal">
      <formula>"eps"</formula>
    </cfRule>
  </conditionalFormatting>
  <conditionalFormatting sqref="AD18">
    <cfRule type="cellIs" dxfId="1600" priority="385" operator="equal">
      <formula>"eps"</formula>
    </cfRule>
  </conditionalFormatting>
  <conditionalFormatting sqref="AF18:AJ18">
    <cfRule type="cellIs" dxfId="1599" priority="386" operator="equal">
      <formula>"eps"</formula>
    </cfRule>
  </conditionalFormatting>
  <conditionalFormatting sqref="AL13">
    <cfRule type="cellIs" dxfId="1598" priority="388" operator="equal">
      <formula>"eps"</formula>
    </cfRule>
  </conditionalFormatting>
  <conditionalFormatting sqref="AE18">
    <cfRule type="cellIs" dxfId="1597" priority="387" operator="equal">
      <formula>"eps"</formula>
    </cfRule>
  </conditionalFormatting>
  <conditionalFormatting sqref="AC13">
    <cfRule type="cellIs" dxfId="1596" priority="390" operator="equal">
      <formula>"eps"</formula>
    </cfRule>
  </conditionalFormatting>
  <conditionalFormatting sqref="AK13">
    <cfRule type="cellIs" dxfId="1595" priority="389" operator="equal">
      <formula>"eps"</formula>
    </cfRule>
  </conditionalFormatting>
  <conditionalFormatting sqref="AK33 AK36:AK65 AK73 AK70:AK71 AK17 AK29:AK31 AK21:AK24">
    <cfRule type="cellIs" dxfId="1594" priority="421" operator="equal">
      <formula>"eps"</formula>
    </cfRule>
  </conditionalFormatting>
  <conditionalFormatting sqref="AK35">
    <cfRule type="cellIs" dxfId="1593" priority="420" operator="equal">
      <formula>"eps"</formula>
    </cfRule>
  </conditionalFormatting>
  <conditionalFormatting sqref="AK66">
    <cfRule type="cellIs" dxfId="1592" priority="419" operator="equal">
      <formula>"eps"</formula>
    </cfRule>
  </conditionalFormatting>
  <conditionalFormatting sqref="AK11">
    <cfRule type="cellIs" dxfId="1591" priority="418" operator="equal">
      <formula>"eps"</formula>
    </cfRule>
  </conditionalFormatting>
  <conditionalFormatting sqref="AK27">
    <cfRule type="cellIs" dxfId="1590" priority="417" operator="equal">
      <formula>"eps"</formula>
    </cfRule>
  </conditionalFormatting>
  <conditionalFormatting sqref="AK74">
    <cfRule type="cellIs" dxfId="1589" priority="416" operator="equal">
      <formula>"eps"</formula>
    </cfRule>
  </conditionalFormatting>
  <conditionalFormatting sqref="AK75">
    <cfRule type="cellIs" dxfId="1588" priority="415" operator="equal">
      <formula>"eps"</formula>
    </cfRule>
  </conditionalFormatting>
  <conditionalFormatting sqref="AE67">
    <cfRule type="cellIs" dxfId="1587" priority="351" operator="equal">
      <formula>"eps"</formula>
    </cfRule>
  </conditionalFormatting>
  <conditionalFormatting sqref="AD67">
    <cfRule type="cellIs" dxfId="1586" priority="344" operator="equal">
      <formula>"eps"</formula>
    </cfRule>
  </conditionalFormatting>
  <conditionalFormatting sqref="AL34">
    <cfRule type="cellIs" dxfId="1585" priority="352" operator="equal">
      <formula>"eps"</formula>
    </cfRule>
  </conditionalFormatting>
  <conditionalFormatting sqref="AK34">
    <cfRule type="cellIs" dxfId="1584" priority="353" operator="equal">
      <formula>"eps"</formula>
    </cfRule>
  </conditionalFormatting>
  <conditionalFormatting sqref="AC34">
    <cfRule type="cellIs" dxfId="1583" priority="354" operator="equal">
      <formula>"eps"</formula>
    </cfRule>
  </conditionalFormatting>
  <conditionalFormatting sqref="AD34">
    <cfRule type="cellIs" dxfId="1582" priority="355" operator="equal">
      <formula>"eps"</formula>
    </cfRule>
  </conditionalFormatting>
  <conditionalFormatting sqref="AF34:AJ34">
    <cfRule type="cellIs" dxfId="1581" priority="356" operator="equal">
      <formula>"eps"</formula>
    </cfRule>
  </conditionalFormatting>
  <conditionalFormatting sqref="AE34">
    <cfRule type="cellIs" dxfId="1580" priority="357" operator="equal">
      <formula>"eps"</formula>
    </cfRule>
  </conditionalFormatting>
  <conditionalFormatting sqref="AL32">
    <cfRule type="cellIs" dxfId="1579" priority="358" operator="equal">
      <formula>"eps"</formula>
    </cfRule>
  </conditionalFormatting>
  <conditionalFormatting sqref="AK32">
    <cfRule type="cellIs" dxfId="1578" priority="359" operator="equal">
      <formula>"eps"</formula>
    </cfRule>
  </conditionalFormatting>
  <conditionalFormatting sqref="AC32">
    <cfRule type="cellIs" dxfId="1577" priority="360" operator="equal">
      <formula>"eps"</formula>
    </cfRule>
  </conditionalFormatting>
  <conditionalFormatting sqref="AD32">
    <cfRule type="cellIs" dxfId="1576" priority="361" operator="equal">
      <formula>"eps"</formula>
    </cfRule>
  </conditionalFormatting>
  <conditionalFormatting sqref="AF32:AJ32">
    <cfRule type="cellIs" dxfId="1575" priority="362" operator="equal">
      <formula>"eps"</formula>
    </cfRule>
  </conditionalFormatting>
  <conditionalFormatting sqref="AE32">
    <cfRule type="cellIs" dxfId="1574" priority="363" operator="equal">
      <formula>"eps"</formula>
    </cfRule>
  </conditionalFormatting>
  <conditionalFormatting sqref="AL28">
    <cfRule type="cellIs" dxfId="1573" priority="364" operator="equal">
      <formula>"eps"</formula>
    </cfRule>
  </conditionalFormatting>
  <conditionalFormatting sqref="AK12">
    <cfRule type="cellIs" dxfId="1572" priority="414" operator="equal">
      <formula>"eps"</formula>
    </cfRule>
  </conditionalFormatting>
  <conditionalFormatting sqref="AL33 AL36:AL65 AL73 AL70:AL71 AL17 AL29:AL31 AL21:AL24">
    <cfRule type="cellIs" dxfId="1571" priority="413" operator="equal">
      <formula>"eps"</formula>
    </cfRule>
  </conditionalFormatting>
  <conditionalFormatting sqref="AL35">
    <cfRule type="cellIs" dxfId="1570" priority="412" operator="equal">
      <formula>"eps"</formula>
    </cfRule>
  </conditionalFormatting>
  <conditionalFormatting sqref="AL66">
    <cfRule type="cellIs" dxfId="1569" priority="411" operator="equal">
      <formula>"eps"</formula>
    </cfRule>
  </conditionalFormatting>
  <conditionalFormatting sqref="AL11">
    <cfRule type="cellIs" dxfId="1568" priority="410" operator="equal">
      <formula>"eps"</formula>
    </cfRule>
  </conditionalFormatting>
  <conditionalFormatting sqref="AL27">
    <cfRule type="cellIs" dxfId="1567" priority="409" operator="equal">
      <formula>"eps"</formula>
    </cfRule>
  </conditionalFormatting>
  <conditionalFormatting sqref="AL74">
    <cfRule type="cellIs" dxfId="1566" priority="408" operator="equal">
      <formula>"eps"</formula>
    </cfRule>
  </conditionalFormatting>
  <conditionalFormatting sqref="AL75">
    <cfRule type="cellIs" dxfId="1565" priority="407" operator="equal">
      <formula>"eps"</formula>
    </cfRule>
  </conditionalFormatting>
  <conditionalFormatting sqref="AE77">
    <cfRule type="cellIs" dxfId="1564" priority="325" operator="equal">
      <formula>"eps"</formula>
    </cfRule>
  </conditionalFormatting>
  <conditionalFormatting sqref="AK77">
    <cfRule type="cellIs" dxfId="1563" priority="318" operator="equal">
      <formula>"eps"</formula>
    </cfRule>
  </conditionalFormatting>
  <conditionalFormatting sqref="AF76:AJ76">
    <cfRule type="cellIs" dxfId="1562" priority="326" operator="equal">
      <formula>"eps"</formula>
    </cfRule>
  </conditionalFormatting>
  <conditionalFormatting sqref="AE76">
    <cfRule type="cellIs" dxfId="1561" priority="327" operator="equal">
      <formula>"eps"</formula>
    </cfRule>
  </conditionalFormatting>
  <conditionalFormatting sqref="AL72">
    <cfRule type="cellIs" dxfId="1560" priority="328" operator="equal">
      <formula>"eps"</formula>
    </cfRule>
  </conditionalFormatting>
  <conditionalFormatting sqref="AK72">
    <cfRule type="cellIs" dxfId="1559" priority="329" operator="equal">
      <formula>"eps"</formula>
    </cfRule>
  </conditionalFormatting>
  <conditionalFormatting sqref="AC72">
    <cfRule type="cellIs" dxfId="1558" priority="330" operator="equal">
      <formula>"eps"</formula>
    </cfRule>
  </conditionalFormatting>
  <conditionalFormatting sqref="AD72">
    <cfRule type="cellIs" dxfId="1557" priority="331" operator="equal">
      <formula>"eps"</formula>
    </cfRule>
  </conditionalFormatting>
  <conditionalFormatting sqref="AF72:AJ72">
    <cfRule type="cellIs" dxfId="1556" priority="332" operator="equal">
      <formula>"eps"</formula>
    </cfRule>
  </conditionalFormatting>
  <conditionalFormatting sqref="AE72">
    <cfRule type="cellIs" dxfId="1555" priority="333" operator="equal">
      <formula>"eps"</formula>
    </cfRule>
  </conditionalFormatting>
  <conditionalFormatting sqref="AL69">
    <cfRule type="cellIs" dxfId="1554" priority="334" operator="equal">
      <formula>"eps"</formula>
    </cfRule>
  </conditionalFormatting>
  <conditionalFormatting sqref="AL68">
    <cfRule type="cellIs" dxfId="1553" priority="335" operator="equal">
      <formula>"eps"</formula>
    </cfRule>
  </conditionalFormatting>
  <conditionalFormatting sqref="AL67">
    <cfRule type="cellIs" dxfId="1552" priority="336" operator="equal">
      <formula>"eps"</formula>
    </cfRule>
  </conditionalFormatting>
  <conditionalFormatting sqref="AK69">
    <cfRule type="cellIs" dxfId="1551" priority="337" operator="equal">
      <formula>"eps"</formula>
    </cfRule>
  </conditionalFormatting>
  <conditionalFormatting sqref="AK68">
    <cfRule type="cellIs" dxfId="1550" priority="338" operator="equal">
      <formula>"eps"</formula>
    </cfRule>
  </conditionalFormatting>
  <conditionalFormatting sqref="AL12">
    <cfRule type="cellIs" dxfId="1549" priority="406" operator="equal">
      <formula>"eps"</formula>
    </cfRule>
  </conditionalFormatting>
  <conditionalFormatting sqref="AK81:AL81">
    <cfRule type="cellIs" dxfId="1548" priority="405" operator="equal">
      <formula>"eps"</formula>
    </cfRule>
  </conditionalFormatting>
  <conditionalFormatting sqref="AD9:AL10">
    <cfRule type="cellIs" dxfId="1547" priority="404" operator="equal">
      <formula>"eps"</formula>
    </cfRule>
  </conditionalFormatting>
  <conditionalFormatting sqref="AD14:AL16">
    <cfRule type="cellIs" dxfId="1546" priority="403" operator="equal">
      <formula>"eps"</formula>
    </cfRule>
  </conditionalFormatting>
  <conditionalFormatting sqref="AD19:AL19">
    <cfRule type="cellIs" dxfId="1545" priority="402" operator="equal">
      <formula>"eps"</formula>
    </cfRule>
  </conditionalFormatting>
  <conditionalFormatting sqref="AD26:AL26">
    <cfRule type="cellIs" dxfId="1544" priority="401" operator="equal">
      <formula>"eps"</formula>
    </cfRule>
  </conditionalFormatting>
  <conditionalFormatting sqref="AC74:AL75">
    <cfRule type="cellIs" dxfId="1543" priority="400" operator="equal">
      <formula>"eps"</formula>
    </cfRule>
  </conditionalFormatting>
  <conditionalFormatting sqref="AD78:AL78">
    <cfRule type="cellIs" dxfId="1542" priority="399" operator="equal">
      <formula>"eps"</formula>
    </cfRule>
  </conditionalFormatting>
  <conditionalFormatting sqref="AK67">
    <cfRule type="cellIs" dxfId="1541" priority="339" operator="equal">
      <formula>"eps"</formula>
    </cfRule>
  </conditionalFormatting>
  <conditionalFormatting sqref="AD68">
    <cfRule type="cellIs" dxfId="1540" priority="343" operator="equal">
      <formula>"eps"</formula>
    </cfRule>
  </conditionalFormatting>
  <conditionalFormatting sqref="AC68">
    <cfRule type="cellIs" dxfId="1539" priority="342" operator="equal">
      <formula>"eps"</formula>
    </cfRule>
  </conditionalFormatting>
  <conditionalFormatting sqref="AE69">
    <cfRule type="cellIs" dxfId="1538" priority="347" operator="equal">
      <formula>"eps"</formula>
    </cfRule>
  </conditionalFormatting>
  <conditionalFormatting sqref="AF69:AJ69">
    <cfRule type="cellIs" dxfId="1537" priority="346" operator="equal">
      <formula>"eps"</formula>
    </cfRule>
  </conditionalFormatting>
  <conditionalFormatting sqref="AF67:AJ67">
    <cfRule type="cellIs" dxfId="1536" priority="350" operator="equal">
      <formula>"eps"</formula>
    </cfRule>
  </conditionalFormatting>
  <conditionalFormatting sqref="AE25">
    <cfRule type="cellIs" dxfId="1535" priority="375" operator="equal">
      <formula>"eps"</formula>
    </cfRule>
  </conditionalFormatting>
  <conditionalFormatting sqref="AF25:AJ25">
    <cfRule type="cellIs" dxfId="1534" priority="374" operator="equal">
      <formula>"eps"</formula>
    </cfRule>
  </conditionalFormatting>
  <conditionalFormatting sqref="AD20">
    <cfRule type="cellIs" dxfId="1533" priority="379" operator="equal">
      <formula>"eps"</formula>
    </cfRule>
  </conditionalFormatting>
  <conditionalFormatting sqref="AC20">
    <cfRule type="cellIs" dxfId="1532" priority="378" operator="equal">
      <formula>"eps"</formula>
    </cfRule>
  </conditionalFormatting>
  <conditionalFormatting sqref="AK20">
    <cfRule type="cellIs" dxfId="1531" priority="377" operator="equal">
      <formula>"eps"</formula>
    </cfRule>
  </conditionalFormatting>
  <conditionalFormatting sqref="AL20">
    <cfRule type="cellIs" dxfId="1530" priority="376" operator="equal">
      <formula>"eps"</formula>
    </cfRule>
  </conditionalFormatting>
  <conditionalFormatting sqref="AC18">
    <cfRule type="cellIs" dxfId="1529" priority="384" operator="equal">
      <formula>"eps"</formula>
    </cfRule>
  </conditionalFormatting>
  <conditionalFormatting sqref="AC8">
    <cfRule type="cellIs" dxfId="1528" priority="398" operator="equal">
      <formula>"eps"</formula>
    </cfRule>
  </conditionalFormatting>
  <conditionalFormatting sqref="AE8:AJ8">
    <cfRule type="cellIs" dxfId="1527" priority="397" operator="equal">
      <formula>"eps"</formula>
    </cfRule>
  </conditionalFormatting>
  <conditionalFormatting sqref="AD8">
    <cfRule type="cellIs" dxfId="1526" priority="396" operator="equal">
      <formula>"eps"</formula>
    </cfRule>
  </conditionalFormatting>
  <conditionalFormatting sqref="AK8">
    <cfRule type="cellIs" dxfId="1525" priority="395" operator="equal">
      <formula>"eps"</formula>
    </cfRule>
  </conditionalFormatting>
  <conditionalFormatting sqref="AL8">
    <cfRule type="cellIs" dxfId="1524" priority="394" operator="equal">
      <formula>"eps"</formula>
    </cfRule>
  </conditionalFormatting>
  <conditionalFormatting sqref="AE13">
    <cfRule type="cellIs" dxfId="1523" priority="393" operator="equal">
      <formula>"eps"</formula>
    </cfRule>
  </conditionalFormatting>
  <conditionalFormatting sqref="AF13:AJ13">
    <cfRule type="cellIs" dxfId="1522" priority="392" operator="equal">
      <formula>"eps"</formula>
    </cfRule>
  </conditionalFormatting>
  <conditionalFormatting sqref="AD13">
    <cfRule type="cellIs" dxfId="1521" priority="391" operator="equal">
      <formula>"eps"</formula>
    </cfRule>
  </conditionalFormatting>
  <conditionalFormatting sqref="AK18">
    <cfRule type="cellIs" dxfId="1520" priority="383" operator="equal">
      <formula>"eps"</formula>
    </cfRule>
  </conditionalFormatting>
  <conditionalFormatting sqref="AL18">
    <cfRule type="cellIs" dxfId="1519" priority="382" operator="equal">
      <formula>"eps"</formula>
    </cfRule>
  </conditionalFormatting>
  <conditionalFormatting sqref="AE20">
    <cfRule type="cellIs" dxfId="1518" priority="381" operator="equal">
      <formula>"eps"</formula>
    </cfRule>
  </conditionalFormatting>
  <conditionalFormatting sqref="AF20:AJ20">
    <cfRule type="cellIs" dxfId="1517" priority="380" operator="equal">
      <formula>"eps"</formula>
    </cfRule>
  </conditionalFormatting>
  <conditionalFormatting sqref="AD25">
    <cfRule type="cellIs" dxfId="1516" priority="373" operator="equal">
      <formula>"eps"</formula>
    </cfRule>
  </conditionalFormatting>
  <conditionalFormatting sqref="AC25">
    <cfRule type="cellIs" dxfId="1515" priority="372" operator="equal">
      <formula>"eps"</formula>
    </cfRule>
  </conditionalFormatting>
  <conditionalFormatting sqref="AK25">
    <cfRule type="cellIs" dxfId="1514" priority="371" operator="equal">
      <formula>"eps"</formula>
    </cfRule>
  </conditionalFormatting>
  <conditionalFormatting sqref="AL25">
    <cfRule type="cellIs" dxfId="1513" priority="370" operator="equal">
      <formula>"eps"</formula>
    </cfRule>
  </conditionalFormatting>
  <conditionalFormatting sqref="AE28">
    <cfRule type="cellIs" dxfId="1512" priority="369" operator="equal">
      <formula>"eps"</formula>
    </cfRule>
  </conditionalFormatting>
  <conditionalFormatting sqref="AF28:AJ28">
    <cfRule type="cellIs" dxfId="1511" priority="368" operator="equal">
      <formula>"eps"</formula>
    </cfRule>
  </conditionalFormatting>
  <conditionalFormatting sqref="AD28">
    <cfRule type="cellIs" dxfId="1510" priority="367" operator="equal">
      <formula>"eps"</formula>
    </cfRule>
  </conditionalFormatting>
  <conditionalFormatting sqref="AC28">
    <cfRule type="cellIs" dxfId="1509" priority="366" operator="equal">
      <formula>"eps"</formula>
    </cfRule>
  </conditionalFormatting>
  <conditionalFormatting sqref="AK28">
    <cfRule type="cellIs" dxfId="1508" priority="365" operator="equal">
      <formula>"eps"</formula>
    </cfRule>
  </conditionalFormatting>
  <conditionalFormatting sqref="AE68">
    <cfRule type="cellIs" dxfId="1507" priority="349" operator="equal">
      <formula>"eps"</formula>
    </cfRule>
  </conditionalFormatting>
  <conditionalFormatting sqref="AF68:AJ68">
    <cfRule type="cellIs" dxfId="1506" priority="348" operator="equal">
      <formula>"eps"</formula>
    </cfRule>
  </conditionalFormatting>
  <conditionalFormatting sqref="AC67">
    <cfRule type="cellIs" dxfId="1505" priority="345" operator="equal">
      <formula>"eps"</formula>
    </cfRule>
  </conditionalFormatting>
  <conditionalFormatting sqref="AD69">
    <cfRule type="cellIs" dxfId="1504" priority="341" operator="equal">
      <formula>"eps"</formula>
    </cfRule>
  </conditionalFormatting>
  <conditionalFormatting sqref="AC69">
    <cfRule type="cellIs" dxfId="1503" priority="340" operator="equal">
      <formula>"eps"</formula>
    </cfRule>
  </conditionalFormatting>
  <conditionalFormatting sqref="AF77:AJ77">
    <cfRule type="cellIs" dxfId="1502" priority="324" operator="equal">
      <formula>"eps"</formula>
    </cfRule>
  </conditionalFormatting>
  <conditionalFormatting sqref="AC77">
    <cfRule type="cellIs" dxfId="1501" priority="323" operator="equal">
      <formula>"eps"</formula>
    </cfRule>
  </conditionalFormatting>
  <conditionalFormatting sqref="AD77">
    <cfRule type="cellIs" dxfId="1500" priority="322" operator="equal">
      <formula>"eps"</formula>
    </cfRule>
  </conditionalFormatting>
  <conditionalFormatting sqref="AD76">
    <cfRule type="cellIs" dxfId="1499" priority="321" operator="equal">
      <formula>"eps"</formula>
    </cfRule>
  </conditionalFormatting>
  <conditionalFormatting sqref="AC76">
    <cfRule type="cellIs" dxfId="1498" priority="320" operator="equal">
      <formula>"eps"</formula>
    </cfRule>
  </conditionalFormatting>
  <conditionalFormatting sqref="AK76">
    <cfRule type="cellIs" dxfId="1497" priority="319" operator="equal">
      <formula>"eps"</formula>
    </cfRule>
  </conditionalFormatting>
  <conditionalFormatting sqref="AL76">
    <cfRule type="cellIs" dxfId="1496" priority="317" operator="equal">
      <formula>"eps"</formula>
    </cfRule>
  </conditionalFormatting>
  <conditionalFormatting sqref="AL77">
    <cfRule type="cellIs" dxfId="1495" priority="316" operator="equal">
      <formula>"eps"</formula>
    </cfRule>
  </conditionalFormatting>
  <conditionalFormatting sqref="AE79">
    <cfRule type="cellIs" dxfId="1494" priority="315" operator="equal">
      <formula>"eps"</formula>
    </cfRule>
  </conditionalFormatting>
  <conditionalFormatting sqref="AF79:AJ79">
    <cfRule type="cellIs" dxfId="1493" priority="314" operator="equal">
      <formula>"eps"</formula>
    </cfRule>
  </conditionalFormatting>
  <conditionalFormatting sqref="AE80">
    <cfRule type="cellIs" dxfId="1492" priority="313" operator="equal">
      <formula>"eps"</formula>
    </cfRule>
  </conditionalFormatting>
  <conditionalFormatting sqref="AF80:AJ80">
    <cfRule type="cellIs" dxfId="1491" priority="312" operator="equal">
      <formula>"eps"</formula>
    </cfRule>
  </conditionalFormatting>
  <conditionalFormatting sqref="AE79:AJ79">
    <cfRule type="cellIs" dxfId="1490" priority="311" operator="equal">
      <formula>"eps"</formula>
    </cfRule>
  </conditionalFormatting>
  <conditionalFormatting sqref="AD79">
    <cfRule type="cellIs" dxfId="1489" priority="310" operator="equal">
      <formula>"eps"</formula>
    </cfRule>
  </conditionalFormatting>
  <conditionalFormatting sqref="AC79">
    <cfRule type="cellIs" dxfId="1488" priority="309" operator="equal">
      <formula>"eps"</formula>
    </cfRule>
  </conditionalFormatting>
  <conditionalFormatting sqref="AD80">
    <cfRule type="cellIs" dxfId="1487" priority="308" operator="equal">
      <formula>"eps"</formula>
    </cfRule>
  </conditionalFormatting>
  <conditionalFormatting sqref="AC80">
    <cfRule type="cellIs" dxfId="1486" priority="307" operator="equal">
      <formula>"eps"</formula>
    </cfRule>
  </conditionalFormatting>
  <conditionalFormatting sqref="AK79">
    <cfRule type="cellIs" dxfId="1485" priority="306" operator="equal">
      <formula>"eps"</formula>
    </cfRule>
  </conditionalFormatting>
  <conditionalFormatting sqref="AK80">
    <cfRule type="cellIs" dxfId="1484" priority="305" operator="equal">
      <formula>"eps"</formula>
    </cfRule>
  </conditionalFormatting>
  <conditionalFormatting sqref="AK79">
    <cfRule type="cellIs" dxfId="1483" priority="304" operator="equal">
      <formula>"eps"</formula>
    </cfRule>
  </conditionalFormatting>
  <conditionalFormatting sqref="AL79">
    <cfRule type="cellIs" dxfId="1482" priority="303" operator="equal">
      <formula>"eps"</formula>
    </cfRule>
  </conditionalFormatting>
  <conditionalFormatting sqref="AL80">
    <cfRule type="cellIs" dxfId="1481" priority="302" operator="equal">
      <formula>"eps"</formula>
    </cfRule>
  </conditionalFormatting>
  <conditionalFormatting sqref="AL79">
    <cfRule type="cellIs" dxfId="1480" priority="301" operator="equal">
      <formula>"eps"</formula>
    </cfRule>
  </conditionalFormatting>
  <conditionalFormatting sqref="E12 E19 E81 E26 E9:E10 E14:E17 E29:E31 E33 E73:E74 E76 E21:E24 F22:N23">
    <cfRule type="cellIs" dxfId="9" priority="300" operator="equal">
      <formula>"eps"</formula>
    </cfRule>
  </conditionalFormatting>
  <conditionalFormatting sqref="E84">
    <cfRule type="cellIs" dxfId="1479" priority="299" operator="equal">
      <formula>"eps"</formula>
    </cfRule>
  </conditionalFormatting>
  <conditionalFormatting sqref="E12">
    <cfRule type="cellIs" dxfId="1478" priority="298" operator="equal">
      <formula>"eps"</formula>
    </cfRule>
  </conditionalFormatting>
  <conditionalFormatting sqref="E69:N69">
    <cfRule type="cellIs" dxfId="1477" priority="296" operator="equal">
      <formula>"eps"</formula>
    </cfRule>
  </conditionalFormatting>
  <conditionalFormatting sqref="E11">
    <cfRule type="cellIs" dxfId="1476" priority="295" operator="equal">
      <formula>"eps"</formula>
    </cfRule>
  </conditionalFormatting>
  <conditionalFormatting sqref="E27">
    <cfRule type="cellIs" dxfId="1475" priority="294" operator="equal">
      <formula>"eps"</formula>
    </cfRule>
  </conditionalFormatting>
  <conditionalFormatting sqref="F9:N21 F24:N48 F51:N68 F70:N77 F79:N84">
    <cfRule type="cellIs" dxfId="5" priority="256" operator="equal">
      <formula>"eps"</formula>
    </cfRule>
  </conditionalFormatting>
  <conditionalFormatting sqref="E77:E78 F78:N78">
    <cfRule type="cellIs" dxfId="4" priority="252" operator="equal">
      <formula>"eps"</formula>
    </cfRule>
  </conditionalFormatting>
  <conditionalFormatting sqref="E20">
    <cfRule type="cellIs" dxfId="1436" priority="235" operator="equal">
      <formula>"eps"</formula>
    </cfRule>
  </conditionalFormatting>
  <conditionalFormatting sqref="E18">
    <cfRule type="cellIs" dxfId="1431" priority="240" operator="equal">
      <formula>"eps"</formula>
    </cfRule>
  </conditionalFormatting>
  <conditionalFormatting sqref="E8:N8">
    <cfRule type="cellIs" dxfId="12" priority="250" operator="equal">
      <formula>"eps"</formula>
    </cfRule>
  </conditionalFormatting>
  <conditionalFormatting sqref="J8:L8">
    <cfRule type="cellIs" dxfId="1426" priority="249" operator="equal">
      <formula>"eps"</formula>
    </cfRule>
  </conditionalFormatting>
  <conditionalFormatting sqref="F8:I8">
    <cfRule type="cellIs" dxfId="11" priority="248" operator="equal">
      <formula>"eps"</formula>
    </cfRule>
  </conditionalFormatting>
  <conditionalFormatting sqref="M8">
    <cfRule type="cellIs" dxfId="1425" priority="247" operator="equal">
      <formula>"eps"</formula>
    </cfRule>
  </conditionalFormatting>
  <conditionalFormatting sqref="N8">
    <cfRule type="cellIs" dxfId="1424" priority="246" operator="equal">
      <formula>"eps"</formula>
    </cfRule>
  </conditionalFormatting>
  <conditionalFormatting sqref="E82">
    <cfRule type="cellIs" dxfId="1423" priority="180" operator="equal">
      <formula>"eps"</formula>
    </cfRule>
  </conditionalFormatting>
  <conditionalFormatting sqref="E13">
    <cfRule type="cellIs" dxfId="1418" priority="245" operator="equal">
      <formula>"eps"</formula>
    </cfRule>
  </conditionalFormatting>
  <conditionalFormatting sqref="E25">
    <cfRule type="cellIs" dxfId="1413" priority="230" operator="equal">
      <formula>"eps"</formula>
    </cfRule>
  </conditionalFormatting>
  <conditionalFormatting sqref="E28">
    <cfRule type="cellIs" dxfId="1408" priority="225" operator="equal">
      <formula>"eps"</formula>
    </cfRule>
  </conditionalFormatting>
  <conditionalFormatting sqref="E32">
    <cfRule type="cellIs" dxfId="1403" priority="220" operator="equal">
      <formula>"eps"</formula>
    </cfRule>
  </conditionalFormatting>
  <conditionalFormatting sqref="E34">
    <cfRule type="cellIs" dxfId="1398" priority="215" operator="equal">
      <formula>"eps"</formula>
    </cfRule>
  </conditionalFormatting>
  <conditionalFormatting sqref="E70">
    <cfRule type="cellIs" dxfId="1393" priority="210" operator="equal">
      <formula>"eps"</formula>
    </cfRule>
  </conditionalFormatting>
  <conditionalFormatting sqref="E71">
    <cfRule type="cellIs" dxfId="1388" priority="205" operator="equal">
      <formula>"eps"</formula>
    </cfRule>
  </conditionalFormatting>
  <conditionalFormatting sqref="E72">
    <cfRule type="cellIs" dxfId="1383" priority="200" operator="equal">
      <formula>"eps"</formula>
    </cfRule>
  </conditionalFormatting>
  <conditionalFormatting sqref="E75">
    <cfRule type="cellIs" dxfId="1378" priority="195" operator="equal">
      <formula>"eps"</formula>
    </cfRule>
  </conditionalFormatting>
  <conditionalFormatting sqref="E79">
    <cfRule type="cellIs" dxfId="1373" priority="190" operator="equal">
      <formula>"eps"</formula>
    </cfRule>
  </conditionalFormatting>
  <conditionalFormatting sqref="E80">
    <cfRule type="cellIs" dxfId="1368" priority="185" operator="equal">
      <formula>"eps"</formula>
    </cfRule>
  </conditionalFormatting>
  <conditionalFormatting sqref="E83">
    <cfRule type="cellIs" dxfId="1363" priority="175" operator="equal">
      <formula>"eps"</formula>
    </cfRule>
  </conditionalFormatting>
  <conditionalFormatting sqref="S1:T1">
    <cfRule type="cellIs" dxfId="1358" priority="170" operator="equal">
      <formula>"eps"</formula>
    </cfRule>
  </conditionalFormatting>
  <conditionalFormatting sqref="G94 G89 F98:N101 F106:N108 F110:N110 F113:N120 F125:N126 F129:N129">
    <cfRule type="cellIs" dxfId="1357" priority="169" operator="equal">
      <formula>"eps"</formula>
    </cfRule>
  </conditionalFormatting>
  <conditionalFormatting sqref="G89">
    <cfRule type="cellIs" dxfId="1356" priority="167" operator="equal">
      <formula>"eps"</formula>
    </cfRule>
  </conditionalFormatting>
  <conditionalFormatting sqref="F112:N120">
    <cfRule type="cellIs" dxfId="1355" priority="166" operator="equal">
      <formula>"eps"</formula>
    </cfRule>
  </conditionalFormatting>
  <conditionalFormatting sqref="G121">
    <cfRule type="cellIs" dxfId="1354" priority="165" operator="equal">
      <formula>"eps"</formula>
    </cfRule>
  </conditionalFormatting>
  <conditionalFormatting sqref="G88">
    <cfRule type="cellIs" dxfId="1353" priority="164" operator="equal">
      <formula>"eps"</formula>
    </cfRule>
  </conditionalFormatting>
  <conditionalFormatting sqref="G104">
    <cfRule type="cellIs" dxfId="1352" priority="163" operator="equal">
      <formula>"eps"</formula>
    </cfRule>
  </conditionalFormatting>
  <conditionalFormatting sqref="G130">
    <cfRule type="cellIs" dxfId="1351" priority="162" operator="equal">
      <formula>"eps"</formula>
    </cfRule>
  </conditionalFormatting>
  <conditionalFormatting sqref="G131">
    <cfRule type="cellIs" dxfId="1350" priority="161" operator="equal">
      <formula>"eps"</formula>
    </cfRule>
  </conditionalFormatting>
  <conditionalFormatting sqref="H110:L110 H113:L120 H129:L129 H89:L89 H125:L126 H94:L94 H106:L108 H98:L101">
    <cfRule type="cellIs" dxfId="1349" priority="160" operator="equal">
      <formula>"eps"</formula>
    </cfRule>
  </conditionalFormatting>
  <conditionalFormatting sqref="H89:L89">
    <cfRule type="cellIs" dxfId="1348" priority="158" operator="equal">
      <formula>"eps"</formula>
    </cfRule>
  </conditionalFormatting>
  <conditionalFormatting sqref="H112:L112">
    <cfRule type="cellIs" dxfId="1347" priority="157" operator="equal">
      <formula>"eps"</formula>
    </cfRule>
  </conditionalFormatting>
  <conditionalFormatting sqref="H121:L121">
    <cfRule type="cellIs" dxfId="1346" priority="156" operator="equal">
      <formula>"eps"</formula>
    </cfRule>
  </conditionalFormatting>
  <conditionalFormatting sqref="H88:L88">
    <cfRule type="cellIs" dxfId="1345" priority="155" operator="equal">
      <formula>"eps"</formula>
    </cfRule>
  </conditionalFormatting>
  <conditionalFormatting sqref="H104:L104">
    <cfRule type="cellIs" dxfId="1344" priority="154" operator="equal">
      <formula>"eps"</formula>
    </cfRule>
  </conditionalFormatting>
  <conditionalFormatting sqref="H130:L130">
    <cfRule type="cellIs" dxfId="1343" priority="153" operator="equal">
      <formula>"eps"</formula>
    </cfRule>
  </conditionalFormatting>
  <conditionalFormatting sqref="H131:L131">
    <cfRule type="cellIs" dxfId="1342" priority="152" operator="equal">
      <formula>"eps"</formula>
    </cfRule>
  </conditionalFormatting>
  <conditionalFormatting sqref="F110 F113:F120 F129 F89 F125:F126 F94 F106:F108 F98:F101">
    <cfRule type="cellIs" dxfId="1341" priority="151" operator="equal">
      <formula>"eps"</formula>
    </cfRule>
  </conditionalFormatting>
  <conditionalFormatting sqref="F89">
    <cfRule type="cellIs" dxfId="1340" priority="149" operator="equal">
      <formula>"eps"</formula>
    </cfRule>
  </conditionalFormatting>
  <conditionalFormatting sqref="F112">
    <cfRule type="cellIs" dxfId="1339" priority="148" operator="equal">
      <formula>"eps"</formula>
    </cfRule>
  </conditionalFormatting>
  <conditionalFormatting sqref="F121">
    <cfRule type="cellIs" dxfId="1338" priority="147" operator="equal">
      <formula>"eps"</formula>
    </cfRule>
  </conditionalFormatting>
  <conditionalFormatting sqref="F88">
    <cfRule type="cellIs" dxfId="1337" priority="146" operator="equal">
      <formula>"eps"</formula>
    </cfRule>
  </conditionalFormatting>
  <conditionalFormatting sqref="F104">
    <cfRule type="cellIs" dxfId="1336" priority="145" operator="equal">
      <formula>"eps"</formula>
    </cfRule>
  </conditionalFormatting>
  <conditionalFormatting sqref="F130">
    <cfRule type="cellIs" dxfId="1335" priority="144" operator="equal">
      <formula>"eps"</formula>
    </cfRule>
  </conditionalFormatting>
  <conditionalFormatting sqref="F131">
    <cfRule type="cellIs" dxfId="1334" priority="143" operator="equal">
      <formula>"eps"</formula>
    </cfRule>
  </conditionalFormatting>
  <conditionalFormatting sqref="M110 M113:M120 M129 M125:M126 M94 M106:M108 M98:M101">
    <cfRule type="cellIs" dxfId="1333" priority="142" operator="equal">
      <formula>"eps"</formula>
    </cfRule>
  </conditionalFormatting>
  <conditionalFormatting sqref="M112">
    <cfRule type="cellIs" dxfId="1332" priority="141" operator="equal">
      <formula>"eps"</formula>
    </cfRule>
  </conditionalFormatting>
  <conditionalFormatting sqref="M121">
    <cfRule type="cellIs" dxfId="1331" priority="140" operator="equal">
      <formula>"eps"</formula>
    </cfRule>
  </conditionalFormatting>
  <conditionalFormatting sqref="M88">
    <cfRule type="cellIs" dxfId="1330" priority="139" operator="equal">
      <formula>"eps"</formula>
    </cfRule>
  </conditionalFormatting>
  <conditionalFormatting sqref="M104">
    <cfRule type="cellIs" dxfId="1329" priority="138" operator="equal">
      <formula>"eps"</formula>
    </cfRule>
  </conditionalFormatting>
  <conditionalFormatting sqref="M130">
    <cfRule type="cellIs" dxfId="1328" priority="137" operator="equal">
      <formula>"eps"</formula>
    </cfRule>
  </conditionalFormatting>
  <conditionalFormatting sqref="M131">
    <cfRule type="cellIs" dxfId="1327" priority="136" operator="equal">
      <formula>"eps"</formula>
    </cfRule>
  </conditionalFormatting>
  <conditionalFormatting sqref="M89">
    <cfRule type="cellIs" dxfId="1326" priority="135" operator="equal">
      <formula>"eps"</formula>
    </cfRule>
  </conditionalFormatting>
  <conditionalFormatting sqref="N110 N113:N120 N129 N125:N126 N94 N106:N108 N98:N101">
    <cfRule type="cellIs" dxfId="1325" priority="134" operator="equal">
      <formula>"eps"</formula>
    </cfRule>
  </conditionalFormatting>
  <conditionalFormatting sqref="N112">
    <cfRule type="cellIs" dxfId="1324" priority="133" operator="equal">
      <formula>"eps"</formula>
    </cfRule>
  </conditionalFormatting>
  <conditionalFormatting sqref="N121">
    <cfRule type="cellIs" dxfId="1323" priority="132" operator="equal">
      <formula>"eps"</formula>
    </cfRule>
  </conditionalFormatting>
  <conditionalFormatting sqref="N88">
    <cfRule type="cellIs" dxfId="1322" priority="131" operator="equal">
      <formula>"eps"</formula>
    </cfRule>
  </conditionalFormatting>
  <conditionalFormatting sqref="N104">
    <cfRule type="cellIs" dxfId="1321" priority="130" operator="equal">
      <formula>"eps"</formula>
    </cfRule>
  </conditionalFormatting>
  <conditionalFormatting sqref="N130">
    <cfRule type="cellIs" dxfId="1320" priority="129" operator="equal">
      <formula>"eps"</formula>
    </cfRule>
  </conditionalFormatting>
  <conditionalFormatting sqref="N131">
    <cfRule type="cellIs" dxfId="1319" priority="128" operator="equal">
      <formula>"eps"</formula>
    </cfRule>
  </conditionalFormatting>
  <conditionalFormatting sqref="N89">
    <cfRule type="cellIs" dxfId="1318" priority="127" operator="equal">
      <formula>"eps"</formula>
    </cfRule>
  </conditionalFormatting>
  <conditionalFormatting sqref="F86:N87">
    <cfRule type="cellIs" dxfId="1317" priority="125" operator="equal">
      <formula>"eps"</formula>
    </cfRule>
  </conditionalFormatting>
  <conditionalFormatting sqref="F91:N93">
    <cfRule type="cellIs" dxfId="1316" priority="124" operator="equal">
      <formula>"eps"</formula>
    </cfRule>
  </conditionalFormatting>
  <conditionalFormatting sqref="F96:N96">
    <cfRule type="cellIs" dxfId="1315" priority="123" operator="equal">
      <formula>"eps"</formula>
    </cfRule>
  </conditionalFormatting>
  <conditionalFormatting sqref="F103:N103">
    <cfRule type="cellIs" dxfId="1314" priority="122" operator="equal">
      <formula>"eps"</formula>
    </cfRule>
  </conditionalFormatting>
  <conditionalFormatting sqref="F130:N131">
    <cfRule type="cellIs" dxfId="1313" priority="121" operator="equal">
      <formula>"eps"</formula>
    </cfRule>
  </conditionalFormatting>
  <conditionalFormatting sqref="F134:N134">
    <cfRule type="cellIs" dxfId="1312" priority="120" operator="equal">
      <formula>"eps"</formula>
    </cfRule>
  </conditionalFormatting>
  <conditionalFormatting sqref="F90:N90">
    <cfRule type="cellIs" dxfId="1311" priority="119" operator="equal">
      <formula>"eps"</formula>
    </cfRule>
  </conditionalFormatting>
  <conditionalFormatting sqref="G90:L90">
    <cfRule type="cellIs" dxfId="1310" priority="118" operator="equal">
      <formula>"eps"</formula>
    </cfRule>
  </conditionalFormatting>
  <conditionalFormatting sqref="F90">
    <cfRule type="cellIs" dxfId="1309" priority="117" operator="equal">
      <formula>"eps"</formula>
    </cfRule>
  </conditionalFormatting>
  <conditionalFormatting sqref="M90">
    <cfRule type="cellIs" dxfId="1308" priority="116" operator="equal">
      <formula>"eps"</formula>
    </cfRule>
  </conditionalFormatting>
  <conditionalFormatting sqref="N90">
    <cfRule type="cellIs" dxfId="1307" priority="115" operator="equal">
      <formula>"eps"</formula>
    </cfRule>
  </conditionalFormatting>
  <conditionalFormatting sqref="F124:N124">
    <cfRule type="cellIs" dxfId="1306" priority="114" operator="equal">
      <formula>"eps"</formula>
    </cfRule>
  </conditionalFormatting>
  <conditionalFormatting sqref="G124:L124">
    <cfRule type="cellIs" dxfId="1305" priority="113" operator="equal">
      <formula>"eps"</formula>
    </cfRule>
  </conditionalFormatting>
  <conditionalFormatting sqref="F124">
    <cfRule type="cellIs" dxfId="1304" priority="112" operator="equal">
      <formula>"eps"</formula>
    </cfRule>
  </conditionalFormatting>
  <conditionalFormatting sqref="M124">
    <cfRule type="cellIs" dxfId="1303" priority="111" operator="equal">
      <formula>"eps"</formula>
    </cfRule>
  </conditionalFormatting>
  <conditionalFormatting sqref="N124">
    <cfRule type="cellIs" dxfId="1302" priority="110" operator="equal">
      <formula>"eps"</formula>
    </cfRule>
  </conditionalFormatting>
  <conditionalFormatting sqref="F127:N127">
    <cfRule type="cellIs" dxfId="1301" priority="109" operator="equal">
      <formula>"eps"</formula>
    </cfRule>
  </conditionalFormatting>
  <conditionalFormatting sqref="G127:L127">
    <cfRule type="cellIs" dxfId="1300" priority="108" operator="equal">
      <formula>"eps"</formula>
    </cfRule>
  </conditionalFormatting>
  <conditionalFormatting sqref="F127">
    <cfRule type="cellIs" dxfId="1299" priority="107" operator="equal">
      <formula>"eps"</formula>
    </cfRule>
  </conditionalFormatting>
  <conditionalFormatting sqref="M127">
    <cfRule type="cellIs" dxfId="1298" priority="106" operator="equal">
      <formula>"eps"</formula>
    </cfRule>
  </conditionalFormatting>
  <conditionalFormatting sqref="N127">
    <cfRule type="cellIs" dxfId="1297" priority="105" operator="equal">
      <formula>"eps"</formula>
    </cfRule>
  </conditionalFormatting>
  <conditionalFormatting sqref="F133:N133">
    <cfRule type="cellIs" dxfId="1296" priority="104" operator="equal">
      <formula>"eps"</formula>
    </cfRule>
  </conditionalFormatting>
  <conditionalFormatting sqref="G133:L133">
    <cfRule type="cellIs" dxfId="1295" priority="103" operator="equal">
      <formula>"eps"</formula>
    </cfRule>
  </conditionalFormatting>
  <conditionalFormatting sqref="F133">
    <cfRule type="cellIs" dxfId="1294" priority="102" operator="equal">
      <formula>"eps"</formula>
    </cfRule>
  </conditionalFormatting>
  <conditionalFormatting sqref="M133">
    <cfRule type="cellIs" dxfId="1293" priority="101" operator="equal">
      <formula>"eps"</formula>
    </cfRule>
  </conditionalFormatting>
  <conditionalFormatting sqref="N133">
    <cfRule type="cellIs" dxfId="1292" priority="100" operator="equal">
      <formula>"eps"</formula>
    </cfRule>
  </conditionalFormatting>
  <conditionalFormatting sqref="F135:N136">
    <cfRule type="cellIs" dxfId="1291" priority="99" operator="equal">
      <formula>"eps"</formula>
    </cfRule>
  </conditionalFormatting>
  <conditionalFormatting sqref="G135:L136">
    <cfRule type="cellIs" dxfId="1290" priority="98" operator="equal">
      <formula>"eps"</formula>
    </cfRule>
  </conditionalFormatting>
  <conditionalFormatting sqref="F135:F136">
    <cfRule type="cellIs" dxfId="1289" priority="97" operator="equal">
      <formula>"eps"</formula>
    </cfRule>
  </conditionalFormatting>
  <conditionalFormatting sqref="M135:M136">
    <cfRule type="cellIs" dxfId="1288" priority="96" operator="equal">
      <formula>"eps"</formula>
    </cfRule>
  </conditionalFormatting>
  <conditionalFormatting sqref="N135:N136">
    <cfRule type="cellIs" dxfId="1287" priority="95" operator="equal">
      <formula>"eps"</formula>
    </cfRule>
  </conditionalFormatting>
  <conditionalFormatting sqref="F132:N132">
    <cfRule type="cellIs" dxfId="1286" priority="94" operator="equal">
      <formula>"eps"</formula>
    </cfRule>
  </conditionalFormatting>
  <conditionalFormatting sqref="G132:L132">
    <cfRule type="cellIs" dxfId="1285" priority="93" operator="equal">
      <formula>"eps"</formula>
    </cfRule>
  </conditionalFormatting>
  <conditionalFormatting sqref="F132">
    <cfRule type="cellIs" dxfId="1284" priority="92" operator="equal">
      <formula>"eps"</formula>
    </cfRule>
  </conditionalFormatting>
  <conditionalFormatting sqref="M132">
    <cfRule type="cellIs" dxfId="1283" priority="91" operator="equal">
      <formula>"eps"</formula>
    </cfRule>
  </conditionalFormatting>
  <conditionalFormatting sqref="N132">
    <cfRule type="cellIs" dxfId="1282" priority="90" operator="equal">
      <formula>"eps"</formula>
    </cfRule>
  </conditionalFormatting>
  <conditionalFormatting sqref="F85:N85">
    <cfRule type="cellIs" dxfId="1281" priority="89" operator="equal">
      <formula>"eps"</formula>
    </cfRule>
  </conditionalFormatting>
  <conditionalFormatting sqref="G85:L85">
    <cfRule type="cellIs" dxfId="1280" priority="88" operator="equal">
      <formula>"eps"</formula>
    </cfRule>
  </conditionalFormatting>
  <conditionalFormatting sqref="F85">
    <cfRule type="cellIs" dxfId="1279" priority="87" operator="equal">
      <formula>"eps"</formula>
    </cfRule>
  </conditionalFormatting>
  <conditionalFormatting sqref="M85">
    <cfRule type="cellIs" dxfId="1278" priority="86" operator="equal">
      <formula>"eps"</formula>
    </cfRule>
  </conditionalFormatting>
  <conditionalFormatting sqref="N85">
    <cfRule type="cellIs" dxfId="1277" priority="85" operator="equal">
      <formula>"eps"</formula>
    </cfRule>
  </conditionalFormatting>
  <conditionalFormatting sqref="E95">
    <cfRule type="cellIs" dxfId="1276" priority="84" operator="equal">
      <formula>"eps"</formula>
    </cfRule>
  </conditionalFormatting>
  <conditionalFormatting sqref="F95:N95">
    <cfRule type="cellIs" dxfId="1275" priority="83" operator="equal">
      <formula>"eps"</formula>
    </cfRule>
  </conditionalFormatting>
  <conditionalFormatting sqref="G95:L95">
    <cfRule type="cellIs" dxfId="1274" priority="82" operator="equal">
      <formula>"eps"</formula>
    </cfRule>
  </conditionalFormatting>
  <conditionalFormatting sqref="F95">
    <cfRule type="cellIs" dxfId="1273" priority="81" operator="equal">
      <formula>"eps"</formula>
    </cfRule>
  </conditionalFormatting>
  <conditionalFormatting sqref="M95">
    <cfRule type="cellIs" dxfId="1272" priority="80" operator="equal">
      <formula>"eps"</formula>
    </cfRule>
  </conditionalFormatting>
  <conditionalFormatting sqref="N95">
    <cfRule type="cellIs" dxfId="1271" priority="79" operator="equal">
      <formula>"eps"</formula>
    </cfRule>
  </conditionalFormatting>
  <conditionalFormatting sqref="E97">
    <cfRule type="cellIs" dxfId="1270" priority="78" operator="equal">
      <formula>"eps"</formula>
    </cfRule>
  </conditionalFormatting>
  <conditionalFormatting sqref="F97:N97">
    <cfRule type="cellIs" dxfId="1269" priority="77" operator="equal">
      <formula>"eps"</formula>
    </cfRule>
  </conditionalFormatting>
  <conditionalFormatting sqref="G97:L97">
    <cfRule type="cellIs" dxfId="1268" priority="76" operator="equal">
      <formula>"eps"</formula>
    </cfRule>
  </conditionalFormatting>
  <conditionalFormatting sqref="F97">
    <cfRule type="cellIs" dxfId="1267" priority="75" operator="equal">
      <formula>"eps"</formula>
    </cfRule>
  </conditionalFormatting>
  <conditionalFormatting sqref="M97">
    <cfRule type="cellIs" dxfId="1266" priority="74" operator="equal">
      <formula>"eps"</formula>
    </cfRule>
  </conditionalFormatting>
  <conditionalFormatting sqref="N97">
    <cfRule type="cellIs" dxfId="1265" priority="73" operator="equal">
      <formula>"eps"</formula>
    </cfRule>
  </conditionalFormatting>
  <conditionalFormatting sqref="E102">
    <cfRule type="cellIs" dxfId="1264" priority="72" operator="equal">
      <formula>"eps"</formula>
    </cfRule>
  </conditionalFormatting>
  <conditionalFormatting sqref="F102:N102">
    <cfRule type="cellIs" dxfId="1263" priority="71" operator="equal">
      <formula>"eps"</formula>
    </cfRule>
  </conditionalFormatting>
  <conditionalFormatting sqref="G102:L102">
    <cfRule type="cellIs" dxfId="1262" priority="70" operator="equal">
      <formula>"eps"</formula>
    </cfRule>
  </conditionalFormatting>
  <conditionalFormatting sqref="F102">
    <cfRule type="cellIs" dxfId="1261" priority="69" operator="equal">
      <formula>"eps"</formula>
    </cfRule>
  </conditionalFormatting>
  <conditionalFormatting sqref="M102">
    <cfRule type="cellIs" dxfId="1260" priority="68" operator="equal">
      <formula>"eps"</formula>
    </cfRule>
  </conditionalFormatting>
  <conditionalFormatting sqref="N102">
    <cfRule type="cellIs" dxfId="1259" priority="67" operator="equal">
      <formula>"eps"</formula>
    </cfRule>
  </conditionalFormatting>
  <conditionalFormatting sqref="E105">
    <cfRule type="cellIs" dxfId="1258" priority="66" operator="equal">
      <formula>"eps"</formula>
    </cfRule>
  </conditionalFormatting>
  <conditionalFormatting sqref="F105:N105">
    <cfRule type="cellIs" dxfId="1257" priority="65" operator="equal">
      <formula>"eps"</formula>
    </cfRule>
  </conditionalFormatting>
  <conditionalFormatting sqref="G105:L105">
    <cfRule type="cellIs" dxfId="1256" priority="64" operator="equal">
      <formula>"eps"</formula>
    </cfRule>
  </conditionalFormatting>
  <conditionalFormatting sqref="F105">
    <cfRule type="cellIs" dxfId="1255" priority="63" operator="equal">
      <formula>"eps"</formula>
    </cfRule>
  </conditionalFormatting>
  <conditionalFormatting sqref="M105">
    <cfRule type="cellIs" dxfId="1254" priority="62" operator="equal">
      <formula>"eps"</formula>
    </cfRule>
  </conditionalFormatting>
  <conditionalFormatting sqref="N105">
    <cfRule type="cellIs" dxfId="1253" priority="61" operator="equal">
      <formula>"eps"</formula>
    </cfRule>
  </conditionalFormatting>
  <conditionalFormatting sqref="E109">
    <cfRule type="cellIs" dxfId="1252" priority="60" operator="equal">
      <formula>"eps"</formula>
    </cfRule>
  </conditionalFormatting>
  <conditionalFormatting sqref="F109:N109">
    <cfRule type="cellIs" dxfId="1251" priority="59" operator="equal">
      <formula>"eps"</formula>
    </cfRule>
  </conditionalFormatting>
  <conditionalFormatting sqref="G109:L109">
    <cfRule type="cellIs" dxfId="1250" priority="58" operator="equal">
      <formula>"eps"</formula>
    </cfRule>
  </conditionalFormatting>
  <conditionalFormatting sqref="F109">
    <cfRule type="cellIs" dxfId="1249" priority="57" operator="equal">
      <formula>"eps"</formula>
    </cfRule>
  </conditionalFormatting>
  <conditionalFormatting sqref="M109">
    <cfRule type="cellIs" dxfId="1248" priority="56" operator="equal">
      <formula>"eps"</formula>
    </cfRule>
  </conditionalFormatting>
  <conditionalFormatting sqref="N109">
    <cfRule type="cellIs" dxfId="1247" priority="55" operator="equal">
      <formula>"eps"</formula>
    </cfRule>
  </conditionalFormatting>
  <conditionalFormatting sqref="E111">
    <cfRule type="cellIs" dxfId="1246" priority="54" operator="equal">
      <formula>"eps"</formula>
    </cfRule>
  </conditionalFormatting>
  <conditionalFormatting sqref="F111:N111">
    <cfRule type="cellIs" dxfId="1245" priority="53" operator="equal">
      <formula>"eps"</formula>
    </cfRule>
  </conditionalFormatting>
  <conditionalFormatting sqref="G111:L111">
    <cfRule type="cellIs" dxfId="1244" priority="52" operator="equal">
      <formula>"eps"</formula>
    </cfRule>
  </conditionalFormatting>
  <conditionalFormatting sqref="F111">
    <cfRule type="cellIs" dxfId="1243" priority="51" operator="equal">
      <formula>"eps"</formula>
    </cfRule>
  </conditionalFormatting>
  <conditionalFormatting sqref="M111">
    <cfRule type="cellIs" dxfId="1242" priority="50" operator="equal">
      <formula>"eps"</formula>
    </cfRule>
  </conditionalFormatting>
  <conditionalFormatting sqref="N111">
    <cfRule type="cellIs" dxfId="1241" priority="49" operator="equal">
      <formula>"eps"</formula>
    </cfRule>
  </conditionalFormatting>
  <conditionalFormatting sqref="E122">
    <cfRule type="cellIs" dxfId="1240" priority="48" operator="equal">
      <formula>"eps"</formula>
    </cfRule>
  </conditionalFormatting>
  <conditionalFormatting sqref="F122:N122">
    <cfRule type="cellIs" dxfId="1239" priority="47" operator="equal">
      <formula>"eps"</formula>
    </cfRule>
  </conditionalFormatting>
  <conditionalFormatting sqref="G122:L122">
    <cfRule type="cellIs" dxfId="1238" priority="46" operator="equal">
      <formula>"eps"</formula>
    </cfRule>
  </conditionalFormatting>
  <conditionalFormatting sqref="F122">
    <cfRule type="cellIs" dxfId="1237" priority="45" operator="equal">
      <formula>"eps"</formula>
    </cfRule>
  </conditionalFormatting>
  <conditionalFormatting sqref="M122">
    <cfRule type="cellIs" dxfId="1236" priority="44" operator="equal">
      <formula>"eps"</formula>
    </cfRule>
  </conditionalFormatting>
  <conditionalFormatting sqref="N122">
    <cfRule type="cellIs" dxfId="1235" priority="43" operator="equal">
      <formula>"eps"</formula>
    </cfRule>
  </conditionalFormatting>
  <conditionalFormatting sqref="E123">
    <cfRule type="cellIs" dxfId="1234" priority="42" operator="equal">
      <formula>"eps"</formula>
    </cfRule>
  </conditionalFormatting>
  <conditionalFormatting sqref="F123:N123">
    <cfRule type="cellIs" dxfId="1233" priority="41" operator="equal">
      <formula>"eps"</formula>
    </cfRule>
  </conditionalFormatting>
  <conditionalFormatting sqref="G123:L123">
    <cfRule type="cellIs" dxfId="1232" priority="40" operator="equal">
      <formula>"eps"</formula>
    </cfRule>
  </conditionalFormatting>
  <conditionalFormatting sqref="F123">
    <cfRule type="cellIs" dxfId="1231" priority="39" operator="equal">
      <formula>"eps"</formula>
    </cfRule>
  </conditionalFormatting>
  <conditionalFormatting sqref="M123">
    <cfRule type="cellIs" dxfId="1230" priority="38" operator="equal">
      <formula>"eps"</formula>
    </cfRule>
  </conditionalFormatting>
  <conditionalFormatting sqref="N123">
    <cfRule type="cellIs" dxfId="1229" priority="37" operator="equal">
      <formula>"eps"</formula>
    </cfRule>
  </conditionalFormatting>
  <conditionalFormatting sqref="D205">
    <cfRule type="cellIs" dxfId="1228" priority="36" operator="equal">
      <formula>"eps"</formula>
    </cfRule>
  </conditionalFormatting>
  <conditionalFormatting sqref="E205:N205">
    <cfRule type="cellIs" dxfId="1227" priority="35" operator="equal">
      <formula>"eps"</formula>
    </cfRule>
  </conditionalFormatting>
  <conditionalFormatting sqref="D205">
    <cfRule type="cellIs" dxfId="1226" priority="34" operator="equal">
      <formula>"eps"</formula>
    </cfRule>
  </conditionalFormatting>
  <conditionalFormatting sqref="H205:L205">
    <cfRule type="cellIs" dxfId="1225" priority="33" operator="equal">
      <formula>"eps"</formula>
    </cfRule>
  </conditionalFormatting>
  <conditionalFormatting sqref="F205">
    <cfRule type="cellIs" dxfId="1224" priority="32" operator="equal">
      <formula>"eps"</formula>
    </cfRule>
  </conditionalFormatting>
  <conditionalFormatting sqref="M205">
    <cfRule type="cellIs" dxfId="1223" priority="31" operator="equal">
      <formula>"eps"</formula>
    </cfRule>
  </conditionalFormatting>
  <conditionalFormatting sqref="N205">
    <cfRule type="cellIs" dxfId="1222" priority="30" operator="equal">
      <formula>"eps"</formula>
    </cfRule>
  </conditionalFormatting>
  <conditionalFormatting sqref="D138:N139">
    <cfRule type="cellIs" dxfId="1221" priority="29" operator="equal">
      <formula>"eps"</formula>
    </cfRule>
  </conditionalFormatting>
  <conditionalFormatting sqref="D128">
    <cfRule type="cellIs" dxfId="1220" priority="28" operator="equal">
      <formula>"eps"</formula>
    </cfRule>
  </conditionalFormatting>
  <conditionalFormatting sqref="E128">
    <cfRule type="cellIs" dxfId="1219" priority="27" operator="equal">
      <formula>"eps"</formula>
    </cfRule>
  </conditionalFormatting>
  <conditionalFormatting sqref="D128">
    <cfRule type="cellIs" dxfId="1218" priority="26" operator="equal">
      <formula>"eps"</formula>
    </cfRule>
  </conditionalFormatting>
  <conditionalFormatting sqref="F128:N128">
    <cfRule type="cellIs" dxfId="1217" priority="25" operator="equal">
      <formula>"eps"</formula>
    </cfRule>
  </conditionalFormatting>
  <conditionalFormatting sqref="H128:L128">
    <cfRule type="cellIs" dxfId="1216" priority="24" operator="equal">
      <formula>"eps"</formula>
    </cfRule>
  </conditionalFormatting>
  <conditionalFormatting sqref="F128">
    <cfRule type="cellIs" dxfId="1215" priority="23" operator="equal">
      <formula>"eps"</formula>
    </cfRule>
  </conditionalFormatting>
  <conditionalFormatting sqref="M128">
    <cfRule type="cellIs" dxfId="1214" priority="22" operator="equal">
      <formula>"eps"</formula>
    </cfRule>
  </conditionalFormatting>
  <conditionalFormatting sqref="N128">
    <cfRule type="cellIs" dxfId="1213" priority="21" operator="equal">
      <formula>"eps"</formula>
    </cfRule>
  </conditionalFormatting>
  <conditionalFormatting sqref="D61:E62">
    <cfRule type="cellIs" dxfId="1212" priority="20" operator="equal">
      <formula>"eps"</formula>
    </cfRule>
  </conditionalFormatting>
  <conditionalFormatting sqref="D51:E51">
    <cfRule type="cellIs" dxfId="1211" priority="19" operator="equal">
      <formula>"eps"</formula>
    </cfRule>
  </conditionalFormatting>
  <conditionalFormatting sqref="D232">
    <cfRule type="cellIs" dxfId="1210" priority="18" operator="equal">
      <formula>"eps"</formula>
    </cfRule>
  </conditionalFormatting>
  <conditionalFormatting sqref="E232:N232">
    <cfRule type="cellIs" dxfId="1209" priority="17" operator="equal">
      <formula>"eps"</formula>
    </cfRule>
  </conditionalFormatting>
  <conditionalFormatting sqref="D232">
    <cfRule type="cellIs" dxfId="1208" priority="16" operator="equal">
      <formula>"eps"</formula>
    </cfRule>
  </conditionalFormatting>
  <conditionalFormatting sqref="H232:L232">
    <cfRule type="cellIs" dxfId="1207" priority="15" operator="equal">
      <formula>"eps"</formula>
    </cfRule>
  </conditionalFormatting>
  <conditionalFormatting sqref="F232">
    <cfRule type="cellIs" dxfId="1206" priority="14" operator="equal">
      <formula>"eps"</formula>
    </cfRule>
  </conditionalFormatting>
  <conditionalFormatting sqref="M232">
    <cfRule type="cellIs" dxfId="1205" priority="13" operator="equal">
      <formula>"eps"</formula>
    </cfRule>
  </conditionalFormatting>
  <conditionalFormatting sqref="N232">
    <cfRule type="cellIs" dxfId="1204" priority="12" operator="equal">
      <formula>"eps"</formula>
    </cfRule>
  </conditionalFormatting>
  <conditionalFormatting sqref="D223">
    <cfRule type="cellIs" dxfId="1203" priority="11" operator="equal">
      <formula>"eps"</formula>
    </cfRule>
  </conditionalFormatting>
  <conditionalFormatting sqref="E223:N223">
    <cfRule type="cellIs" dxfId="1202" priority="10" operator="equal">
      <formula>"eps"</formula>
    </cfRule>
  </conditionalFormatting>
  <conditionalFormatting sqref="D223">
    <cfRule type="cellIs" dxfId="1201" priority="9" operator="equal">
      <formula>"eps"</formula>
    </cfRule>
  </conditionalFormatting>
  <conditionalFormatting sqref="H223:L223">
    <cfRule type="cellIs" dxfId="1200" priority="8" operator="equal">
      <formula>"eps"</formula>
    </cfRule>
  </conditionalFormatting>
  <conditionalFormatting sqref="F223">
    <cfRule type="cellIs" dxfId="1199" priority="7" operator="equal">
      <formula>"eps"</formula>
    </cfRule>
  </conditionalFormatting>
  <conditionalFormatting sqref="M223">
    <cfRule type="cellIs" dxfId="1198" priority="6" operator="equal">
      <formula>"eps"</formula>
    </cfRule>
  </conditionalFormatting>
  <conditionalFormatting sqref="N223">
    <cfRule type="cellIs" dxfId="1197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B50" si="4">B9</f>
        <v>nat</v>
      </c>
      <c r="C10" s="161" t="str">
        <f t="shared" ref="C10:C50" si="5">C9</f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5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5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5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5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5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5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5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5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5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5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5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5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5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99</v>
      </c>
      <c r="B24" s="161" t="str">
        <f t="shared" si="4"/>
        <v>nat</v>
      </c>
      <c r="C24" s="161" t="str">
        <f t="shared" si="5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130</v>
      </c>
      <c r="B25" s="161" t="str">
        <f t="shared" si="4"/>
        <v>nat</v>
      </c>
      <c r="C25" s="161" t="str">
        <f t="shared" si="5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si="4"/>
        <v>nat</v>
      </c>
      <c r="C26" s="161" t="str">
        <f t="shared" si="5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3"/>
        <v>-4</v>
      </c>
      <c r="Z26" s="128">
        <f t="shared" ref="Z26" si="8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4"/>
        <v>nat</v>
      </c>
      <c r="C27" s="161" t="str">
        <f t="shared" si="5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4"/>
        <v>nat</v>
      </c>
      <c r="C28" s="161" t="str">
        <f t="shared" si="5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4"/>
        <v>nat</v>
      </c>
      <c r="C29" s="161" t="str">
        <f t="shared" si="5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4"/>
        <v>nat</v>
      </c>
      <c r="C30" s="161" t="str">
        <f t="shared" si="5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4"/>
        <v>nat</v>
      </c>
      <c r="C31" s="161" t="str">
        <f t="shared" si="5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4"/>
        <v>nat</v>
      </c>
      <c r="C32" s="161" t="str">
        <f t="shared" si="5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4"/>
        <v>nat</v>
      </c>
      <c r="C33" s="161" t="str">
        <f t="shared" si="5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3"/>
        <v>-5.5</v>
      </c>
      <c r="Z33" s="128">
        <f t="shared" ref="Z33:Z65" si="9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4"/>
        <v>nat</v>
      </c>
      <c r="C34" s="161" t="str">
        <f t="shared" si="5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4"/>
        <v>nat</v>
      </c>
      <c r="C35" s="161" t="str">
        <f t="shared" si="5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3"/>
        <v>-10</v>
      </c>
      <c r="Z35" s="128">
        <f t="shared" si="9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4"/>
        <v>nat</v>
      </c>
      <c r="C36" s="161" t="str">
        <f t="shared" si="5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3"/>
        <v>-10</v>
      </c>
      <c r="Z36" s="128">
        <f t="shared" si="9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4"/>
        <v>nat</v>
      </c>
      <c r="C37" s="161" t="str">
        <f t="shared" si="5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3"/>
        <v>-10</v>
      </c>
      <c r="Z37" s="128">
        <f t="shared" si="9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4"/>
        <v>nat</v>
      </c>
      <c r="C38" s="161" t="str">
        <f t="shared" si="5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3"/>
        <v>-10</v>
      </c>
      <c r="Z38" s="128">
        <f t="shared" si="9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4"/>
        <v>nat</v>
      </c>
      <c r="C39" s="161" t="str">
        <f t="shared" si="5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3"/>
        <v>-10</v>
      </c>
      <c r="Z39" s="128">
        <f t="shared" si="9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4"/>
        <v>nat</v>
      </c>
      <c r="C40" s="161" t="str">
        <f t="shared" si="5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4"/>
        <v>nat</v>
      </c>
      <c r="C41" s="161" t="str">
        <f t="shared" si="5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si="4"/>
        <v>nat</v>
      </c>
      <c r="C42" s="161" t="str">
        <f t="shared" si="5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4"/>
        <v>nat</v>
      </c>
      <c r="C43" s="161" t="str">
        <f t="shared" si="5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4"/>
        <v>nat</v>
      </c>
      <c r="C44" s="161" t="str">
        <f t="shared" si="5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4"/>
        <v>nat</v>
      </c>
      <c r="C45" s="161" t="str">
        <f t="shared" si="5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4"/>
        <v>nat</v>
      </c>
      <c r="C46" s="161" t="str">
        <f t="shared" si="5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4"/>
        <v>nat</v>
      </c>
      <c r="C47" s="161" t="str">
        <f t="shared" si="5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4"/>
        <v>nat</v>
      </c>
      <c r="C48" s="161" t="str">
        <f t="shared" si="5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4"/>
        <v>nat</v>
      </c>
      <c r="C49" s="161" t="str">
        <f t="shared" si="5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4"/>
        <v>nat</v>
      </c>
      <c r="C50" s="161" t="str">
        <f t="shared" si="5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111</v>
      </c>
      <c r="B51" s="161" t="str">
        <f t="shared" ref="B51:B81" si="10">B50</f>
        <v>nat</v>
      </c>
      <c r="C51" s="161" t="str">
        <f t="shared" ref="C51:C81" si="11">C50</f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112</v>
      </c>
      <c r="B52" s="161" t="str">
        <f t="shared" si="10"/>
        <v>nat</v>
      </c>
      <c r="C52" s="161" t="str">
        <f t="shared" si="11"/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113</v>
      </c>
      <c r="B53" s="161" t="str">
        <f t="shared" si="10"/>
        <v>nat</v>
      </c>
      <c r="C53" s="161" t="str">
        <f t="shared" si="11"/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114</v>
      </c>
      <c r="B54" s="161" t="str">
        <f t="shared" si="10"/>
        <v>nat</v>
      </c>
      <c r="C54" s="161" t="str">
        <f t="shared" si="11"/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62</v>
      </c>
      <c r="B55" s="161" t="str">
        <f t="shared" si="10"/>
        <v>nat</v>
      </c>
      <c r="C55" s="161" t="str">
        <f t="shared" si="11"/>
        <v>base</v>
      </c>
      <c r="D55" s="172">
        <v>-5.5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115</v>
      </c>
      <c r="B56" s="161" t="str">
        <f t="shared" si="10"/>
        <v>nat</v>
      </c>
      <c r="C56" s="161" t="str">
        <f t="shared" si="11"/>
        <v>base</v>
      </c>
      <c r="D56" s="172">
        <v>-10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116</v>
      </c>
      <c r="B57" s="161" t="str">
        <f t="shared" si="10"/>
        <v>nat</v>
      </c>
      <c r="C57" s="161" t="str">
        <f t="shared" si="11"/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117</v>
      </c>
      <c r="B58" s="161" t="str">
        <f t="shared" si="10"/>
        <v>nat</v>
      </c>
      <c r="C58" s="161" t="str">
        <f t="shared" si="11"/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63</v>
      </c>
      <c r="B59" s="161" t="str">
        <f t="shared" si="10"/>
        <v>nat</v>
      </c>
      <c r="C59" s="161" t="str">
        <f t="shared" si="11"/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118</v>
      </c>
      <c r="B60" s="161" t="str">
        <f t="shared" si="10"/>
        <v>nat</v>
      </c>
      <c r="C60" s="161" t="str">
        <f t="shared" si="11"/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61" t="s">
        <v>119</v>
      </c>
      <c r="B61" s="161" t="str">
        <f t="shared" si="10"/>
        <v>nat</v>
      </c>
      <c r="C61" s="161" t="str">
        <f t="shared" si="11"/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61" t="s">
        <v>64</v>
      </c>
      <c r="B62" s="161" t="str">
        <f t="shared" si="10"/>
        <v>nat</v>
      </c>
      <c r="C62" s="161" t="str">
        <f t="shared" si="11"/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120</v>
      </c>
      <c r="B63" s="161" t="str">
        <f t="shared" si="10"/>
        <v>nat</v>
      </c>
      <c r="C63" s="161" t="str">
        <f t="shared" si="11"/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3"/>
        <v>-10</v>
      </c>
      <c r="Z63" s="128">
        <f t="shared" si="9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121</v>
      </c>
      <c r="B64" s="161" t="str">
        <f t="shared" si="10"/>
        <v>nat</v>
      </c>
      <c r="C64" s="161" t="str">
        <f t="shared" si="11"/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3"/>
        <v>-10</v>
      </c>
      <c r="Z64" s="128">
        <f t="shared" si="9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65</v>
      </c>
      <c r="B65" s="161" t="str">
        <f t="shared" si="10"/>
        <v>nat</v>
      </c>
      <c r="C65" s="161" t="str">
        <f t="shared" si="11"/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3"/>
        <v>-10</v>
      </c>
      <c r="Z65" s="128">
        <f t="shared" si="9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66</v>
      </c>
      <c r="B66" s="161" t="str">
        <f t="shared" si="10"/>
        <v>nat</v>
      </c>
      <c r="C66" s="161" t="str">
        <f t="shared" si="11"/>
        <v>base</v>
      </c>
      <c r="D66" s="59" t="s">
        <v>75</v>
      </c>
      <c r="E66" s="59" t="s">
        <v>75</v>
      </c>
      <c r="F66" s="59" t="s">
        <v>75</v>
      </c>
      <c r="G66" s="168" t="s">
        <v>75</v>
      </c>
      <c r="H66" s="169" t="s">
        <v>75</v>
      </c>
      <c r="I66" s="169" t="s">
        <v>75</v>
      </c>
      <c r="J66" s="169" t="s">
        <v>75</v>
      </c>
      <c r="K66" s="169" t="s">
        <v>75</v>
      </c>
      <c r="L66" s="169" t="s">
        <v>75</v>
      </c>
      <c r="M66" s="169" t="s">
        <v>75</v>
      </c>
      <c r="N66" s="169" t="s">
        <v>75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24</v>
      </c>
      <c r="B67" s="161" t="str">
        <f t="shared" si="10"/>
        <v>nat</v>
      </c>
      <c r="C67" s="161" t="str">
        <f t="shared" si="11"/>
        <v>base</v>
      </c>
      <c r="D67" s="59">
        <v>0.1</v>
      </c>
      <c r="E67" s="59">
        <v>-0.2</v>
      </c>
      <c r="F67" s="59">
        <v>-0.2</v>
      </c>
      <c r="G67" s="168">
        <v>-0.2</v>
      </c>
      <c r="H67" s="169">
        <v>-0.2</v>
      </c>
      <c r="I67" s="169">
        <v>-0.2</v>
      </c>
      <c r="J67" s="169">
        <v>0.15000000000000002</v>
      </c>
      <c r="K67" s="169">
        <v>0.4</v>
      </c>
      <c r="L67" s="169">
        <v>0.4</v>
      </c>
      <c r="M67" s="169">
        <v>0.39749999999999996</v>
      </c>
      <c r="N67" s="169">
        <v>0.45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67</v>
      </c>
      <c r="B68" s="161" t="str">
        <f t="shared" si="10"/>
        <v>nat</v>
      </c>
      <c r="C68" s="161" t="str">
        <f t="shared" si="11"/>
        <v>base</v>
      </c>
      <c r="D68" s="59">
        <v>-9.5</v>
      </c>
      <c r="E68" s="59">
        <v>-0.2</v>
      </c>
      <c r="F68" s="59">
        <v>-0.2</v>
      </c>
      <c r="G68" s="168">
        <v>-0.2</v>
      </c>
      <c r="H68" s="169">
        <v>-0.2</v>
      </c>
      <c r="I68" s="169">
        <v>-0.2</v>
      </c>
      <c r="J68" s="169">
        <v>0.15000000000000002</v>
      </c>
      <c r="K68" s="169">
        <v>0.4</v>
      </c>
      <c r="L68" s="169">
        <v>0.4</v>
      </c>
      <c r="M68" s="169">
        <v>0.39749999999999996</v>
      </c>
      <c r="N68" s="169">
        <v>0.45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68</v>
      </c>
      <c r="B69" s="161" t="str">
        <f t="shared" si="10"/>
        <v>nat</v>
      </c>
      <c r="C69" s="161" t="str">
        <f t="shared" si="11"/>
        <v>base</v>
      </c>
      <c r="D69" s="59">
        <v>-5</v>
      </c>
      <c r="E69" s="59">
        <v>-0.2</v>
      </c>
      <c r="F69" s="59">
        <v>-0.2</v>
      </c>
      <c r="G69" s="168">
        <v>-0.2</v>
      </c>
      <c r="H69" s="169">
        <v>-0.2</v>
      </c>
      <c r="I69" s="169">
        <v>-0.2</v>
      </c>
      <c r="J69" s="169">
        <v>0.15000000000000002</v>
      </c>
      <c r="K69" s="169">
        <v>0.4</v>
      </c>
      <c r="L69" s="169">
        <v>0.4</v>
      </c>
      <c r="M69" s="169">
        <v>0.39749999999999996</v>
      </c>
      <c r="N69" s="169">
        <v>0.45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122</v>
      </c>
      <c r="B70" s="161" t="str">
        <f t="shared" si="10"/>
        <v>nat</v>
      </c>
      <c r="C70" s="161" t="str">
        <f t="shared" si="11"/>
        <v>base</v>
      </c>
      <c r="D70" s="172">
        <v>-5</v>
      </c>
      <c r="E70" s="172">
        <v>-0.2</v>
      </c>
      <c r="F70" s="172">
        <v>-0.2</v>
      </c>
      <c r="G70" s="173">
        <v>-0.2</v>
      </c>
      <c r="H70" s="174">
        <v>-0.2</v>
      </c>
      <c r="I70" s="174">
        <v>-0.2</v>
      </c>
      <c r="J70" s="174">
        <v>0.15000000000000002</v>
      </c>
      <c r="K70" s="174">
        <v>0.4</v>
      </c>
      <c r="L70" s="174">
        <v>0.4</v>
      </c>
      <c r="M70" s="174">
        <v>0.39749999999999996</v>
      </c>
      <c r="N70" s="174">
        <v>0.45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321</v>
      </c>
      <c r="B71" s="161" t="str">
        <f t="shared" si="10"/>
        <v>nat</v>
      </c>
      <c r="C71" s="161" t="str">
        <f t="shared" si="11"/>
        <v>base</v>
      </c>
      <c r="D71" s="172">
        <v>-4.5</v>
      </c>
      <c r="E71" s="172">
        <v>-0.2</v>
      </c>
      <c r="F71" s="172">
        <v>-0.2</v>
      </c>
      <c r="G71" s="173">
        <v>-0.2</v>
      </c>
      <c r="H71" s="174">
        <v>-0.2</v>
      </c>
      <c r="I71" s="174">
        <v>-0.2</v>
      </c>
      <c r="J71" s="174">
        <v>0.15000000000000002</v>
      </c>
      <c r="K71" s="174">
        <v>0.4</v>
      </c>
      <c r="L71" s="174">
        <v>0.4</v>
      </c>
      <c r="M71" s="174">
        <v>0.39749999999999996</v>
      </c>
      <c r="N71" s="174">
        <v>0.45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322</v>
      </c>
      <c r="B72" s="161" t="str">
        <f t="shared" si="10"/>
        <v>nat</v>
      </c>
      <c r="C72" s="161" t="str">
        <f t="shared" si="11"/>
        <v>base</v>
      </c>
      <c r="D72" s="59">
        <v>-4.5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364</v>
      </c>
      <c r="B73" s="161" t="str">
        <f t="shared" si="10"/>
        <v>nat</v>
      </c>
      <c r="C73" s="161" t="str">
        <f t="shared" si="11"/>
        <v>base</v>
      </c>
      <c r="D73" s="172">
        <v>-4.5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365</v>
      </c>
      <c r="B74" s="161" t="str">
        <f t="shared" si="10"/>
        <v>nat</v>
      </c>
      <c r="C74" s="161" t="str">
        <f t="shared" si="11"/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326</v>
      </c>
      <c r="B75" s="161" t="str">
        <f t="shared" si="10"/>
        <v>nat</v>
      </c>
      <c r="C75" s="161" t="str">
        <f t="shared" si="11"/>
        <v>base</v>
      </c>
      <c r="D75" s="172" t="s">
        <v>75</v>
      </c>
      <c r="E75" s="172" t="s">
        <v>75</v>
      </c>
      <c r="F75" s="172" t="s">
        <v>75</v>
      </c>
      <c r="G75" s="173" t="s">
        <v>75</v>
      </c>
      <c r="H75" s="174" t="s">
        <v>75</v>
      </c>
      <c r="I75" s="174" t="s">
        <v>75</v>
      </c>
      <c r="J75" s="174" t="s">
        <v>75</v>
      </c>
      <c r="K75" s="174" t="s">
        <v>75</v>
      </c>
      <c r="L75" s="174" t="s">
        <v>75</v>
      </c>
      <c r="M75" s="174" t="s">
        <v>75</v>
      </c>
      <c r="N75" s="174" t="s">
        <v>75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218</v>
      </c>
      <c r="B76" s="161" t="str">
        <f t="shared" si="10"/>
        <v>nat</v>
      </c>
      <c r="C76" s="161" t="str">
        <f t="shared" si="11"/>
        <v>base</v>
      </c>
      <c r="D76" s="59">
        <v>-4.5</v>
      </c>
      <c r="E76" s="59">
        <v>-0.2</v>
      </c>
      <c r="F76" s="59">
        <v>-0.2</v>
      </c>
      <c r="G76" s="168">
        <v>-0.2</v>
      </c>
      <c r="H76" s="169">
        <v>-0.2</v>
      </c>
      <c r="I76" s="169">
        <v>-0.2</v>
      </c>
      <c r="J76" s="169">
        <v>0.15000000000000002</v>
      </c>
      <c r="K76" s="169">
        <v>0.4</v>
      </c>
      <c r="L76" s="169">
        <v>0.4</v>
      </c>
      <c r="M76" s="169">
        <v>0.39749999999999996</v>
      </c>
      <c r="N76" s="169">
        <v>0.45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69</v>
      </c>
      <c r="B77" s="161" t="str">
        <f t="shared" si="10"/>
        <v>nat</v>
      </c>
      <c r="C77" s="161" t="str">
        <f t="shared" si="11"/>
        <v>base</v>
      </c>
      <c r="D77" s="59">
        <v>-0.75</v>
      </c>
      <c r="E77" s="59">
        <v>-0.2</v>
      </c>
      <c r="F77" s="59">
        <v>-0.2</v>
      </c>
      <c r="G77" s="168">
        <v>-0.2</v>
      </c>
      <c r="H77" s="169">
        <v>-0.2</v>
      </c>
      <c r="I77" s="169">
        <v>-0.2</v>
      </c>
      <c r="J77" s="169">
        <v>0.15000000000000002</v>
      </c>
      <c r="K77" s="169">
        <v>0.4</v>
      </c>
      <c r="L77" s="169">
        <v>0.4</v>
      </c>
      <c r="M77" s="169">
        <v>0.39749999999999996</v>
      </c>
      <c r="N77" s="169">
        <v>0.45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70</v>
      </c>
      <c r="B78" s="161" t="str">
        <f t="shared" si="10"/>
        <v>nat</v>
      </c>
      <c r="C78" s="161" t="str">
        <f t="shared" si="11"/>
        <v>base</v>
      </c>
      <c r="D78" s="172">
        <v>0.1</v>
      </c>
      <c r="E78" s="172">
        <v>-0.2</v>
      </c>
      <c r="F78" s="172">
        <v>-0.2</v>
      </c>
      <c r="G78" s="173">
        <v>-0.2</v>
      </c>
      <c r="H78" s="174">
        <v>-0.2</v>
      </c>
      <c r="I78" s="174">
        <v>-0.2</v>
      </c>
      <c r="J78" s="174">
        <v>0.15000000000000002</v>
      </c>
      <c r="K78" s="174">
        <v>0.4</v>
      </c>
      <c r="L78" s="174">
        <v>0.4</v>
      </c>
      <c r="M78" s="174">
        <v>0.39749999999999996</v>
      </c>
      <c r="N78" s="174">
        <v>0.45</v>
      </c>
      <c r="Y78" s="158">
        <f t="shared" si="3"/>
        <v>-0.125</v>
      </c>
      <c r="Z78" s="155">
        <f t="shared" ref="Z78" si="12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123</v>
      </c>
      <c r="B79" s="161" t="str">
        <f t="shared" si="10"/>
        <v>nat</v>
      </c>
      <c r="C79" s="161" t="str">
        <f t="shared" si="11"/>
        <v>base</v>
      </c>
      <c r="D79" s="59">
        <v>0.1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71</v>
      </c>
      <c r="B80" s="161" t="str">
        <f t="shared" si="10"/>
        <v>nat</v>
      </c>
      <c r="C80" s="161" t="str">
        <f t="shared" si="11"/>
        <v>base</v>
      </c>
      <c r="D80" s="59">
        <v>1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124</v>
      </c>
      <c r="B81" s="161" t="str">
        <f t="shared" si="10"/>
        <v>nat</v>
      </c>
      <c r="C81" s="161" t="str">
        <f t="shared" si="11"/>
        <v>base</v>
      </c>
      <c r="D81" s="59">
        <v>-10</v>
      </c>
      <c r="E81" s="59">
        <v>-0.2</v>
      </c>
      <c r="F81" s="59">
        <v>-0.2</v>
      </c>
      <c r="G81" s="168">
        <v>-0.2</v>
      </c>
      <c r="H81" s="169">
        <v>-0.2</v>
      </c>
      <c r="I81" s="169">
        <v>-0.2</v>
      </c>
      <c r="J81" s="169">
        <v>0.15000000000000002</v>
      </c>
      <c r="K81" s="169">
        <v>0.4</v>
      </c>
      <c r="L81" s="169">
        <v>0.4</v>
      </c>
      <c r="M81" s="169">
        <v>0.39749999999999996</v>
      </c>
      <c r="N81" s="169">
        <v>0.45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4" t="str">
        <f t="shared" ref="A82:A113" si="13">A8</f>
        <v>aawhe</v>
      </c>
      <c r="B82" s="166" t="s">
        <v>72</v>
      </c>
      <c r="C82" s="166" t="s">
        <v>327</v>
      </c>
      <c r="D82" s="180">
        <v>-0.7</v>
      </c>
      <c r="E82" s="180">
        <v>0.8</v>
      </c>
      <c r="F82" s="180">
        <v>-2.5000000000000001E-2</v>
      </c>
      <c r="G82" s="180">
        <v>5.000000000000001E-3</v>
      </c>
      <c r="H82" s="181">
        <v>1.4999999999999999E-2</v>
      </c>
      <c r="I82" s="181">
        <v>1.35</v>
      </c>
      <c r="J82" s="181">
        <v>1.8000000000000003</v>
      </c>
      <c r="K82" s="181">
        <v>0.90000000000000013</v>
      </c>
      <c r="L82" s="181">
        <v>0.30000000000000004</v>
      </c>
      <c r="M82" s="181">
        <v>0.44999999999999996</v>
      </c>
      <c r="N82" s="181">
        <v>0.60000000000000009</v>
      </c>
      <c r="Y82" s="151">
        <f t="shared" ref="Y82:Y113" si="14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tr">
        <f t="shared" si="13"/>
        <v>aamai</v>
      </c>
      <c r="B83" s="8" t="s">
        <v>72</v>
      </c>
      <c r="C83" s="8" t="str">
        <f t="shared" ref="C83:C114" si="15">C82</f>
        <v>sim1</v>
      </c>
      <c r="D83" s="172">
        <v>-0.7</v>
      </c>
      <c r="E83" s="172">
        <v>0.8</v>
      </c>
      <c r="F83" s="172">
        <v>-2.5000000000000001E-2</v>
      </c>
      <c r="G83" s="173">
        <v>5.000000000000001E-3</v>
      </c>
      <c r="H83" s="174">
        <v>1.4999999999999999E-2</v>
      </c>
      <c r="I83" s="174">
        <v>1.35</v>
      </c>
      <c r="J83" s="174">
        <v>1.8000000000000003</v>
      </c>
      <c r="K83" s="174">
        <v>0.90000000000000013</v>
      </c>
      <c r="L83" s="174">
        <v>0.30000000000000004</v>
      </c>
      <c r="M83" s="174">
        <v>0.44999999999999996</v>
      </c>
      <c r="N83" s="174">
        <v>0.60000000000000009</v>
      </c>
      <c r="Y83" s="109">
        <f t="shared" si="14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tr">
        <f t="shared" si="13"/>
        <v>aaoce</v>
      </c>
      <c r="B84" s="8" t="s">
        <v>72</v>
      </c>
      <c r="C84" s="8" t="str">
        <f t="shared" si="15"/>
        <v>sim1</v>
      </c>
      <c r="D84" s="172">
        <v>-0.7</v>
      </c>
      <c r="E84" s="172">
        <v>0.8</v>
      </c>
      <c r="F84" s="172">
        <v>-2.5000000000000001E-2</v>
      </c>
      <c r="G84" s="173">
        <v>5.000000000000001E-3</v>
      </c>
      <c r="H84" s="174">
        <v>1.4999999999999999E-2</v>
      </c>
      <c r="I84" s="174">
        <v>1.35</v>
      </c>
      <c r="J84" s="174">
        <v>1.8000000000000003</v>
      </c>
      <c r="K84" s="174">
        <v>0.90000000000000013</v>
      </c>
      <c r="L84" s="174">
        <v>0.30000000000000004</v>
      </c>
      <c r="M84" s="174">
        <v>0.44999999999999996</v>
      </c>
      <c r="N84" s="174">
        <v>0.60000000000000009</v>
      </c>
      <c r="Y84" s="109">
        <f t="shared" si="14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1" t="str">
        <f t="shared" si="13"/>
        <v>aaveg</v>
      </c>
      <c r="B85" s="8" t="s">
        <v>72</v>
      </c>
      <c r="C85" s="8" t="str">
        <f t="shared" si="15"/>
        <v>sim1</v>
      </c>
      <c r="D85" s="59">
        <v>-0.7</v>
      </c>
      <c r="E85" s="59">
        <v>0.8</v>
      </c>
      <c r="F85" s="59">
        <v>-2.5000000000000001E-2</v>
      </c>
      <c r="G85" s="168">
        <v>5.000000000000001E-3</v>
      </c>
      <c r="H85" s="169">
        <v>1.4999999999999999E-2</v>
      </c>
      <c r="I85" s="169">
        <v>1.35</v>
      </c>
      <c r="J85" s="169">
        <v>1.8000000000000003</v>
      </c>
      <c r="K85" s="169">
        <v>0.90000000000000013</v>
      </c>
      <c r="L85" s="169">
        <v>0.30000000000000004</v>
      </c>
      <c r="M85" s="169">
        <v>0.44999999999999996</v>
      </c>
      <c r="N85" s="169">
        <v>0.60000000000000009</v>
      </c>
      <c r="Y85" s="109" t="str">
        <f t="shared" si="14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13"/>
        <v>aaofr</v>
      </c>
      <c r="B86" s="8" t="s">
        <v>72</v>
      </c>
      <c r="C86" s="8" t="str">
        <f t="shared" si="15"/>
        <v>sim1</v>
      </c>
      <c r="D86" s="59">
        <v>-0.7</v>
      </c>
      <c r="E86" s="59">
        <v>0.8</v>
      </c>
      <c r="F86" s="59">
        <v>-2.5000000000000001E-2</v>
      </c>
      <c r="G86" s="168">
        <v>5.000000000000001E-3</v>
      </c>
      <c r="H86" s="169">
        <v>1.4999999999999999E-2</v>
      </c>
      <c r="I86" s="169">
        <v>1.35</v>
      </c>
      <c r="J86" s="169">
        <v>1.8000000000000003</v>
      </c>
      <c r="K86" s="169">
        <v>0.90000000000000013</v>
      </c>
      <c r="L86" s="169">
        <v>0.30000000000000004</v>
      </c>
      <c r="M86" s="169">
        <v>0.44999999999999996</v>
      </c>
      <c r="N86" s="169">
        <v>0.60000000000000009</v>
      </c>
      <c r="Y86" s="109" t="str">
        <f t="shared" si="14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13"/>
        <v>aagra</v>
      </c>
      <c r="B87" s="8" t="s">
        <v>72</v>
      </c>
      <c r="C87" s="8" t="str">
        <f t="shared" si="15"/>
        <v>sim1</v>
      </c>
      <c r="D87" s="59">
        <v>-0.7</v>
      </c>
      <c r="E87" s="59">
        <v>0.8</v>
      </c>
      <c r="F87" s="59">
        <v>-2.5000000000000001E-2</v>
      </c>
      <c r="G87" s="168">
        <v>5.000000000000001E-3</v>
      </c>
      <c r="H87" s="169">
        <v>1.4999999999999999E-2</v>
      </c>
      <c r="I87" s="169">
        <v>1.35</v>
      </c>
      <c r="J87" s="169">
        <v>1.8000000000000003</v>
      </c>
      <c r="K87" s="169">
        <v>0.90000000000000013</v>
      </c>
      <c r="L87" s="169">
        <v>0.30000000000000004</v>
      </c>
      <c r="M87" s="169">
        <v>0.44999999999999996</v>
      </c>
      <c r="N87" s="169">
        <v>0.60000000000000009</v>
      </c>
      <c r="Y87" s="109">
        <f t="shared" si="14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13"/>
        <v>aaoil</v>
      </c>
      <c r="B88" s="8" t="s">
        <v>72</v>
      </c>
      <c r="C88" s="8" t="str">
        <f t="shared" si="15"/>
        <v>sim1</v>
      </c>
      <c r="D88" s="172">
        <v>-0.7</v>
      </c>
      <c r="E88" s="172">
        <v>0.8</v>
      </c>
      <c r="F88" s="172">
        <v>-2.5000000000000001E-2</v>
      </c>
      <c r="G88" s="173">
        <v>5.000000000000001E-3</v>
      </c>
      <c r="H88" s="174">
        <v>1.4999999999999999E-2</v>
      </c>
      <c r="I88" s="174">
        <v>1.35</v>
      </c>
      <c r="J88" s="174">
        <v>1.8000000000000003</v>
      </c>
      <c r="K88" s="174">
        <v>0.90000000000000013</v>
      </c>
      <c r="L88" s="174">
        <v>0.30000000000000004</v>
      </c>
      <c r="M88" s="174">
        <v>0.44999999999999996</v>
      </c>
      <c r="N88" s="174">
        <v>0.60000000000000009</v>
      </c>
      <c r="Y88" s="109">
        <f t="shared" si="14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13"/>
        <v>aatub</v>
      </c>
      <c r="B89" s="8" t="s">
        <v>72</v>
      </c>
      <c r="C89" s="8" t="str">
        <f t="shared" si="15"/>
        <v>sim1</v>
      </c>
      <c r="D89" s="172">
        <v>-0.7</v>
      </c>
      <c r="E89" s="172">
        <v>0.8</v>
      </c>
      <c r="F89" s="172">
        <v>-2.5000000000000001E-2</v>
      </c>
      <c r="G89" s="173">
        <v>5.000000000000001E-3</v>
      </c>
      <c r="H89" s="174">
        <v>1.4999999999999999E-2</v>
      </c>
      <c r="I89" s="174">
        <v>1.35</v>
      </c>
      <c r="J89" s="174">
        <v>1.8000000000000003</v>
      </c>
      <c r="K89" s="174">
        <v>0.90000000000000013</v>
      </c>
      <c r="L89" s="174">
        <v>0.30000000000000004</v>
      </c>
      <c r="M89" s="174">
        <v>0.44999999999999996</v>
      </c>
      <c r="N89" s="174">
        <v>0.60000000000000009</v>
      </c>
      <c r="Y89" s="109">
        <f t="shared" si="14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13"/>
        <v>aapul</v>
      </c>
      <c r="B90" s="8" t="s">
        <v>72</v>
      </c>
      <c r="C90" s="8" t="str">
        <f t="shared" si="15"/>
        <v>sim1</v>
      </c>
      <c r="D90" s="172">
        <v>-0.7</v>
      </c>
      <c r="E90" s="172">
        <v>0.8</v>
      </c>
      <c r="F90" s="172">
        <v>-2.5000000000000001E-2</v>
      </c>
      <c r="G90" s="173">
        <v>5.000000000000001E-3</v>
      </c>
      <c r="H90" s="174">
        <v>1.4999999999999999E-2</v>
      </c>
      <c r="I90" s="174">
        <v>1.35</v>
      </c>
      <c r="J90" s="174">
        <v>1.8000000000000003</v>
      </c>
      <c r="K90" s="174">
        <v>0.90000000000000013</v>
      </c>
      <c r="L90" s="174">
        <v>0.30000000000000004</v>
      </c>
      <c r="M90" s="174">
        <v>0.44999999999999996</v>
      </c>
      <c r="N90" s="174">
        <v>0.60000000000000009</v>
      </c>
      <c r="Y90" s="109">
        <f t="shared" si="14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13"/>
        <v>aasug</v>
      </c>
      <c r="B91" s="8" t="s">
        <v>72</v>
      </c>
      <c r="C91" s="8" t="str">
        <f t="shared" si="15"/>
        <v>sim1</v>
      </c>
      <c r="D91" s="59">
        <v>-0.7</v>
      </c>
      <c r="E91" s="59">
        <v>0.8</v>
      </c>
      <c r="F91" s="59">
        <v>-2.5000000000000001E-2</v>
      </c>
      <c r="G91" s="168">
        <v>5.000000000000001E-3</v>
      </c>
      <c r="H91" s="169">
        <v>1.4999999999999999E-2</v>
      </c>
      <c r="I91" s="169">
        <v>1.35</v>
      </c>
      <c r="J91" s="169">
        <v>1.8000000000000003</v>
      </c>
      <c r="K91" s="169">
        <v>0.90000000000000013</v>
      </c>
      <c r="L91" s="169">
        <v>0.30000000000000004</v>
      </c>
      <c r="M91" s="169">
        <v>0.44999999999999996</v>
      </c>
      <c r="N91" s="169">
        <v>0.60000000000000009</v>
      </c>
      <c r="Y91" s="109">
        <f t="shared" si="14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13"/>
        <v>aaoth</v>
      </c>
      <c r="B92" s="8" t="s">
        <v>72</v>
      </c>
      <c r="C92" s="8" t="str">
        <f t="shared" si="15"/>
        <v>sim1</v>
      </c>
      <c r="D92" s="59">
        <v>-0.7</v>
      </c>
      <c r="E92" s="59">
        <v>0.8</v>
      </c>
      <c r="F92" s="59">
        <v>-2.5000000000000001E-2</v>
      </c>
      <c r="G92" s="168">
        <v>5.000000000000001E-3</v>
      </c>
      <c r="H92" s="169">
        <v>1.4999999999999999E-2</v>
      </c>
      <c r="I92" s="169">
        <v>1.35</v>
      </c>
      <c r="J92" s="169">
        <v>1.8000000000000003</v>
      </c>
      <c r="K92" s="169">
        <v>0.90000000000000013</v>
      </c>
      <c r="L92" s="169">
        <v>0.30000000000000004</v>
      </c>
      <c r="M92" s="169">
        <v>0.44999999999999996</v>
      </c>
      <c r="N92" s="169">
        <v>0.60000000000000009</v>
      </c>
      <c r="Y92" s="109">
        <f t="shared" si="14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13"/>
        <v>alani</v>
      </c>
      <c r="B93" s="8" t="s">
        <v>72</v>
      </c>
      <c r="C93" s="8" t="str">
        <f t="shared" si="15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4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13"/>
        <v>afore</v>
      </c>
      <c r="B94" s="8" t="s">
        <v>72</v>
      </c>
      <c r="C94" s="8" t="str">
        <f t="shared" si="15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4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13"/>
        <v>afish</v>
      </c>
      <c r="B95" s="8" t="s">
        <v>72</v>
      </c>
      <c r="C95" s="8" t="str">
        <f t="shared" si="15"/>
        <v>sim1</v>
      </c>
      <c r="D95" s="172">
        <v>-0.7</v>
      </c>
      <c r="E95" s="172">
        <v>0.8</v>
      </c>
      <c r="F95" s="172">
        <v>-2.5000000000000001E-2</v>
      </c>
      <c r="G95" s="173">
        <v>5.000000000000001E-3</v>
      </c>
      <c r="H95" s="174">
        <v>1.4999999999999999E-2</v>
      </c>
      <c r="I95" s="174">
        <v>1.35</v>
      </c>
      <c r="J95" s="174">
        <v>1.8000000000000003</v>
      </c>
      <c r="K95" s="174">
        <v>0.90000000000000013</v>
      </c>
      <c r="L95" s="174">
        <v>0.30000000000000004</v>
      </c>
      <c r="M95" s="174">
        <v>0.44999999999999996</v>
      </c>
      <c r="N95" s="174">
        <v>0.60000000000000009</v>
      </c>
      <c r="Y95" s="109">
        <f t="shared" si="14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13"/>
        <v>acoal</v>
      </c>
      <c r="B96" s="8" t="s">
        <v>72</v>
      </c>
      <c r="C96" s="8" t="str">
        <f t="shared" si="15"/>
        <v>sim1</v>
      </c>
      <c r="D96" s="172" t="s">
        <v>75</v>
      </c>
      <c r="E96" s="172" t="s">
        <v>75</v>
      </c>
      <c r="F96" s="172" t="s">
        <v>75</v>
      </c>
      <c r="G96" s="173" t="s">
        <v>75</v>
      </c>
      <c r="H96" s="174" t="s">
        <v>75</v>
      </c>
      <c r="I96" s="174" t="s">
        <v>75</v>
      </c>
      <c r="J96" s="174" t="s">
        <v>75</v>
      </c>
      <c r="K96" s="174" t="s">
        <v>75</v>
      </c>
      <c r="L96" s="174" t="s">
        <v>75</v>
      </c>
      <c r="M96" s="174" t="s">
        <v>75</v>
      </c>
      <c r="N96" s="174" t="s">
        <v>75</v>
      </c>
      <c r="Y96" s="109">
        <f t="shared" si="14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13"/>
        <v>agold</v>
      </c>
      <c r="B97" s="8" t="s">
        <v>72</v>
      </c>
      <c r="C97" s="8" t="str">
        <f t="shared" si="15"/>
        <v>sim1</v>
      </c>
      <c r="D97" s="172" t="s">
        <v>75</v>
      </c>
      <c r="E97" s="172" t="s">
        <v>75</v>
      </c>
      <c r="F97" s="172" t="s">
        <v>75</v>
      </c>
      <c r="G97" s="173" t="s">
        <v>75</v>
      </c>
      <c r="H97" s="174" t="s">
        <v>75</v>
      </c>
      <c r="I97" s="174" t="s">
        <v>75</v>
      </c>
      <c r="J97" s="174" t="s">
        <v>75</v>
      </c>
      <c r="K97" s="174" t="s">
        <v>75</v>
      </c>
      <c r="L97" s="174" t="s">
        <v>75</v>
      </c>
      <c r="M97" s="174" t="s">
        <v>75</v>
      </c>
      <c r="N97" s="174" t="s">
        <v>75</v>
      </c>
      <c r="Y97" s="109">
        <f t="shared" si="14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13"/>
        <v>acoil</v>
      </c>
      <c r="B98" s="8" t="s">
        <v>72</v>
      </c>
      <c r="C98" s="8" t="str">
        <f t="shared" si="15"/>
        <v>sim1</v>
      </c>
      <c r="D98" s="172">
        <v>-6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0.45</v>
      </c>
      <c r="J98" s="174">
        <v>0.60000000000000009</v>
      </c>
      <c r="K98" s="174">
        <v>0.30000000000000004</v>
      </c>
      <c r="L98" s="174">
        <v>0.15000000000000002</v>
      </c>
      <c r="M98" s="174">
        <v>0.22499999999999998</v>
      </c>
      <c r="N98" s="174">
        <v>0.30000000000000004</v>
      </c>
      <c r="Y98" s="109">
        <f t="shared" si="14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13"/>
        <v>angas</v>
      </c>
      <c r="B99" s="8" t="s">
        <v>72</v>
      </c>
      <c r="C99" s="8" t="str">
        <f t="shared" si="15"/>
        <v>sim1</v>
      </c>
      <c r="D99" s="59">
        <v>-6</v>
      </c>
      <c r="E99" s="59">
        <v>0.8</v>
      </c>
      <c r="F99" s="59">
        <v>-2.5000000000000001E-2</v>
      </c>
      <c r="G99" s="168">
        <v>5.000000000000001E-3</v>
      </c>
      <c r="H99" s="169">
        <v>1.4999999999999999E-2</v>
      </c>
      <c r="I99" s="169">
        <v>0.45</v>
      </c>
      <c r="J99" s="169">
        <v>0.60000000000000009</v>
      </c>
      <c r="K99" s="169">
        <v>0.30000000000000004</v>
      </c>
      <c r="L99" s="169">
        <v>0.15000000000000002</v>
      </c>
      <c r="M99" s="169">
        <v>0.22499999999999998</v>
      </c>
      <c r="N99" s="169">
        <v>0.30000000000000004</v>
      </c>
      <c r="Y99" s="109">
        <f t="shared" si="14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13"/>
        <v>amore</v>
      </c>
      <c r="B100" s="8" t="s">
        <v>72</v>
      </c>
      <c r="C100" s="8" t="str">
        <f t="shared" si="15"/>
        <v>sim1</v>
      </c>
      <c r="D100" s="172">
        <v>-6</v>
      </c>
      <c r="E100" s="172">
        <v>0.8</v>
      </c>
      <c r="F100" s="172">
        <v>-2.5000000000000001E-2</v>
      </c>
      <c r="G100" s="173">
        <v>5.000000000000001E-3</v>
      </c>
      <c r="H100" s="174">
        <v>1.4999999999999999E-2</v>
      </c>
      <c r="I100" s="174">
        <v>0.45</v>
      </c>
      <c r="J100" s="174">
        <v>0.60000000000000009</v>
      </c>
      <c r="K100" s="174">
        <v>0.30000000000000004</v>
      </c>
      <c r="L100" s="174">
        <v>0.15000000000000002</v>
      </c>
      <c r="M100" s="174">
        <v>0.22499999999999998</v>
      </c>
      <c r="N100" s="174">
        <v>0.30000000000000004</v>
      </c>
      <c r="Y100" s="109">
        <f t="shared" si="14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13"/>
        <v>amine</v>
      </c>
      <c r="B101" s="8" t="s">
        <v>72</v>
      </c>
      <c r="C101" s="8" t="str">
        <f t="shared" si="15"/>
        <v>sim1</v>
      </c>
      <c r="D101" s="59">
        <v>-6</v>
      </c>
      <c r="E101" s="59">
        <v>0.8</v>
      </c>
      <c r="F101" s="59">
        <v>-2.5000000000000001E-2</v>
      </c>
      <c r="G101" s="168">
        <v>5.000000000000001E-3</v>
      </c>
      <c r="H101" s="169">
        <v>1.4999999999999999E-2</v>
      </c>
      <c r="I101" s="169">
        <v>0.45</v>
      </c>
      <c r="J101" s="169">
        <v>0.60000000000000009</v>
      </c>
      <c r="K101" s="169">
        <v>0.30000000000000004</v>
      </c>
      <c r="L101" s="169">
        <v>0.15000000000000002</v>
      </c>
      <c r="M101" s="169">
        <v>0.22499999999999998</v>
      </c>
      <c r="N101" s="169">
        <v>0.30000000000000004</v>
      </c>
      <c r="Y101" s="109" t="str">
        <f t="shared" si="14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13"/>
        <v>ameat</v>
      </c>
      <c r="B102" s="8" t="s">
        <v>72</v>
      </c>
      <c r="C102" s="8" t="str">
        <f t="shared" si="15"/>
        <v>sim1</v>
      </c>
      <c r="D102" s="59">
        <v>-1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4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13"/>
        <v>apfis</v>
      </c>
      <c r="B103" s="8" t="s">
        <v>72</v>
      </c>
      <c r="C103" s="8" t="str">
        <f t="shared" si="15"/>
        <v>sim1</v>
      </c>
      <c r="D103" s="172">
        <v>-1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4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13"/>
        <v>avege</v>
      </c>
      <c r="B104" s="8" t="s">
        <v>72</v>
      </c>
      <c r="C104" s="8" t="str">
        <f t="shared" si="15"/>
        <v>sim1</v>
      </c>
      <c r="D104" s="172">
        <v>-1</v>
      </c>
      <c r="E104" s="172">
        <v>0.8</v>
      </c>
      <c r="F104" s="172">
        <v>-2.5000000000000001E-2</v>
      </c>
      <c r="G104" s="173">
        <v>5.000000000000001E-3</v>
      </c>
      <c r="H104" s="174">
        <v>1.4999999999999999E-2</v>
      </c>
      <c r="I104" s="174">
        <v>0.45</v>
      </c>
      <c r="J104" s="174">
        <v>0.60000000000000009</v>
      </c>
      <c r="K104" s="174">
        <v>0.30000000000000004</v>
      </c>
      <c r="L104" s="174">
        <v>0.15000000000000002</v>
      </c>
      <c r="M104" s="174">
        <v>0.22499999999999998</v>
      </c>
      <c r="N104" s="174">
        <v>0.30000000000000004</v>
      </c>
      <c r="Y104" s="109">
        <f t="shared" si="14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13"/>
        <v>afats</v>
      </c>
      <c r="B105" s="8" t="s">
        <v>72</v>
      </c>
      <c r="C105" s="8" t="str">
        <f t="shared" si="15"/>
        <v>sim1</v>
      </c>
      <c r="D105" s="172">
        <v>-1</v>
      </c>
      <c r="E105" s="172">
        <v>0.8</v>
      </c>
      <c r="F105" s="172">
        <v>-2.5000000000000001E-2</v>
      </c>
      <c r="G105" s="173">
        <v>5.000000000000001E-3</v>
      </c>
      <c r="H105" s="174">
        <v>1.4999999999999999E-2</v>
      </c>
      <c r="I105" s="174">
        <v>0.45</v>
      </c>
      <c r="J105" s="174">
        <v>0.60000000000000009</v>
      </c>
      <c r="K105" s="174">
        <v>0.30000000000000004</v>
      </c>
      <c r="L105" s="174">
        <v>0.15000000000000002</v>
      </c>
      <c r="M105" s="174">
        <v>0.22499999999999998</v>
      </c>
      <c r="N105" s="174">
        <v>0.30000000000000004</v>
      </c>
      <c r="Y105" s="109">
        <f t="shared" si="14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13"/>
        <v>adair</v>
      </c>
      <c r="B106" s="8" t="s">
        <v>72</v>
      </c>
      <c r="C106" s="8" t="str">
        <f t="shared" si="15"/>
        <v>sim1</v>
      </c>
      <c r="D106" s="59">
        <v>-1</v>
      </c>
      <c r="E106" s="59">
        <v>0.8</v>
      </c>
      <c r="F106" s="59">
        <v>-2.5000000000000001E-2</v>
      </c>
      <c r="G106" s="168">
        <v>5.000000000000001E-3</v>
      </c>
      <c r="H106" s="169">
        <v>1.4999999999999999E-2</v>
      </c>
      <c r="I106" s="169">
        <v>0.45</v>
      </c>
      <c r="J106" s="169">
        <v>0.60000000000000009</v>
      </c>
      <c r="K106" s="169">
        <v>0.30000000000000004</v>
      </c>
      <c r="L106" s="169">
        <v>0.15000000000000002</v>
      </c>
      <c r="M106" s="169">
        <v>0.22499999999999998</v>
      </c>
      <c r="N106" s="169">
        <v>0.30000000000000004</v>
      </c>
      <c r="Y106" s="109">
        <f t="shared" si="14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13"/>
        <v>agrai</v>
      </c>
      <c r="B107" s="8" t="s">
        <v>72</v>
      </c>
      <c r="C107" s="8" t="str">
        <f t="shared" si="15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4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13"/>
        <v>astar</v>
      </c>
      <c r="B108" s="8" t="s">
        <v>72</v>
      </c>
      <c r="C108" s="8" t="str">
        <f t="shared" si="15"/>
        <v>sim1</v>
      </c>
      <c r="D108" s="172">
        <v>-1</v>
      </c>
      <c r="E108" s="59">
        <v>0.8</v>
      </c>
      <c r="F108" s="59">
        <v>-2.5000000000000001E-2</v>
      </c>
      <c r="G108" s="168">
        <v>5.000000000000001E-3</v>
      </c>
      <c r="H108" s="169">
        <v>1.4999999999999999E-2</v>
      </c>
      <c r="I108" s="169">
        <v>0.45</v>
      </c>
      <c r="J108" s="169">
        <v>0.60000000000000009</v>
      </c>
      <c r="K108" s="169">
        <v>0.30000000000000004</v>
      </c>
      <c r="L108" s="169">
        <v>0.15000000000000002</v>
      </c>
      <c r="M108" s="169">
        <v>0.22499999999999998</v>
      </c>
      <c r="N108" s="169">
        <v>0.30000000000000004</v>
      </c>
      <c r="Y108" s="109">
        <f t="shared" si="14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13"/>
        <v>afeed</v>
      </c>
      <c r="B109" s="8" t="s">
        <v>72</v>
      </c>
      <c r="C109" s="8" t="str">
        <f t="shared" si="15"/>
        <v>sim1</v>
      </c>
      <c r="D109" s="172">
        <v>-1</v>
      </c>
      <c r="E109" s="172">
        <v>0.8</v>
      </c>
      <c r="F109" s="172">
        <v>-2.5000000000000001E-2</v>
      </c>
      <c r="G109" s="173">
        <v>5.000000000000001E-3</v>
      </c>
      <c r="H109" s="174">
        <v>1.4999999999999999E-2</v>
      </c>
      <c r="I109" s="174">
        <v>0.45</v>
      </c>
      <c r="J109" s="174">
        <v>0.60000000000000009</v>
      </c>
      <c r="K109" s="174">
        <v>0.30000000000000004</v>
      </c>
      <c r="L109" s="174">
        <v>0.15000000000000002</v>
      </c>
      <c r="M109" s="174">
        <v>0.22499999999999998</v>
      </c>
      <c r="N109" s="174">
        <v>0.30000000000000004</v>
      </c>
      <c r="Y109" s="109">
        <f t="shared" si="14"/>
        <v>-10</v>
      </c>
      <c r="Z109" s="128">
        <f t="shared" ref="Z109:Z117" si="16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13"/>
        <v>abake</v>
      </c>
      <c r="B110" s="8" t="s">
        <v>72</v>
      </c>
      <c r="C110" s="8" t="str">
        <f t="shared" si="15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4"/>
        <v>-10</v>
      </c>
      <c r="Z110" s="128">
        <f t="shared" si="16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13"/>
        <v>asuga</v>
      </c>
      <c r="B111" s="8" t="s">
        <v>72</v>
      </c>
      <c r="C111" s="8" t="str">
        <f t="shared" si="15"/>
        <v>sim1</v>
      </c>
      <c r="D111" s="172">
        <v>-1</v>
      </c>
      <c r="E111" s="172">
        <v>0.8</v>
      </c>
      <c r="F111" s="172">
        <v>-2.5000000000000001E-2</v>
      </c>
      <c r="G111" s="173">
        <v>5.000000000000001E-3</v>
      </c>
      <c r="H111" s="174">
        <v>1.4999999999999999E-2</v>
      </c>
      <c r="I111" s="174">
        <v>0.45</v>
      </c>
      <c r="J111" s="174">
        <v>0.60000000000000009</v>
      </c>
      <c r="K111" s="174">
        <v>0.30000000000000004</v>
      </c>
      <c r="L111" s="174">
        <v>0.15000000000000002</v>
      </c>
      <c r="M111" s="174">
        <v>0.22499999999999998</v>
      </c>
      <c r="N111" s="174">
        <v>0.30000000000000004</v>
      </c>
      <c r="Y111" s="109">
        <f t="shared" si="14"/>
        <v>-10</v>
      </c>
      <c r="Z111" s="128">
        <f t="shared" si="16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13"/>
        <v>aconf</v>
      </c>
      <c r="B112" s="8" t="s">
        <v>72</v>
      </c>
      <c r="C112" s="8" t="str">
        <f t="shared" si="15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4"/>
        <v>-10</v>
      </c>
      <c r="Z112" s="128">
        <f t="shared" si="16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13"/>
        <v>apast</v>
      </c>
      <c r="B113" s="8" t="s">
        <v>72</v>
      </c>
      <c r="C113" s="8" t="str">
        <f t="shared" si="15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4"/>
        <v>-10</v>
      </c>
      <c r="Z113" s="128">
        <f t="shared" si="16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ref="A114:A145" si="17">A40</f>
        <v>aofoo</v>
      </c>
      <c r="B114" s="8" t="s">
        <v>72</v>
      </c>
      <c r="C114" s="8" t="str">
        <f t="shared" si="15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ref="Y114:Y133" si="18">IF(ISERROR(Z114*$BZ$82),"eps",(Z114*$BZ$82))</f>
        <v>-10</v>
      </c>
      <c r="Z114" s="128">
        <f t="shared" si="16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17"/>
        <v>abevt</v>
      </c>
      <c r="B115" s="8" t="s">
        <v>72</v>
      </c>
      <c r="C115" s="8" t="str">
        <f t="shared" ref="C115:C146" si="19"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8"/>
        <v>-10</v>
      </c>
      <c r="Z115" s="128">
        <f t="shared" si="16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17"/>
        <v>atext</v>
      </c>
      <c r="B116" s="8" t="s">
        <v>72</v>
      </c>
      <c r="C116" s="8" t="str">
        <f t="shared" si="19"/>
        <v>sim1</v>
      </c>
      <c r="D116" s="172">
        <v>-4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8"/>
        <v>-10</v>
      </c>
      <c r="Z116" s="128">
        <f t="shared" si="16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si="17"/>
        <v>aclth</v>
      </c>
      <c r="B117" s="8" t="s">
        <v>72</v>
      </c>
      <c r="C117" s="8" t="str">
        <f t="shared" si="19"/>
        <v>sim1</v>
      </c>
      <c r="D117" s="172">
        <v>-4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8"/>
        <v>-10</v>
      </c>
      <c r="Z117" s="128">
        <f t="shared" si="16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17"/>
        <v>aleat</v>
      </c>
      <c r="B118" s="8" t="s">
        <v>72</v>
      </c>
      <c r="C118" s="8" t="str">
        <f t="shared" si="19"/>
        <v>sim1</v>
      </c>
      <c r="D118" s="59">
        <v>-4</v>
      </c>
      <c r="E118" s="59">
        <v>0.8</v>
      </c>
      <c r="F118" s="59">
        <v>-2.5000000000000001E-2</v>
      </c>
      <c r="G118" s="168">
        <v>5.000000000000001E-3</v>
      </c>
      <c r="H118" s="169">
        <v>1.4999999999999999E-2</v>
      </c>
      <c r="I118" s="169">
        <v>0.45</v>
      </c>
      <c r="J118" s="169">
        <v>0.60000000000000009</v>
      </c>
      <c r="K118" s="169">
        <v>0.30000000000000004</v>
      </c>
      <c r="L118" s="169">
        <v>0.15000000000000002</v>
      </c>
      <c r="M118" s="169">
        <v>0.22499999999999998</v>
      </c>
      <c r="N118" s="169">
        <v>0.30000000000000004</v>
      </c>
      <c r="Y118" s="109" t="str">
        <f t="shared" si="18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17"/>
        <v>afoot</v>
      </c>
      <c r="B119" s="8" t="s">
        <v>72</v>
      </c>
      <c r="C119" s="8" t="str">
        <f t="shared" si="19"/>
        <v>sim1</v>
      </c>
      <c r="D119" s="59">
        <v>-4</v>
      </c>
      <c r="E119" s="59">
        <v>0.8</v>
      </c>
      <c r="F119" s="59">
        <v>-2.5000000000000001E-2</v>
      </c>
      <c r="G119" s="168">
        <v>5.000000000000001E-3</v>
      </c>
      <c r="H119" s="169">
        <v>1.4999999999999999E-2</v>
      </c>
      <c r="I119" s="169">
        <v>0.45</v>
      </c>
      <c r="J119" s="169">
        <v>0.60000000000000009</v>
      </c>
      <c r="K119" s="169">
        <v>0.30000000000000004</v>
      </c>
      <c r="L119" s="169">
        <v>0.15000000000000002</v>
      </c>
      <c r="M119" s="169">
        <v>0.22499999999999998</v>
      </c>
      <c r="N119" s="169">
        <v>0.30000000000000004</v>
      </c>
      <c r="Y119" s="109" t="str">
        <f t="shared" si="18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17"/>
        <v>awood</v>
      </c>
      <c r="B120" s="8" t="s">
        <v>72</v>
      </c>
      <c r="C120" s="8" t="str">
        <f t="shared" si="19"/>
        <v>sim1</v>
      </c>
      <c r="D120" s="59">
        <v>-4</v>
      </c>
      <c r="E120" s="59">
        <v>0.8</v>
      </c>
      <c r="F120" s="59">
        <v>-2.5000000000000001E-2</v>
      </c>
      <c r="G120" s="168">
        <v>5.000000000000001E-3</v>
      </c>
      <c r="H120" s="169">
        <v>1.4999999999999999E-2</v>
      </c>
      <c r="I120" s="169">
        <v>0.45</v>
      </c>
      <c r="J120" s="169">
        <v>0.60000000000000009</v>
      </c>
      <c r="K120" s="169">
        <v>0.30000000000000004</v>
      </c>
      <c r="L120" s="169">
        <v>0.15000000000000002</v>
      </c>
      <c r="M120" s="169">
        <v>0.22499999999999998</v>
      </c>
      <c r="N120" s="169">
        <v>0.30000000000000004</v>
      </c>
      <c r="Y120" s="109">
        <f t="shared" si="18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17"/>
        <v>apapr</v>
      </c>
      <c r="B121" s="8" t="s">
        <v>72</v>
      </c>
      <c r="C121" s="8" t="str">
        <f t="shared" si="19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8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17"/>
        <v>aprnt</v>
      </c>
      <c r="B122" s="8" t="s">
        <v>72</v>
      </c>
      <c r="C122" s="8" t="str">
        <f t="shared" si="19"/>
        <v>sim1</v>
      </c>
      <c r="D122" s="172">
        <v>-4</v>
      </c>
      <c r="E122" s="172">
        <v>0.8</v>
      </c>
      <c r="F122" s="172">
        <v>-2.5000000000000001E-2</v>
      </c>
      <c r="G122" s="173">
        <v>5.000000000000001E-3</v>
      </c>
      <c r="H122" s="174">
        <v>1.4999999999999999E-2</v>
      </c>
      <c r="I122" s="174">
        <v>0.45</v>
      </c>
      <c r="J122" s="174">
        <v>0.60000000000000009</v>
      </c>
      <c r="K122" s="174">
        <v>0.30000000000000004</v>
      </c>
      <c r="L122" s="174">
        <v>0.15000000000000002</v>
      </c>
      <c r="M122" s="174">
        <v>0.22499999999999998</v>
      </c>
      <c r="N122" s="174">
        <v>0.30000000000000004</v>
      </c>
      <c r="Y122" s="109">
        <f t="shared" si="18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17"/>
        <v>apetr</v>
      </c>
      <c r="B123" s="8" t="s">
        <v>72</v>
      </c>
      <c r="C123" s="8" t="str">
        <f t="shared" si="19"/>
        <v>sim1</v>
      </c>
      <c r="D123" s="172" t="s">
        <v>75</v>
      </c>
      <c r="E123" s="172" t="s">
        <v>75</v>
      </c>
      <c r="F123" s="172" t="s">
        <v>75</v>
      </c>
      <c r="G123" s="173" t="s">
        <v>75</v>
      </c>
      <c r="H123" s="174" t="s">
        <v>75</v>
      </c>
      <c r="I123" s="174" t="s">
        <v>75</v>
      </c>
      <c r="J123" s="174" t="s">
        <v>75</v>
      </c>
      <c r="K123" s="174" t="s">
        <v>75</v>
      </c>
      <c r="L123" s="174" t="s">
        <v>75</v>
      </c>
      <c r="M123" s="174" t="s">
        <v>75</v>
      </c>
      <c r="N123" s="174" t="s">
        <v>75</v>
      </c>
      <c r="Y123" s="109">
        <f t="shared" si="18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17"/>
        <v>ahydr</v>
      </c>
      <c r="B124" s="8" t="s">
        <v>72</v>
      </c>
      <c r="C124" s="8" t="str">
        <f t="shared" si="19"/>
        <v>sim1</v>
      </c>
      <c r="D124" s="59" t="s">
        <v>75</v>
      </c>
      <c r="E124" s="59" t="s">
        <v>75</v>
      </c>
      <c r="F124" s="59" t="s">
        <v>75</v>
      </c>
      <c r="G124" s="168" t="s">
        <v>75</v>
      </c>
      <c r="H124" s="169" t="s">
        <v>75</v>
      </c>
      <c r="I124" s="169" t="s">
        <v>75</v>
      </c>
      <c r="J124" s="169" t="s">
        <v>75</v>
      </c>
      <c r="K124" s="169" t="s">
        <v>75</v>
      </c>
      <c r="L124" s="169" t="s">
        <v>75</v>
      </c>
      <c r="M124" s="169" t="s">
        <v>75</v>
      </c>
      <c r="N124" s="169" t="s">
        <v>75</v>
      </c>
      <c r="Y124" s="109">
        <f t="shared" si="18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17"/>
        <v>abchm</v>
      </c>
      <c r="B125" s="8" t="s">
        <v>72</v>
      </c>
      <c r="C125" s="8" t="str">
        <f t="shared" si="19"/>
        <v>sim1</v>
      </c>
      <c r="D125" s="172">
        <v>-1.25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8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17"/>
        <v>aochm</v>
      </c>
      <c r="B126" s="8" t="s">
        <v>72</v>
      </c>
      <c r="C126" s="8" t="str">
        <f t="shared" si="19"/>
        <v>sim1</v>
      </c>
      <c r="D126" s="172">
        <v>-1.25</v>
      </c>
      <c r="E126" s="172">
        <v>0.8</v>
      </c>
      <c r="F126" s="172">
        <v>-2.5000000000000001E-2</v>
      </c>
      <c r="G126" s="173">
        <v>5.000000000000001E-3</v>
      </c>
      <c r="H126" s="174">
        <v>1.4999999999999999E-2</v>
      </c>
      <c r="I126" s="174">
        <v>0.45</v>
      </c>
      <c r="J126" s="174">
        <v>0.60000000000000009</v>
      </c>
      <c r="K126" s="174">
        <v>0.30000000000000004</v>
      </c>
      <c r="L126" s="174">
        <v>0.15000000000000002</v>
      </c>
      <c r="M126" s="174">
        <v>0.22499999999999998</v>
      </c>
      <c r="N126" s="174">
        <v>0.30000000000000004</v>
      </c>
      <c r="Y126" s="109">
        <f t="shared" si="18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17"/>
        <v>arubb</v>
      </c>
      <c r="B127" s="8" t="s">
        <v>72</v>
      </c>
      <c r="C127" s="8" t="str">
        <f t="shared" si="19"/>
        <v>sim1</v>
      </c>
      <c r="D127" s="172">
        <v>-1.25</v>
      </c>
      <c r="E127" s="172">
        <v>0.8</v>
      </c>
      <c r="F127" s="172">
        <v>-2.5000000000000001E-2</v>
      </c>
      <c r="G127" s="173">
        <v>5.000000000000001E-3</v>
      </c>
      <c r="H127" s="174">
        <v>1.4999999999999999E-2</v>
      </c>
      <c r="I127" s="174">
        <v>0.45</v>
      </c>
      <c r="J127" s="174">
        <v>0.60000000000000009</v>
      </c>
      <c r="K127" s="174">
        <v>0.30000000000000004</v>
      </c>
      <c r="L127" s="174">
        <v>0.15000000000000002</v>
      </c>
      <c r="M127" s="174">
        <v>0.22499999999999998</v>
      </c>
      <c r="N127" s="174">
        <v>0.30000000000000004</v>
      </c>
      <c r="Y127" s="109">
        <f t="shared" si="18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17"/>
        <v>aplas</v>
      </c>
      <c r="B128" s="8" t="s">
        <v>72</v>
      </c>
      <c r="C128" s="8" t="str">
        <f t="shared" si="19"/>
        <v>sim1</v>
      </c>
      <c r="D128" s="59">
        <v>-1.25</v>
      </c>
      <c r="E128" s="59">
        <v>0.8</v>
      </c>
      <c r="F128" s="59">
        <v>-2.5000000000000001E-2</v>
      </c>
      <c r="G128" s="168">
        <v>5.000000000000001E-3</v>
      </c>
      <c r="H128" s="169">
        <v>1.4999999999999999E-2</v>
      </c>
      <c r="I128" s="169">
        <v>0.45</v>
      </c>
      <c r="J128" s="169">
        <v>0.60000000000000009</v>
      </c>
      <c r="K128" s="169">
        <v>0.30000000000000004</v>
      </c>
      <c r="L128" s="169">
        <v>0.15000000000000002</v>
      </c>
      <c r="M128" s="169">
        <v>0.22499999999999998</v>
      </c>
      <c r="N128" s="169">
        <v>0.30000000000000004</v>
      </c>
      <c r="Y128" s="109">
        <f t="shared" si="18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17"/>
        <v>anmet</v>
      </c>
      <c r="B129" s="8" t="s">
        <v>72</v>
      </c>
      <c r="C129" s="8" t="str">
        <f t="shared" si="19"/>
        <v>sim1</v>
      </c>
      <c r="D129" s="59">
        <v>-5.5</v>
      </c>
      <c r="E129" s="59">
        <v>0.8</v>
      </c>
      <c r="F129" s="59">
        <v>-2.5000000000000001E-2</v>
      </c>
      <c r="G129" s="168">
        <v>5.000000000000001E-3</v>
      </c>
      <c r="H129" s="169">
        <v>1.4999999999999999E-2</v>
      </c>
      <c r="I129" s="169">
        <v>0.45</v>
      </c>
      <c r="J129" s="169">
        <v>0.60000000000000009</v>
      </c>
      <c r="K129" s="169">
        <v>0.30000000000000004</v>
      </c>
      <c r="L129" s="169">
        <v>0.15000000000000002</v>
      </c>
      <c r="M129" s="169">
        <v>0.22499999999999998</v>
      </c>
      <c r="N129" s="169">
        <v>0.30000000000000004</v>
      </c>
      <c r="Q129" s="153"/>
      <c r="Y129" s="109">
        <f t="shared" si="18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17"/>
        <v>airon</v>
      </c>
      <c r="B130" s="8" t="s">
        <v>72</v>
      </c>
      <c r="C130" s="8" t="str">
        <f t="shared" si="19"/>
        <v>sim1</v>
      </c>
      <c r="D130" s="172">
        <v>-10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8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17"/>
        <v>anfrm</v>
      </c>
      <c r="B131" s="8" t="s">
        <v>72</v>
      </c>
      <c r="C131" s="8" t="str">
        <f t="shared" si="19"/>
        <v>sim1</v>
      </c>
      <c r="D131" s="59">
        <v>-10</v>
      </c>
      <c r="E131" s="59">
        <v>0.8</v>
      </c>
      <c r="F131" s="59">
        <v>-2.5000000000000001E-2</v>
      </c>
      <c r="G131" s="168">
        <v>5.000000000000001E-3</v>
      </c>
      <c r="H131" s="169">
        <v>1.4999999999999999E-2</v>
      </c>
      <c r="I131" s="169">
        <v>0.45</v>
      </c>
      <c r="J131" s="169">
        <v>0.60000000000000009</v>
      </c>
      <c r="K131" s="169">
        <v>0.30000000000000004</v>
      </c>
      <c r="L131" s="169">
        <v>0.15000000000000002</v>
      </c>
      <c r="M131" s="169">
        <v>0.22499999999999998</v>
      </c>
      <c r="N131" s="169">
        <v>0.30000000000000004</v>
      </c>
      <c r="Y131" s="109">
        <f t="shared" si="18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17"/>
        <v>ametp</v>
      </c>
      <c r="B132" s="8" t="s">
        <v>72</v>
      </c>
      <c r="C132" s="8" t="str">
        <f t="shared" si="19"/>
        <v>sim1</v>
      </c>
      <c r="D132" s="59">
        <v>-10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8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17"/>
        <v>amach</v>
      </c>
      <c r="B133" s="8" t="s">
        <v>72</v>
      </c>
      <c r="C133" s="8" t="str">
        <f t="shared" si="19"/>
        <v>sim1</v>
      </c>
      <c r="D133" s="59">
        <v>-10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8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17"/>
        <v>aemch</v>
      </c>
      <c r="B134" s="8" t="str">
        <f t="shared" ref="B134:B155" si="20">B133</f>
        <v>nat</v>
      </c>
      <c r="C134" s="8" t="str">
        <f t="shared" si="19"/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0">
        <v>1.4999999999999999E-2</v>
      </c>
      <c r="I134" s="170">
        <v>0.45</v>
      </c>
      <c r="J134" s="170">
        <v>0.60000000000000009</v>
      </c>
      <c r="K134" s="170">
        <v>0.30000000000000004</v>
      </c>
      <c r="L134" s="170">
        <v>0.15000000000000002</v>
      </c>
      <c r="M134" s="170">
        <v>0.22499999999999998</v>
      </c>
      <c r="N134" s="170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17"/>
        <v>asequ</v>
      </c>
      <c r="B135" s="8" t="str">
        <f t="shared" si="20"/>
        <v>nat</v>
      </c>
      <c r="C135" s="8" t="str">
        <f t="shared" si="19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17"/>
        <v>avehi</v>
      </c>
      <c r="B136" s="8" t="str">
        <f t="shared" si="20"/>
        <v>nat</v>
      </c>
      <c r="C136" s="8" t="str">
        <f t="shared" si="19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17"/>
        <v>atequ</v>
      </c>
      <c r="B137" s="8" t="str">
        <f t="shared" si="20"/>
        <v>nat</v>
      </c>
      <c r="C137" s="8" t="str">
        <f t="shared" si="19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si="17"/>
        <v>afurn</v>
      </c>
      <c r="B138" s="8" t="str">
        <f t="shared" si="20"/>
        <v>nat</v>
      </c>
      <c r="C138" s="8" t="str">
        <f t="shared" si="19"/>
        <v>sim1</v>
      </c>
      <c r="D138" s="59">
        <v>-10</v>
      </c>
      <c r="E138" s="59">
        <v>0.8</v>
      </c>
      <c r="F138" s="59">
        <v>-2.5000000000000001E-2</v>
      </c>
      <c r="G138" s="168">
        <v>5.000000000000001E-3</v>
      </c>
      <c r="H138" s="169">
        <v>1.4999999999999999E-2</v>
      </c>
      <c r="I138" s="169">
        <v>0.45</v>
      </c>
      <c r="J138" s="169">
        <v>0.60000000000000009</v>
      </c>
      <c r="K138" s="169">
        <v>0.30000000000000004</v>
      </c>
      <c r="L138" s="169">
        <v>0.15000000000000002</v>
      </c>
      <c r="M138" s="169">
        <v>0.22499999999999998</v>
      </c>
      <c r="N138" s="169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17"/>
        <v>aoman</v>
      </c>
      <c r="B139" s="8" t="str">
        <f t="shared" si="20"/>
        <v>nat</v>
      </c>
      <c r="C139" s="8" t="str">
        <f t="shared" si="19"/>
        <v>sim1</v>
      </c>
      <c r="D139" s="59">
        <v>-10</v>
      </c>
      <c r="E139" s="59">
        <v>0.8</v>
      </c>
      <c r="F139" s="59">
        <v>-2.5000000000000001E-2</v>
      </c>
      <c r="G139" s="168">
        <v>5.000000000000001E-3</v>
      </c>
      <c r="H139" s="169">
        <v>1.4999999999999999E-2</v>
      </c>
      <c r="I139" s="169">
        <v>0.45</v>
      </c>
      <c r="J139" s="169">
        <v>0.60000000000000009</v>
      </c>
      <c r="K139" s="169">
        <v>0.30000000000000004</v>
      </c>
      <c r="L139" s="169">
        <v>0.15000000000000002</v>
      </c>
      <c r="M139" s="169">
        <v>0.22499999999999998</v>
      </c>
      <c r="N139" s="169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si="17"/>
        <v>aelec</v>
      </c>
      <c r="B140" s="8" t="str">
        <f t="shared" si="20"/>
        <v>nat</v>
      </c>
      <c r="C140" s="8" t="str">
        <f t="shared" si="19"/>
        <v>sim1</v>
      </c>
      <c r="D140" s="59" t="s">
        <v>75</v>
      </c>
      <c r="E140" s="59" t="s">
        <v>75</v>
      </c>
      <c r="F140" s="59" t="s">
        <v>75</v>
      </c>
      <c r="G140" s="168" t="s">
        <v>75</v>
      </c>
      <c r="H140" s="169" t="s">
        <v>75</v>
      </c>
      <c r="I140" s="169" t="s">
        <v>75</v>
      </c>
      <c r="J140" s="169" t="s">
        <v>75</v>
      </c>
      <c r="K140" s="169" t="s">
        <v>75</v>
      </c>
      <c r="L140" s="169" t="s">
        <v>75</v>
      </c>
      <c r="M140" s="169" t="s">
        <v>75</v>
      </c>
      <c r="N140" s="169" t="s">
        <v>75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17"/>
        <v>awatr</v>
      </c>
      <c r="B141" s="8" t="str">
        <f t="shared" si="20"/>
        <v>nat</v>
      </c>
      <c r="C141" s="8" t="str">
        <f t="shared" si="19"/>
        <v>sim1</v>
      </c>
      <c r="D141" s="59">
        <v>0.1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17"/>
        <v>acons</v>
      </c>
      <c r="B142" s="8" t="str">
        <f t="shared" si="20"/>
        <v>nat</v>
      </c>
      <c r="C142" s="8" t="str">
        <f t="shared" si="19"/>
        <v>sim1</v>
      </c>
      <c r="D142" s="59">
        <v>-9.5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17"/>
        <v>atrad</v>
      </c>
      <c r="B143" s="8" t="str">
        <f t="shared" si="20"/>
        <v>nat</v>
      </c>
      <c r="C143" s="8" t="str">
        <f t="shared" si="19"/>
        <v>sim1</v>
      </c>
      <c r="D143" s="59">
        <v>-5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1.35</v>
      </c>
      <c r="J143" s="169">
        <v>1.8000000000000003</v>
      </c>
      <c r="K143" s="169">
        <v>0.90000000000000013</v>
      </c>
      <c r="L143" s="169">
        <v>0.30000000000000004</v>
      </c>
      <c r="M143" s="169">
        <v>0.44999999999999996</v>
      </c>
      <c r="N143" s="169">
        <v>0.60000000000000009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17"/>
        <v>ahotl</v>
      </c>
      <c r="B144" s="8" t="str">
        <f t="shared" si="20"/>
        <v>nat</v>
      </c>
      <c r="C144" s="8" t="str">
        <f t="shared" si="19"/>
        <v>sim1</v>
      </c>
      <c r="D144" s="59">
        <v>-5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1.35</v>
      </c>
      <c r="J144" s="169">
        <v>1.8000000000000003</v>
      </c>
      <c r="K144" s="169">
        <v>0.90000000000000013</v>
      </c>
      <c r="L144" s="169">
        <v>0.30000000000000004</v>
      </c>
      <c r="M144" s="169">
        <v>0.44999999999999996</v>
      </c>
      <c r="N144" s="169">
        <v>0.60000000000000009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17"/>
        <v>altrp-p</v>
      </c>
      <c r="B145" s="8" t="str">
        <f t="shared" si="20"/>
        <v>nat</v>
      </c>
      <c r="C145" s="8" t="str">
        <f t="shared" si="19"/>
        <v>sim1</v>
      </c>
      <c r="D145" s="59">
        <v>-4.5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1.35</v>
      </c>
      <c r="J145" s="169">
        <v>1.8000000000000003</v>
      </c>
      <c r="K145" s="169">
        <v>0.90000000000000013</v>
      </c>
      <c r="L145" s="169">
        <v>0.30000000000000004</v>
      </c>
      <c r="M145" s="169">
        <v>0.44999999999999996</v>
      </c>
      <c r="N145" s="169">
        <v>0.60000000000000009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ref="A146:A177" si="21">A72</f>
        <v>altrp-f</v>
      </c>
      <c r="B146" s="8" t="str">
        <f t="shared" si="20"/>
        <v>nat</v>
      </c>
      <c r="C146" s="8" t="str">
        <f t="shared" si="19"/>
        <v>sim1</v>
      </c>
      <c r="D146" s="59">
        <v>-4.5</v>
      </c>
      <c r="E146" s="59">
        <v>0.8</v>
      </c>
      <c r="F146" s="59">
        <v>-2.5000000000000001E-2</v>
      </c>
      <c r="G146" s="168">
        <v>5.000000000000001E-3</v>
      </c>
      <c r="H146" s="169">
        <v>1.4999999999999999E-2</v>
      </c>
      <c r="I146" s="169">
        <v>1.35</v>
      </c>
      <c r="J146" s="169">
        <v>1.8000000000000003</v>
      </c>
      <c r="K146" s="169">
        <v>0.90000000000000013</v>
      </c>
      <c r="L146" s="169">
        <v>0.30000000000000004</v>
      </c>
      <c r="M146" s="169">
        <v>0.44999999999999996</v>
      </c>
      <c r="N146" s="169">
        <v>0.60000000000000009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1"/>
        <v>aotrp-p</v>
      </c>
      <c r="B147" s="8" t="str">
        <f t="shared" si="20"/>
        <v>nat</v>
      </c>
      <c r="C147" s="8" t="str">
        <f t="shared" ref="C147:C155" si="22">C146</f>
        <v>sim1</v>
      </c>
      <c r="D147" s="59">
        <v>-4.5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1.35</v>
      </c>
      <c r="J147" s="169">
        <v>1.8000000000000003</v>
      </c>
      <c r="K147" s="169">
        <v>0.90000000000000013</v>
      </c>
      <c r="L147" s="169">
        <v>0.30000000000000004</v>
      </c>
      <c r="M147" s="169">
        <v>0.44999999999999996</v>
      </c>
      <c r="N147" s="169">
        <v>0.60000000000000009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1"/>
        <v>aotrp-f</v>
      </c>
      <c r="B148" s="8" t="str">
        <f t="shared" si="20"/>
        <v>nat</v>
      </c>
      <c r="C148" s="8" t="str">
        <f t="shared" si="22"/>
        <v>sim1</v>
      </c>
      <c r="D148" s="59">
        <v>-4.5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1.35</v>
      </c>
      <c r="J148" s="169">
        <v>1.8000000000000003</v>
      </c>
      <c r="K148" s="169">
        <v>0.90000000000000013</v>
      </c>
      <c r="L148" s="169">
        <v>0.30000000000000004</v>
      </c>
      <c r="M148" s="169">
        <v>0.44999999999999996</v>
      </c>
      <c r="N148" s="169">
        <v>0.60000000000000009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1"/>
        <v>aprtr</v>
      </c>
      <c r="B149" s="8" t="str">
        <f t="shared" si="20"/>
        <v>nat</v>
      </c>
      <c r="C149" s="8" t="str">
        <f t="shared" si="22"/>
        <v>sim1</v>
      </c>
      <c r="D149" s="59" t="s">
        <v>75</v>
      </c>
      <c r="E149" s="59" t="s">
        <v>75</v>
      </c>
      <c r="F149" s="59" t="s">
        <v>75</v>
      </c>
      <c r="G149" s="168" t="s">
        <v>75</v>
      </c>
      <c r="H149" s="169" t="s">
        <v>75</v>
      </c>
      <c r="I149" s="169" t="s">
        <v>75</v>
      </c>
      <c r="J149" s="169" t="s">
        <v>75</v>
      </c>
      <c r="K149" s="169" t="s">
        <v>75</v>
      </c>
      <c r="L149" s="169" t="s">
        <v>75</v>
      </c>
      <c r="M149" s="169" t="s">
        <v>75</v>
      </c>
      <c r="N149" s="169" t="s">
        <v>75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1"/>
        <v>atrps</v>
      </c>
      <c r="B150" s="8" t="str">
        <f t="shared" si="20"/>
        <v>nat</v>
      </c>
      <c r="C150" s="8" t="str">
        <f t="shared" si="22"/>
        <v>sim1</v>
      </c>
      <c r="D150" s="59">
        <v>-4.5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1"/>
        <v>acomm</v>
      </c>
      <c r="B151" s="8" t="str">
        <f t="shared" si="20"/>
        <v>nat</v>
      </c>
      <c r="C151" s="8" t="str">
        <f t="shared" si="22"/>
        <v>sim1</v>
      </c>
      <c r="D151" s="59">
        <v>-0.75</v>
      </c>
      <c r="E151" s="59">
        <v>1.36</v>
      </c>
      <c r="F151" s="59">
        <v>-2.5000000000000001E-2</v>
      </c>
      <c r="G151" s="168">
        <v>6.000000000000001E-3</v>
      </c>
      <c r="H151" s="169">
        <v>1.7999999999999999E-2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1"/>
        <v>afsrv</v>
      </c>
      <c r="B152" s="8" t="str">
        <f t="shared" si="20"/>
        <v>nat</v>
      </c>
      <c r="C152" s="8" t="str">
        <f t="shared" si="22"/>
        <v>sim1</v>
      </c>
      <c r="D152" s="59">
        <v>0.05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1"/>
        <v>absrv</v>
      </c>
      <c r="B153" s="8" t="str">
        <f t="shared" si="20"/>
        <v>nat</v>
      </c>
      <c r="C153" s="8" t="str">
        <f t="shared" si="22"/>
        <v>sim1</v>
      </c>
      <c r="D153" s="59">
        <v>0.05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1"/>
        <v>agsrv</v>
      </c>
      <c r="B154" s="8" t="str">
        <f t="shared" si="20"/>
        <v>nat</v>
      </c>
      <c r="C154" s="8" t="str">
        <f t="shared" si="22"/>
        <v>sim1</v>
      </c>
      <c r="D154" s="59">
        <v>0.9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0.45</v>
      </c>
      <c r="J154" s="169">
        <v>0.60000000000000009</v>
      </c>
      <c r="K154" s="169">
        <v>0.30000000000000004</v>
      </c>
      <c r="L154" s="169">
        <v>0.15000000000000002</v>
      </c>
      <c r="M154" s="169">
        <v>0.22499999999999998</v>
      </c>
      <c r="N154" s="169">
        <v>0.30000000000000004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5" t="str">
        <f t="shared" si="21"/>
        <v>aosrv</v>
      </c>
      <c r="B155" s="8" t="str">
        <f t="shared" si="20"/>
        <v>nat</v>
      </c>
      <c r="C155" s="8" t="str">
        <f t="shared" si="22"/>
        <v>sim1</v>
      </c>
      <c r="D155" s="59">
        <v>-10</v>
      </c>
      <c r="E155" s="59">
        <v>0.8</v>
      </c>
      <c r="F155" s="59">
        <v>-2.5000000000000001E-2</v>
      </c>
      <c r="G155" s="168">
        <v>5.000000000000001E-3</v>
      </c>
      <c r="H155" s="169">
        <v>1.4999999999999999E-2</v>
      </c>
      <c r="I155" s="169">
        <v>0.45</v>
      </c>
      <c r="J155" s="169">
        <v>0.60000000000000009</v>
      </c>
      <c r="K155" s="169">
        <v>0.30000000000000004</v>
      </c>
      <c r="L155" s="169">
        <v>0.15000000000000002</v>
      </c>
      <c r="M155" s="169">
        <v>0.22499999999999998</v>
      </c>
      <c r="N155" s="169">
        <v>0.30000000000000004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6" t="str">
        <f t="shared" si="21"/>
        <v>aawhe</v>
      </c>
      <c r="B156" s="166" t="s">
        <v>72</v>
      </c>
      <c r="C156" s="166" t="s">
        <v>328</v>
      </c>
      <c r="D156" s="180">
        <v>-0.7</v>
      </c>
      <c r="E156" s="180">
        <v>1.2000000000000002</v>
      </c>
      <c r="F156" s="180">
        <v>0.15000000000000002</v>
      </c>
      <c r="G156" s="180">
        <v>0.30000000000000004</v>
      </c>
      <c r="H156" s="181">
        <v>0.60000000000000009</v>
      </c>
      <c r="I156" s="181">
        <v>0.75</v>
      </c>
      <c r="J156" s="181">
        <v>1.05</v>
      </c>
      <c r="K156" s="181">
        <v>0.45000000000000007</v>
      </c>
      <c r="L156" s="181">
        <v>-0.15000000000000002</v>
      </c>
      <c r="M156" s="181">
        <v>-0.15</v>
      </c>
      <c r="N156" s="181">
        <v>-0.2</v>
      </c>
      <c r="Y156" s="151">
        <f t="shared" ref="Y156:Y187" si="23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8" t="str">
        <f t="shared" si="21"/>
        <v>aamai</v>
      </c>
      <c r="B157" s="5" t="s">
        <v>72</v>
      </c>
      <c r="C157" s="5" t="str">
        <f t="shared" ref="C157:C190" si="24">C156</f>
        <v>sim2</v>
      </c>
      <c r="D157" s="172">
        <v>-0.7</v>
      </c>
      <c r="E157" s="172">
        <v>1.2000000000000002</v>
      </c>
      <c r="F157" s="172">
        <v>0.15000000000000002</v>
      </c>
      <c r="G157" s="173">
        <v>0.30000000000000004</v>
      </c>
      <c r="H157" s="174">
        <v>0.60000000000000009</v>
      </c>
      <c r="I157" s="174">
        <v>0.75</v>
      </c>
      <c r="J157" s="174">
        <v>1.05</v>
      </c>
      <c r="K157" s="174">
        <v>0.45000000000000007</v>
      </c>
      <c r="L157" s="174">
        <v>-0.15000000000000002</v>
      </c>
      <c r="M157" s="174">
        <v>-0.15</v>
      </c>
      <c r="N157" s="174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23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8" t="str">
        <f t="shared" si="21"/>
        <v>aaoce</v>
      </c>
      <c r="B158" s="5" t="s">
        <v>72</v>
      </c>
      <c r="C158" s="5" t="str">
        <f t="shared" si="24"/>
        <v>sim2</v>
      </c>
      <c r="D158" s="172">
        <v>-0.7</v>
      </c>
      <c r="E158" s="172">
        <v>1.2000000000000002</v>
      </c>
      <c r="F158" s="172">
        <v>0.15000000000000002</v>
      </c>
      <c r="G158" s="173">
        <v>0.30000000000000004</v>
      </c>
      <c r="H158" s="174">
        <v>0.60000000000000009</v>
      </c>
      <c r="I158" s="174">
        <v>0.75</v>
      </c>
      <c r="J158" s="174">
        <v>1.05</v>
      </c>
      <c r="K158" s="174">
        <v>0.45000000000000007</v>
      </c>
      <c r="L158" s="174">
        <v>-0.15000000000000002</v>
      </c>
      <c r="M158" s="174">
        <v>-0.15</v>
      </c>
      <c r="N158" s="174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23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8" t="str">
        <f t="shared" si="21"/>
        <v>aaveg</v>
      </c>
      <c r="B159" s="5" t="s">
        <v>72</v>
      </c>
      <c r="C159" s="5" t="str">
        <f t="shared" si="24"/>
        <v>sim2</v>
      </c>
      <c r="D159" s="59">
        <v>-0.7</v>
      </c>
      <c r="E159" s="59">
        <v>1.2000000000000002</v>
      </c>
      <c r="F159" s="59">
        <v>0.15000000000000002</v>
      </c>
      <c r="G159" s="168">
        <v>0.30000000000000004</v>
      </c>
      <c r="H159" s="169">
        <v>0.60000000000000009</v>
      </c>
      <c r="I159" s="169">
        <v>0.75</v>
      </c>
      <c r="J159" s="169">
        <v>1.05</v>
      </c>
      <c r="K159" s="169">
        <v>0.45000000000000007</v>
      </c>
      <c r="L159" s="169">
        <v>-0.15000000000000002</v>
      </c>
      <c r="M159" s="169">
        <v>-0.15</v>
      </c>
      <c r="N159" s="169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23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8" t="str">
        <f t="shared" si="21"/>
        <v>aaofr</v>
      </c>
      <c r="B160" s="5" t="s">
        <v>72</v>
      </c>
      <c r="C160" s="5" t="str">
        <f t="shared" si="24"/>
        <v>sim2</v>
      </c>
      <c r="D160" s="59">
        <v>-0.7</v>
      </c>
      <c r="E160" s="59">
        <v>1.2000000000000002</v>
      </c>
      <c r="F160" s="59">
        <v>0.15000000000000002</v>
      </c>
      <c r="G160" s="168">
        <v>0.30000000000000004</v>
      </c>
      <c r="H160" s="169">
        <v>0.60000000000000009</v>
      </c>
      <c r="I160" s="169">
        <v>0.75</v>
      </c>
      <c r="J160" s="169">
        <v>1.05</v>
      </c>
      <c r="K160" s="169">
        <v>0.45000000000000007</v>
      </c>
      <c r="L160" s="169">
        <v>-0.15000000000000002</v>
      </c>
      <c r="M160" s="169">
        <v>-0.15</v>
      </c>
      <c r="N160" s="169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23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8" t="str">
        <f t="shared" si="21"/>
        <v>aagra</v>
      </c>
      <c r="B161" s="5" t="s">
        <v>72</v>
      </c>
      <c r="C161" s="5" t="str">
        <f t="shared" si="24"/>
        <v>sim2</v>
      </c>
      <c r="D161" s="59">
        <v>-0.7</v>
      </c>
      <c r="E161" s="59">
        <v>1.2000000000000002</v>
      </c>
      <c r="F161" s="59">
        <v>0.15000000000000002</v>
      </c>
      <c r="G161" s="168">
        <v>0.30000000000000004</v>
      </c>
      <c r="H161" s="169">
        <v>0.60000000000000009</v>
      </c>
      <c r="I161" s="169">
        <v>0.75</v>
      </c>
      <c r="J161" s="169">
        <v>1.05</v>
      </c>
      <c r="K161" s="169">
        <v>0.45000000000000007</v>
      </c>
      <c r="L161" s="169">
        <v>-0.15000000000000002</v>
      </c>
      <c r="M161" s="169">
        <v>-0.15</v>
      </c>
      <c r="N161" s="169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23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8" t="str">
        <f t="shared" si="21"/>
        <v>aaoil</v>
      </c>
      <c r="B162" s="5" t="s">
        <v>72</v>
      </c>
      <c r="C162" s="5" t="str">
        <f t="shared" si="24"/>
        <v>sim2</v>
      </c>
      <c r="D162" s="172">
        <v>-0.7</v>
      </c>
      <c r="E162" s="172">
        <v>1.2000000000000002</v>
      </c>
      <c r="F162" s="172">
        <v>0.15000000000000002</v>
      </c>
      <c r="G162" s="173">
        <v>0.30000000000000004</v>
      </c>
      <c r="H162" s="174">
        <v>0.60000000000000009</v>
      </c>
      <c r="I162" s="174">
        <v>0.75</v>
      </c>
      <c r="J162" s="174">
        <v>1.05</v>
      </c>
      <c r="K162" s="174">
        <v>0.45000000000000007</v>
      </c>
      <c r="L162" s="174">
        <v>-0.15000000000000002</v>
      </c>
      <c r="M162" s="174">
        <v>-0.15</v>
      </c>
      <c r="N162" s="174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23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1"/>
        <v>aatub</v>
      </c>
      <c r="B163" s="5" t="s">
        <v>72</v>
      </c>
      <c r="C163" s="5" t="str">
        <f t="shared" si="24"/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23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1"/>
        <v>aapul</v>
      </c>
      <c r="B164" s="5" t="s">
        <v>72</v>
      </c>
      <c r="C164" s="5" t="str">
        <f t="shared" si="24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23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1"/>
        <v>aasug</v>
      </c>
      <c r="B165" s="5" t="s">
        <v>72</v>
      </c>
      <c r="C165" s="5" t="str">
        <f t="shared" si="24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23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1"/>
        <v>aaoth</v>
      </c>
      <c r="B166" s="5" t="s">
        <v>72</v>
      </c>
      <c r="C166" s="5" t="str">
        <f t="shared" si="24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23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1"/>
        <v>alani</v>
      </c>
      <c r="B167" s="5" t="s">
        <v>72</v>
      </c>
      <c r="C167" s="5" t="str">
        <f t="shared" si="24"/>
        <v>sim2</v>
      </c>
      <c r="D167" s="172">
        <v>-0.7</v>
      </c>
      <c r="E167" s="172">
        <v>1.2000000000000002</v>
      </c>
      <c r="F167" s="172">
        <v>0.15000000000000002</v>
      </c>
      <c r="G167" s="173">
        <v>0.30000000000000004</v>
      </c>
      <c r="H167" s="174">
        <v>0.60000000000000009</v>
      </c>
      <c r="I167" s="174">
        <v>0.75</v>
      </c>
      <c r="J167" s="174">
        <v>1.05</v>
      </c>
      <c r="K167" s="174">
        <v>0.45000000000000007</v>
      </c>
      <c r="L167" s="174">
        <v>-0.15000000000000002</v>
      </c>
      <c r="M167" s="174">
        <v>-0.15</v>
      </c>
      <c r="N167" s="174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23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1"/>
        <v>afore</v>
      </c>
      <c r="B168" s="5" t="s">
        <v>72</v>
      </c>
      <c r="C168" s="5" t="str">
        <f t="shared" si="24"/>
        <v>sim2</v>
      </c>
      <c r="D168" s="59">
        <v>-0.7</v>
      </c>
      <c r="E168" s="59">
        <v>1.2000000000000002</v>
      </c>
      <c r="F168" s="59">
        <v>0.15000000000000002</v>
      </c>
      <c r="G168" s="168">
        <v>0.30000000000000004</v>
      </c>
      <c r="H168" s="169">
        <v>0.60000000000000009</v>
      </c>
      <c r="I168" s="169">
        <v>0.75</v>
      </c>
      <c r="J168" s="169">
        <v>1.05</v>
      </c>
      <c r="K168" s="169">
        <v>0.45000000000000007</v>
      </c>
      <c r="L168" s="169">
        <v>-0.15000000000000002</v>
      </c>
      <c r="M168" s="169">
        <v>-0.15</v>
      </c>
      <c r="N168" s="169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23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1"/>
        <v>afish</v>
      </c>
      <c r="B169" s="5" t="s">
        <v>72</v>
      </c>
      <c r="C169" s="5" t="str">
        <f t="shared" si="24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23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1"/>
        <v>acoal</v>
      </c>
      <c r="B170" s="5" t="s">
        <v>72</v>
      </c>
      <c r="C170" s="5" t="str">
        <f t="shared" si="24"/>
        <v>sim2</v>
      </c>
      <c r="D170" s="172" t="s">
        <v>75</v>
      </c>
      <c r="E170" s="172" t="s">
        <v>75</v>
      </c>
      <c r="F170" s="172" t="s">
        <v>75</v>
      </c>
      <c r="G170" s="173" t="s">
        <v>75</v>
      </c>
      <c r="H170" s="174" t="s">
        <v>75</v>
      </c>
      <c r="I170" s="174" t="s">
        <v>75</v>
      </c>
      <c r="J170" s="174" t="s">
        <v>75</v>
      </c>
      <c r="K170" s="174" t="s">
        <v>75</v>
      </c>
      <c r="L170" s="174" t="s">
        <v>75</v>
      </c>
      <c r="M170" s="174" t="s">
        <v>75</v>
      </c>
      <c r="N170" s="174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23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1"/>
        <v>agold</v>
      </c>
      <c r="B171" s="5" t="s">
        <v>72</v>
      </c>
      <c r="C171" s="5" t="str">
        <f t="shared" si="24"/>
        <v>sim2</v>
      </c>
      <c r="D171" s="172" t="s">
        <v>75</v>
      </c>
      <c r="E171" s="172" t="s">
        <v>75</v>
      </c>
      <c r="F171" s="172" t="s">
        <v>75</v>
      </c>
      <c r="G171" s="173" t="s">
        <v>75</v>
      </c>
      <c r="H171" s="174" t="s">
        <v>75</v>
      </c>
      <c r="I171" s="174" t="s">
        <v>75</v>
      </c>
      <c r="J171" s="174" t="s">
        <v>75</v>
      </c>
      <c r="K171" s="174" t="s">
        <v>75</v>
      </c>
      <c r="L171" s="174" t="s">
        <v>75</v>
      </c>
      <c r="M171" s="174" t="s">
        <v>75</v>
      </c>
      <c r="N171" s="174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23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si="21"/>
        <v>acoil</v>
      </c>
      <c r="B172" s="5" t="s">
        <v>72</v>
      </c>
      <c r="C172" s="5" t="str">
        <f t="shared" si="24"/>
        <v>sim2</v>
      </c>
      <c r="D172" s="172">
        <v>-6</v>
      </c>
      <c r="E172" s="172">
        <v>0.8</v>
      </c>
      <c r="F172" s="172">
        <v>0.1</v>
      </c>
      <c r="G172" s="173">
        <v>0.2</v>
      </c>
      <c r="H172" s="174">
        <v>0.4</v>
      </c>
      <c r="I172" s="174">
        <v>0.5</v>
      </c>
      <c r="J172" s="174">
        <v>0.70000000000000007</v>
      </c>
      <c r="K172" s="174">
        <v>0.30000000000000004</v>
      </c>
      <c r="L172" s="174">
        <v>-0.1</v>
      </c>
      <c r="M172" s="174">
        <v>-0.15</v>
      </c>
      <c r="N172" s="174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23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21"/>
        <v>angas</v>
      </c>
      <c r="B173" s="5" t="s">
        <v>72</v>
      </c>
      <c r="C173" s="5" t="str">
        <f t="shared" si="24"/>
        <v>sim2</v>
      </c>
      <c r="D173" s="59">
        <v>-6</v>
      </c>
      <c r="E173" s="59">
        <v>0.8</v>
      </c>
      <c r="F173" s="59">
        <v>0.1</v>
      </c>
      <c r="G173" s="168">
        <v>0.2</v>
      </c>
      <c r="H173" s="169">
        <v>0.4</v>
      </c>
      <c r="I173" s="169">
        <v>0.5</v>
      </c>
      <c r="J173" s="169">
        <v>0.70000000000000007</v>
      </c>
      <c r="K173" s="169">
        <v>0.30000000000000004</v>
      </c>
      <c r="L173" s="169">
        <v>-0.1</v>
      </c>
      <c r="M173" s="169">
        <v>-0.15</v>
      </c>
      <c r="N173" s="169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23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21"/>
        <v>amore</v>
      </c>
      <c r="B174" s="5" t="s">
        <v>72</v>
      </c>
      <c r="C174" s="5" t="str">
        <f t="shared" si="24"/>
        <v>sim2</v>
      </c>
      <c r="D174" s="172">
        <v>-6</v>
      </c>
      <c r="E174" s="172">
        <v>0.8</v>
      </c>
      <c r="F174" s="172">
        <v>0.1</v>
      </c>
      <c r="G174" s="173">
        <v>0.2</v>
      </c>
      <c r="H174" s="174">
        <v>0.4</v>
      </c>
      <c r="I174" s="174">
        <v>0.5</v>
      </c>
      <c r="J174" s="174">
        <v>0.70000000000000007</v>
      </c>
      <c r="K174" s="174">
        <v>0.30000000000000004</v>
      </c>
      <c r="L174" s="174">
        <v>-0.1</v>
      </c>
      <c r="M174" s="174">
        <v>-0.15</v>
      </c>
      <c r="N174" s="174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23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21"/>
        <v>amine</v>
      </c>
      <c r="B175" s="5" t="s">
        <v>72</v>
      </c>
      <c r="C175" s="5" t="str">
        <f t="shared" si="24"/>
        <v>sim2</v>
      </c>
      <c r="D175" s="59">
        <v>-6</v>
      </c>
      <c r="E175" s="59">
        <v>0.8</v>
      </c>
      <c r="F175" s="59">
        <v>0.1</v>
      </c>
      <c r="G175" s="168">
        <v>0.2</v>
      </c>
      <c r="H175" s="169">
        <v>0.4</v>
      </c>
      <c r="I175" s="169">
        <v>0.5</v>
      </c>
      <c r="J175" s="169">
        <v>0.70000000000000007</v>
      </c>
      <c r="K175" s="169">
        <v>0.30000000000000004</v>
      </c>
      <c r="L175" s="169">
        <v>-0.1</v>
      </c>
      <c r="M175" s="169">
        <v>-0.15</v>
      </c>
      <c r="N175" s="169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23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21"/>
        <v>ameat</v>
      </c>
      <c r="B176" s="5" t="s">
        <v>72</v>
      </c>
      <c r="C176" s="5" t="str">
        <f t="shared" si="24"/>
        <v>sim2</v>
      </c>
      <c r="D176" s="59">
        <v>-1</v>
      </c>
      <c r="E176" s="59">
        <v>1.2000000000000002</v>
      </c>
      <c r="F176" s="59">
        <v>0.15000000000000002</v>
      </c>
      <c r="G176" s="168">
        <v>0.30000000000000004</v>
      </c>
      <c r="H176" s="169">
        <v>0.60000000000000009</v>
      </c>
      <c r="I176" s="169">
        <v>0.75</v>
      </c>
      <c r="J176" s="169">
        <v>1.05</v>
      </c>
      <c r="K176" s="169">
        <v>0.45000000000000007</v>
      </c>
      <c r="L176" s="169">
        <v>-0.15000000000000002</v>
      </c>
      <c r="M176" s="169">
        <v>-0.15</v>
      </c>
      <c r="N176" s="169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23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21"/>
        <v>apfis</v>
      </c>
      <c r="B177" s="5" t="s">
        <v>72</v>
      </c>
      <c r="C177" s="5" t="str">
        <f t="shared" si="24"/>
        <v>sim2</v>
      </c>
      <c r="D177" s="172">
        <v>-1</v>
      </c>
      <c r="E177" s="172">
        <v>1.2000000000000002</v>
      </c>
      <c r="F177" s="172">
        <v>0.15000000000000002</v>
      </c>
      <c r="G177" s="173">
        <v>0.30000000000000004</v>
      </c>
      <c r="H177" s="174">
        <v>0.60000000000000009</v>
      </c>
      <c r="I177" s="174">
        <v>0.75</v>
      </c>
      <c r="J177" s="174">
        <v>1.05</v>
      </c>
      <c r="K177" s="174">
        <v>0.45000000000000007</v>
      </c>
      <c r="L177" s="174">
        <v>-0.15000000000000002</v>
      </c>
      <c r="M177" s="174">
        <v>-0.15</v>
      </c>
      <c r="N177" s="174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23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ref="A178:A209" si="25">A104</f>
        <v>avege</v>
      </c>
      <c r="B178" s="5" t="s">
        <v>72</v>
      </c>
      <c r="C178" s="5" t="str">
        <f t="shared" si="24"/>
        <v>sim2</v>
      </c>
      <c r="D178" s="172">
        <v>-1</v>
      </c>
      <c r="E178" s="172">
        <v>1.2000000000000002</v>
      </c>
      <c r="F178" s="172">
        <v>0.15000000000000002</v>
      </c>
      <c r="G178" s="173">
        <v>0.30000000000000004</v>
      </c>
      <c r="H178" s="174">
        <v>0.60000000000000009</v>
      </c>
      <c r="I178" s="174">
        <v>0.75</v>
      </c>
      <c r="J178" s="174">
        <v>1.05</v>
      </c>
      <c r="K178" s="174">
        <v>0.45000000000000007</v>
      </c>
      <c r="L178" s="174">
        <v>-0.15000000000000002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23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25"/>
        <v>afats</v>
      </c>
      <c r="B179" s="5" t="s">
        <v>72</v>
      </c>
      <c r="C179" s="5" t="str">
        <f t="shared" si="24"/>
        <v>sim2</v>
      </c>
      <c r="D179" s="172">
        <v>-1</v>
      </c>
      <c r="E179" s="172">
        <v>1.2000000000000002</v>
      </c>
      <c r="F179" s="172">
        <v>0.15000000000000002</v>
      </c>
      <c r="G179" s="173">
        <v>0.30000000000000004</v>
      </c>
      <c r="H179" s="174">
        <v>0.60000000000000009</v>
      </c>
      <c r="I179" s="174">
        <v>0.75</v>
      </c>
      <c r="J179" s="174">
        <v>1.05</v>
      </c>
      <c r="K179" s="174">
        <v>0.45000000000000007</v>
      </c>
      <c r="L179" s="174">
        <v>-0.15000000000000002</v>
      </c>
      <c r="M179" s="174">
        <v>-0.15</v>
      </c>
      <c r="N179" s="174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23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25"/>
        <v>adair</v>
      </c>
      <c r="B180" s="5" t="s">
        <v>72</v>
      </c>
      <c r="C180" s="5" t="str">
        <f t="shared" si="24"/>
        <v>sim2</v>
      </c>
      <c r="D180" s="59">
        <v>-1</v>
      </c>
      <c r="E180" s="59">
        <v>1.2000000000000002</v>
      </c>
      <c r="F180" s="59">
        <v>0.15000000000000002</v>
      </c>
      <c r="G180" s="168">
        <v>0.30000000000000004</v>
      </c>
      <c r="H180" s="169">
        <v>0.60000000000000009</v>
      </c>
      <c r="I180" s="169">
        <v>0.75</v>
      </c>
      <c r="J180" s="169">
        <v>1.05</v>
      </c>
      <c r="K180" s="169">
        <v>0.45000000000000007</v>
      </c>
      <c r="L180" s="169">
        <v>-0.15000000000000002</v>
      </c>
      <c r="M180" s="169">
        <v>-0.15</v>
      </c>
      <c r="N180" s="169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23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25"/>
        <v>agrai</v>
      </c>
      <c r="B181" s="5" t="s">
        <v>72</v>
      </c>
      <c r="C181" s="5" t="str">
        <f t="shared" si="24"/>
        <v>sim2</v>
      </c>
      <c r="D181" s="172">
        <v>-1</v>
      </c>
      <c r="E181" s="172">
        <v>1.2000000000000002</v>
      </c>
      <c r="F181" s="172">
        <v>0.15000000000000002</v>
      </c>
      <c r="G181" s="173">
        <v>0.30000000000000004</v>
      </c>
      <c r="H181" s="174">
        <v>0.60000000000000009</v>
      </c>
      <c r="I181" s="174">
        <v>0.75</v>
      </c>
      <c r="J181" s="174">
        <v>1.05</v>
      </c>
      <c r="K181" s="174">
        <v>0.45000000000000007</v>
      </c>
      <c r="L181" s="174">
        <v>-0.15000000000000002</v>
      </c>
      <c r="M181" s="174">
        <v>-0.15</v>
      </c>
      <c r="N181" s="174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23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25"/>
        <v>astar</v>
      </c>
      <c r="B182" s="5" t="s">
        <v>72</v>
      </c>
      <c r="C182" s="5" t="str">
        <f t="shared" si="24"/>
        <v>sim2</v>
      </c>
      <c r="D182" s="172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23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25"/>
        <v>afeed</v>
      </c>
      <c r="B183" s="5" t="s">
        <v>72</v>
      </c>
      <c r="C183" s="5" t="str">
        <f t="shared" si="24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23"/>
        <v>-10</v>
      </c>
      <c r="Z183" s="128">
        <f t="shared" ref="Z183:Z191" si="26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25"/>
        <v>abake</v>
      </c>
      <c r="B184" s="5" t="s">
        <v>72</v>
      </c>
      <c r="C184" s="5" t="str">
        <f t="shared" si="24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23"/>
        <v>-10</v>
      </c>
      <c r="Z184" s="128">
        <f t="shared" si="26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25"/>
        <v>asuga</v>
      </c>
      <c r="B185" s="5" t="s">
        <v>72</v>
      </c>
      <c r="C185" s="5" t="str">
        <f t="shared" si="24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23"/>
        <v>-10</v>
      </c>
      <c r="Z185" s="128">
        <f t="shared" si="26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25"/>
        <v>aconf</v>
      </c>
      <c r="B186" s="5" t="s">
        <v>72</v>
      </c>
      <c r="C186" s="5" t="str">
        <f t="shared" si="24"/>
        <v>sim2</v>
      </c>
      <c r="D186" s="172">
        <v>-1</v>
      </c>
      <c r="E186" s="172">
        <v>1.2000000000000002</v>
      </c>
      <c r="F186" s="172">
        <v>0.15000000000000002</v>
      </c>
      <c r="G186" s="173">
        <v>0.30000000000000004</v>
      </c>
      <c r="H186" s="174">
        <v>0.60000000000000009</v>
      </c>
      <c r="I186" s="174">
        <v>0.75</v>
      </c>
      <c r="J186" s="174">
        <v>1.05</v>
      </c>
      <c r="K186" s="174">
        <v>0.45000000000000007</v>
      </c>
      <c r="L186" s="174">
        <v>-0.15000000000000002</v>
      </c>
      <c r="M186" s="174">
        <v>-0.15</v>
      </c>
      <c r="N186" s="174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23"/>
        <v>-10</v>
      </c>
      <c r="Z186" s="128">
        <f t="shared" si="26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25"/>
        <v>apast</v>
      </c>
      <c r="B187" s="5" t="s">
        <v>72</v>
      </c>
      <c r="C187" s="5" t="str">
        <f t="shared" si="24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23"/>
        <v>-10</v>
      </c>
      <c r="Z187" s="128">
        <f t="shared" si="26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25"/>
        <v>aofoo</v>
      </c>
      <c r="B188" s="5" t="s">
        <v>72</v>
      </c>
      <c r="C188" s="5" t="str">
        <f t="shared" si="24"/>
        <v>sim2</v>
      </c>
      <c r="D188" s="172">
        <v>-1</v>
      </c>
      <c r="E188" s="172">
        <v>1.2000000000000002</v>
      </c>
      <c r="F188" s="172">
        <v>0.15000000000000002</v>
      </c>
      <c r="G188" s="173">
        <v>0.30000000000000004</v>
      </c>
      <c r="H188" s="174">
        <v>0.60000000000000009</v>
      </c>
      <c r="I188" s="174">
        <v>0.75</v>
      </c>
      <c r="J188" s="174">
        <v>1.05</v>
      </c>
      <c r="K188" s="174">
        <v>0.45000000000000007</v>
      </c>
      <c r="L188" s="174">
        <v>-0.15000000000000002</v>
      </c>
      <c r="M188" s="174">
        <v>-0.15</v>
      </c>
      <c r="N188" s="174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ref="Y188:Y207" si="27">IF(ISERROR(Z188*$BZ$156),"eps",(Z188*$BZ$156))</f>
        <v>-10</v>
      </c>
      <c r="Z188" s="128">
        <f t="shared" si="26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25"/>
        <v>abevt</v>
      </c>
      <c r="B189" s="5" t="s">
        <v>72</v>
      </c>
      <c r="C189" s="5" t="str">
        <f t="shared" si="24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27"/>
        <v>-10</v>
      </c>
      <c r="Z189" s="128">
        <f t="shared" si="26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25"/>
        <v>atext</v>
      </c>
      <c r="B190" s="5" t="s">
        <v>72</v>
      </c>
      <c r="C190" s="5" t="str">
        <f t="shared" si="24"/>
        <v>sim2</v>
      </c>
      <c r="D190" s="172">
        <v>-4</v>
      </c>
      <c r="E190" s="172">
        <v>0.8</v>
      </c>
      <c r="F190" s="172">
        <v>0.1</v>
      </c>
      <c r="G190" s="173">
        <v>0.2</v>
      </c>
      <c r="H190" s="174">
        <v>0.4</v>
      </c>
      <c r="I190" s="174">
        <v>0.5</v>
      </c>
      <c r="J190" s="174">
        <v>0.70000000000000007</v>
      </c>
      <c r="K190" s="174">
        <v>0.30000000000000004</v>
      </c>
      <c r="L190" s="174">
        <v>-0.1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27"/>
        <v>-10</v>
      </c>
      <c r="Z190" s="128">
        <f t="shared" si="26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25"/>
        <v>aclth</v>
      </c>
      <c r="B191" s="5" t="s">
        <v>72</v>
      </c>
      <c r="C191" s="5" t="str">
        <f t="shared" ref="C191:C206" si="28">C190</f>
        <v>sim2</v>
      </c>
      <c r="D191" s="172">
        <v>-4</v>
      </c>
      <c r="E191" s="172">
        <v>0.8</v>
      </c>
      <c r="F191" s="172">
        <v>0.1</v>
      </c>
      <c r="G191" s="173">
        <v>0.2</v>
      </c>
      <c r="H191" s="174">
        <v>0.4</v>
      </c>
      <c r="I191" s="174">
        <v>0.5</v>
      </c>
      <c r="J191" s="174">
        <v>0.70000000000000007</v>
      </c>
      <c r="K191" s="174">
        <v>0.30000000000000004</v>
      </c>
      <c r="L191" s="174">
        <v>-0.1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27"/>
        <v>-10</v>
      </c>
      <c r="Z191" s="128">
        <f t="shared" si="26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25"/>
        <v>aleat</v>
      </c>
      <c r="B192" s="5" t="s">
        <v>72</v>
      </c>
      <c r="C192" s="5" t="str">
        <f t="shared" si="28"/>
        <v>sim2</v>
      </c>
      <c r="D192" s="59">
        <v>-4</v>
      </c>
      <c r="E192" s="59">
        <v>0.8</v>
      </c>
      <c r="F192" s="59">
        <v>0.1</v>
      </c>
      <c r="G192" s="168">
        <v>0.2</v>
      </c>
      <c r="H192" s="169">
        <v>0.4</v>
      </c>
      <c r="I192" s="169">
        <v>0.5</v>
      </c>
      <c r="J192" s="169">
        <v>0.70000000000000007</v>
      </c>
      <c r="K192" s="169">
        <v>0.30000000000000004</v>
      </c>
      <c r="L192" s="169">
        <v>-0.1</v>
      </c>
      <c r="M192" s="169">
        <v>-0.15</v>
      </c>
      <c r="N192" s="169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27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25"/>
        <v>afoot</v>
      </c>
      <c r="B193" s="5" t="s">
        <v>72</v>
      </c>
      <c r="C193" s="5" t="str">
        <f t="shared" si="28"/>
        <v>sim2</v>
      </c>
      <c r="D193" s="59">
        <v>-4</v>
      </c>
      <c r="E193" s="59">
        <v>0.8</v>
      </c>
      <c r="F193" s="59">
        <v>0.1</v>
      </c>
      <c r="G193" s="168">
        <v>0.2</v>
      </c>
      <c r="H193" s="169">
        <v>0.4</v>
      </c>
      <c r="I193" s="169">
        <v>0.5</v>
      </c>
      <c r="J193" s="169">
        <v>0.70000000000000007</v>
      </c>
      <c r="K193" s="169">
        <v>0.30000000000000004</v>
      </c>
      <c r="L193" s="169">
        <v>-0.1</v>
      </c>
      <c r="M193" s="169">
        <v>-0.15</v>
      </c>
      <c r="N193" s="169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27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25"/>
        <v>awood</v>
      </c>
      <c r="B194" s="5" t="s">
        <v>72</v>
      </c>
      <c r="C194" s="5" t="str">
        <f t="shared" si="28"/>
        <v>sim2</v>
      </c>
      <c r="D194" s="59">
        <v>-4</v>
      </c>
      <c r="E194" s="59">
        <v>0.8</v>
      </c>
      <c r="F194" s="59">
        <v>0.1</v>
      </c>
      <c r="G194" s="168">
        <v>0.2</v>
      </c>
      <c r="H194" s="169">
        <v>0.4</v>
      </c>
      <c r="I194" s="169">
        <v>0.5</v>
      </c>
      <c r="J194" s="169">
        <v>0.70000000000000007</v>
      </c>
      <c r="K194" s="169">
        <v>0.30000000000000004</v>
      </c>
      <c r="L194" s="169">
        <v>-0.1</v>
      </c>
      <c r="M194" s="169">
        <v>-0.15</v>
      </c>
      <c r="N194" s="169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27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25"/>
        <v>apapr</v>
      </c>
      <c r="B195" s="5" t="s">
        <v>72</v>
      </c>
      <c r="C195" s="5" t="str">
        <f t="shared" si="28"/>
        <v>sim2</v>
      </c>
      <c r="D195" s="59">
        <v>-4</v>
      </c>
      <c r="E195" s="59">
        <v>0.8</v>
      </c>
      <c r="F195" s="59">
        <v>0.1</v>
      </c>
      <c r="G195" s="168">
        <v>0.2</v>
      </c>
      <c r="H195" s="169">
        <v>0.4</v>
      </c>
      <c r="I195" s="169">
        <v>0.5</v>
      </c>
      <c r="J195" s="169">
        <v>0.70000000000000007</v>
      </c>
      <c r="K195" s="169">
        <v>0.30000000000000004</v>
      </c>
      <c r="L195" s="169">
        <v>-0.1</v>
      </c>
      <c r="M195" s="169">
        <v>-0.15</v>
      </c>
      <c r="N195" s="169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27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25"/>
        <v>aprnt</v>
      </c>
      <c r="B196" s="5" t="s">
        <v>72</v>
      </c>
      <c r="C196" s="5" t="str">
        <f t="shared" si="28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27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25"/>
        <v>apetr</v>
      </c>
      <c r="B197" s="5" t="s">
        <v>72</v>
      </c>
      <c r="C197" s="5" t="str">
        <f t="shared" si="28"/>
        <v>sim2</v>
      </c>
      <c r="D197" s="172" t="s">
        <v>75</v>
      </c>
      <c r="E197" s="172" t="s">
        <v>75</v>
      </c>
      <c r="F197" s="172" t="s">
        <v>75</v>
      </c>
      <c r="G197" s="173" t="s">
        <v>75</v>
      </c>
      <c r="H197" s="174" t="s">
        <v>75</v>
      </c>
      <c r="I197" s="174" t="s">
        <v>75</v>
      </c>
      <c r="J197" s="174" t="s">
        <v>75</v>
      </c>
      <c r="K197" s="174" t="s">
        <v>75</v>
      </c>
      <c r="L197" s="174" t="s">
        <v>75</v>
      </c>
      <c r="M197" s="174" t="s">
        <v>75</v>
      </c>
      <c r="N197" s="174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27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25"/>
        <v>ahydr</v>
      </c>
      <c r="B198" s="5" t="s">
        <v>72</v>
      </c>
      <c r="C198" s="5" t="str">
        <f t="shared" si="28"/>
        <v>sim2</v>
      </c>
      <c r="D198" s="59" t="s">
        <v>75</v>
      </c>
      <c r="E198" s="59" t="s">
        <v>75</v>
      </c>
      <c r="F198" s="59" t="s">
        <v>75</v>
      </c>
      <c r="G198" s="168" t="s">
        <v>75</v>
      </c>
      <c r="H198" s="169" t="s">
        <v>75</v>
      </c>
      <c r="I198" s="169" t="s">
        <v>75</v>
      </c>
      <c r="J198" s="169" t="s">
        <v>75</v>
      </c>
      <c r="K198" s="169" t="s">
        <v>75</v>
      </c>
      <c r="L198" s="169" t="s">
        <v>75</v>
      </c>
      <c r="M198" s="169" t="s">
        <v>75</v>
      </c>
      <c r="N198" s="169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27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25"/>
        <v>abchm</v>
      </c>
      <c r="B199" s="5" t="s">
        <v>72</v>
      </c>
      <c r="C199" s="5" t="str">
        <f t="shared" si="28"/>
        <v>sim2</v>
      </c>
      <c r="D199" s="172">
        <v>-1.25</v>
      </c>
      <c r="E199" s="172">
        <v>0.8</v>
      </c>
      <c r="F199" s="172">
        <v>0.1</v>
      </c>
      <c r="G199" s="173">
        <v>0.2</v>
      </c>
      <c r="H199" s="174">
        <v>0.4</v>
      </c>
      <c r="I199" s="174">
        <v>0.5</v>
      </c>
      <c r="J199" s="174">
        <v>0.70000000000000007</v>
      </c>
      <c r="K199" s="174">
        <v>0.30000000000000004</v>
      </c>
      <c r="L199" s="174">
        <v>-0.1</v>
      </c>
      <c r="M199" s="174">
        <v>-0.15</v>
      </c>
      <c r="N199" s="174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27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25"/>
        <v>aochm</v>
      </c>
      <c r="B200" s="5" t="s">
        <v>72</v>
      </c>
      <c r="C200" s="5" t="str">
        <f t="shared" si="28"/>
        <v>sim2</v>
      </c>
      <c r="D200" s="172">
        <v>-1.25</v>
      </c>
      <c r="E200" s="172">
        <v>0.8</v>
      </c>
      <c r="F200" s="172">
        <v>0.1</v>
      </c>
      <c r="G200" s="173">
        <v>0.2</v>
      </c>
      <c r="H200" s="174">
        <v>0.4</v>
      </c>
      <c r="I200" s="174">
        <v>0.5</v>
      </c>
      <c r="J200" s="174">
        <v>0.70000000000000007</v>
      </c>
      <c r="K200" s="174">
        <v>0.30000000000000004</v>
      </c>
      <c r="L200" s="174">
        <v>-0.1</v>
      </c>
      <c r="M200" s="174">
        <v>-0.15</v>
      </c>
      <c r="N200" s="174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27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25"/>
        <v>arubb</v>
      </c>
      <c r="B201" s="5" t="s">
        <v>72</v>
      </c>
      <c r="C201" s="5" t="str">
        <f t="shared" si="28"/>
        <v>sim2</v>
      </c>
      <c r="D201" s="172">
        <v>-1.25</v>
      </c>
      <c r="E201" s="172">
        <v>0.8</v>
      </c>
      <c r="F201" s="172">
        <v>0.1</v>
      </c>
      <c r="G201" s="173">
        <v>0.2</v>
      </c>
      <c r="H201" s="174">
        <v>0.4</v>
      </c>
      <c r="I201" s="174">
        <v>0.5</v>
      </c>
      <c r="J201" s="174">
        <v>0.70000000000000007</v>
      </c>
      <c r="K201" s="174">
        <v>0.30000000000000004</v>
      </c>
      <c r="L201" s="174">
        <v>-0.1</v>
      </c>
      <c r="M201" s="174">
        <v>-0.15</v>
      </c>
      <c r="N201" s="174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27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25"/>
        <v>aplas</v>
      </c>
      <c r="B202" s="5" t="s">
        <v>72</v>
      </c>
      <c r="C202" s="5" t="str">
        <f t="shared" si="28"/>
        <v>sim2</v>
      </c>
      <c r="D202" s="59">
        <v>-1.25</v>
      </c>
      <c r="E202" s="59">
        <v>0.8</v>
      </c>
      <c r="F202" s="59">
        <v>0.1</v>
      </c>
      <c r="G202" s="168">
        <v>0.2</v>
      </c>
      <c r="H202" s="169">
        <v>0.4</v>
      </c>
      <c r="I202" s="169">
        <v>0.5</v>
      </c>
      <c r="J202" s="169">
        <v>0.70000000000000007</v>
      </c>
      <c r="K202" s="169">
        <v>0.30000000000000004</v>
      </c>
      <c r="L202" s="169">
        <v>-0.1</v>
      </c>
      <c r="M202" s="169">
        <v>-0.15</v>
      </c>
      <c r="N202" s="169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27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25"/>
        <v>anmet</v>
      </c>
      <c r="B203" s="5" t="s">
        <v>72</v>
      </c>
      <c r="C203" s="5" t="str">
        <f t="shared" si="28"/>
        <v>sim2</v>
      </c>
      <c r="D203" s="59">
        <v>-5.5</v>
      </c>
      <c r="E203" s="59">
        <v>0.8</v>
      </c>
      <c r="F203" s="59">
        <v>0.1</v>
      </c>
      <c r="G203" s="168">
        <v>0.2</v>
      </c>
      <c r="H203" s="169">
        <v>0.4</v>
      </c>
      <c r="I203" s="169">
        <v>0.5</v>
      </c>
      <c r="J203" s="169">
        <v>0.70000000000000007</v>
      </c>
      <c r="K203" s="169">
        <v>0.30000000000000004</v>
      </c>
      <c r="L203" s="169">
        <v>-0.1</v>
      </c>
      <c r="M203" s="169">
        <v>-0.15</v>
      </c>
      <c r="N203" s="169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27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si="25"/>
        <v>airon</v>
      </c>
      <c r="B204" s="5" t="s">
        <v>72</v>
      </c>
      <c r="C204" s="5" t="str">
        <f t="shared" si="28"/>
        <v>sim2</v>
      </c>
      <c r="D204" s="172">
        <v>-10</v>
      </c>
      <c r="E204" s="172">
        <v>0.8</v>
      </c>
      <c r="F204" s="172">
        <v>0.1</v>
      </c>
      <c r="G204" s="173">
        <v>0.2</v>
      </c>
      <c r="H204" s="174">
        <v>0.4</v>
      </c>
      <c r="I204" s="174">
        <v>0.5</v>
      </c>
      <c r="J204" s="174">
        <v>0.70000000000000007</v>
      </c>
      <c r="K204" s="174">
        <v>0.30000000000000004</v>
      </c>
      <c r="L204" s="174">
        <v>-0.1</v>
      </c>
      <c r="M204" s="174">
        <v>-0.15</v>
      </c>
      <c r="N204" s="174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27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25"/>
        <v>anfrm</v>
      </c>
      <c r="B205" s="5" t="s">
        <v>72</v>
      </c>
      <c r="C205" s="5" t="str">
        <f t="shared" si="28"/>
        <v>sim2</v>
      </c>
      <c r="D205" s="59">
        <v>-10</v>
      </c>
      <c r="E205" s="59">
        <v>0.8</v>
      </c>
      <c r="F205" s="59">
        <v>0.1</v>
      </c>
      <c r="G205" s="168">
        <v>0.2</v>
      </c>
      <c r="H205" s="169">
        <v>0.4</v>
      </c>
      <c r="I205" s="169">
        <v>0.5</v>
      </c>
      <c r="J205" s="169">
        <v>0.70000000000000007</v>
      </c>
      <c r="K205" s="169">
        <v>0.30000000000000004</v>
      </c>
      <c r="L205" s="169">
        <v>-0.1</v>
      </c>
      <c r="M205" s="169">
        <v>-0.15</v>
      </c>
      <c r="N205" s="169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27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25"/>
        <v>ametp</v>
      </c>
      <c r="B206" s="5" t="s">
        <v>72</v>
      </c>
      <c r="C206" s="5" t="str">
        <f t="shared" si="28"/>
        <v>sim2</v>
      </c>
      <c r="D206" s="59">
        <v>-10</v>
      </c>
      <c r="E206" s="59">
        <v>0.8</v>
      </c>
      <c r="F206" s="59">
        <v>0.1</v>
      </c>
      <c r="G206" s="168">
        <v>0.2</v>
      </c>
      <c r="H206" s="169">
        <v>0.4</v>
      </c>
      <c r="I206" s="169">
        <v>0.5</v>
      </c>
      <c r="J206" s="169">
        <v>0.70000000000000007</v>
      </c>
      <c r="K206" s="169">
        <v>0.30000000000000004</v>
      </c>
      <c r="L206" s="169">
        <v>-0.1</v>
      </c>
      <c r="M206" s="169">
        <v>-0.15</v>
      </c>
      <c r="N206" s="169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27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25"/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8">
        <v>0.2</v>
      </c>
      <c r="H207" s="169">
        <v>0.4</v>
      </c>
      <c r="I207" s="169">
        <v>0.5</v>
      </c>
      <c r="J207" s="169">
        <v>0.70000000000000007</v>
      </c>
      <c r="K207" s="169">
        <v>0.30000000000000004</v>
      </c>
      <c r="L207" s="169">
        <v>-0.1</v>
      </c>
      <c r="M207" s="169">
        <v>-0.15</v>
      </c>
      <c r="N207" s="169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27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75">
        <v>-10</v>
      </c>
      <c r="E208" s="175">
        <v>0.8</v>
      </c>
      <c r="F208" s="175">
        <v>0.1</v>
      </c>
      <c r="G208" s="175">
        <v>0.2</v>
      </c>
      <c r="H208" s="176">
        <v>0.4</v>
      </c>
      <c r="I208" s="176">
        <v>0.5</v>
      </c>
      <c r="J208" s="176">
        <v>0.70000000000000007</v>
      </c>
      <c r="K208" s="176">
        <v>0.30000000000000004</v>
      </c>
      <c r="L208" s="176">
        <v>-0.1</v>
      </c>
      <c r="M208" s="176">
        <v>-0.15</v>
      </c>
      <c r="N208" s="176">
        <v>-0.2</v>
      </c>
    </row>
    <row r="209" spans="1:14" x14ac:dyDescent="0.25">
      <c r="A209" s="8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75">
        <v>-10</v>
      </c>
      <c r="E209" s="175">
        <v>0.8</v>
      </c>
      <c r="F209" s="175">
        <v>0.1</v>
      </c>
      <c r="G209" s="175">
        <v>0.2</v>
      </c>
      <c r="H209" s="176">
        <v>0.4</v>
      </c>
      <c r="I209" s="176">
        <v>0.5</v>
      </c>
      <c r="J209" s="176">
        <v>0.70000000000000007</v>
      </c>
      <c r="K209" s="176">
        <v>0.30000000000000004</v>
      </c>
      <c r="L209" s="176">
        <v>-0.1</v>
      </c>
      <c r="M209" s="176">
        <v>-0.15</v>
      </c>
      <c r="N209" s="176">
        <v>-0.2</v>
      </c>
    </row>
    <row r="210" spans="1:14" x14ac:dyDescent="0.25">
      <c r="A210" s="8" t="str">
        <f t="shared" ref="A210:A241" si="31">A136</f>
        <v>avehi</v>
      </c>
      <c r="B210" s="5" t="str">
        <f t="shared" si="29"/>
        <v>nat</v>
      </c>
      <c r="C210" s="5" t="str">
        <f t="shared" si="30"/>
        <v>sim2</v>
      </c>
      <c r="D210" s="175">
        <v>-10</v>
      </c>
      <c r="E210" s="175">
        <v>0.8</v>
      </c>
      <c r="F210" s="175">
        <v>0.1</v>
      </c>
      <c r="G210" s="175">
        <v>0.2</v>
      </c>
      <c r="H210" s="176">
        <v>0.4</v>
      </c>
      <c r="I210" s="176">
        <v>0.5</v>
      </c>
      <c r="J210" s="176">
        <v>0.70000000000000007</v>
      </c>
      <c r="K210" s="176">
        <v>0.30000000000000004</v>
      </c>
      <c r="L210" s="176">
        <v>-0.1</v>
      </c>
      <c r="M210" s="176">
        <v>-0.15</v>
      </c>
      <c r="N210" s="176">
        <v>-0.2</v>
      </c>
    </row>
    <row r="211" spans="1:14" x14ac:dyDescent="0.25">
      <c r="A211" s="8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75">
        <v>-10</v>
      </c>
      <c r="E211" s="175">
        <v>0.8</v>
      </c>
      <c r="F211" s="175">
        <v>0.1</v>
      </c>
      <c r="G211" s="175">
        <v>0.2</v>
      </c>
      <c r="H211" s="176">
        <v>0.4</v>
      </c>
      <c r="I211" s="176">
        <v>0.5</v>
      </c>
      <c r="J211" s="176">
        <v>0.70000000000000007</v>
      </c>
      <c r="K211" s="176">
        <v>0.30000000000000004</v>
      </c>
      <c r="L211" s="176">
        <v>-0.1</v>
      </c>
      <c r="M211" s="176">
        <v>-0.15</v>
      </c>
      <c r="N211" s="176">
        <v>-0.2</v>
      </c>
    </row>
    <row r="212" spans="1:14" x14ac:dyDescent="0.25">
      <c r="A212" s="8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75">
        <v>-10</v>
      </c>
      <c r="E212" s="175">
        <v>0.8</v>
      </c>
      <c r="F212" s="175">
        <v>0.1</v>
      </c>
      <c r="G212" s="175">
        <v>0.2</v>
      </c>
      <c r="H212" s="176">
        <v>0.4</v>
      </c>
      <c r="I212" s="176">
        <v>0.5</v>
      </c>
      <c r="J212" s="176">
        <v>0.70000000000000007</v>
      </c>
      <c r="K212" s="176">
        <v>0.30000000000000004</v>
      </c>
      <c r="L212" s="176">
        <v>-0.1</v>
      </c>
      <c r="M212" s="176">
        <v>-0.15</v>
      </c>
      <c r="N212" s="176">
        <v>-0.2</v>
      </c>
    </row>
    <row r="213" spans="1:14" x14ac:dyDescent="0.25">
      <c r="A213" s="8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75">
        <v>-10</v>
      </c>
      <c r="E213" s="175">
        <v>0.8</v>
      </c>
      <c r="F213" s="175">
        <v>0.1</v>
      </c>
      <c r="G213" s="175">
        <v>0.2</v>
      </c>
      <c r="H213" s="176">
        <v>0.4</v>
      </c>
      <c r="I213" s="176">
        <v>0.5</v>
      </c>
      <c r="J213" s="176">
        <v>0.70000000000000007</v>
      </c>
      <c r="K213" s="176">
        <v>0.30000000000000004</v>
      </c>
      <c r="L213" s="176">
        <v>-0.1</v>
      </c>
      <c r="M213" s="176">
        <v>-0.15</v>
      </c>
      <c r="N213" s="176">
        <v>-0.2</v>
      </c>
    </row>
    <row r="214" spans="1:14" x14ac:dyDescent="0.25">
      <c r="A214" s="8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75" t="s">
        <v>75</v>
      </c>
      <c r="E214" s="175" t="s">
        <v>75</v>
      </c>
      <c r="F214" s="175" t="s">
        <v>75</v>
      </c>
      <c r="G214" s="175" t="s">
        <v>75</v>
      </c>
      <c r="H214" s="176" t="s">
        <v>75</v>
      </c>
      <c r="I214" s="176" t="s">
        <v>75</v>
      </c>
      <c r="J214" s="176" t="s">
        <v>75</v>
      </c>
      <c r="K214" s="176" t="s">
        <v>75</v>
      </c>
      <c r="L214" s="176" t="s">
        <v>75</v>
      </c>
      <c r="M214" s="176" t="s">
        <v>75</v>
      </c>
      <c r="N214" s="176" t="s">
        <v>75</v>
      </c>
    </row>
    <row r="215" spans="1:14" x14ac:dyDescent="0.25">
      <c r="A215" s="8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75">
        <v>0.1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75">
        <v>-9.5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75">
        <v>-5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75">
        <v>-5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75">
        <v>-4.5</v>
      </c>
      <c r="E219" s="175">
        <v>1.2000000000000002</v>
      </c>
      <c r="F219" s="175">
        <v>0.15000000000000002</v>
      </c>
      <c r="G219" s="175">
        <v>0.30000000000000004</v>
      </c>
      <c r="H219" s="176">
        <v>0.60000000000000009</v>
      </c>
      <c r="I219" s="176">
        <v>0.75</v>
      </c>
      <c r="J219" s="176">
        <v>1.05</v>
      </c>
      <c r="K219" s="176">
        <v>0.45000000000000007</v>
      </c>
      <c r="L219" s="176">
        <v>-0.15000000000000002</v>
      </c>
      <c r="M219" s="176">
        <v>-0.15</v>
      </c>
      <c r="N219" s="176">
        <v>-0.2</v>
      </c>
    </row>
    <row r="220" spans="1:14" x14ac:dyDescent="0.25">
      <c r="A220" s="8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75">
        <v>-4.5</v>
      </c>
      <c r="E220" s="175">
        <v>1.2000000000000002</v>
      </c>
      <c r="F220" s="175">
        <v>0.15000000000000002</v>
      </c>
      <c r="G220" s="175">
        <v>0.30000000000000004</v>
      </c>
      <c r="H220" s="176">
        <v>0.60000000000000009</v>
      </c>
      <c r="I220" s="176">
        <v>0.75</v>
      </c>
      <c r="J220" s="176">
        <v>1.05</v>
      </c>
      <c r="K220" s="176">
        <v>0.45000000000000007</v>
      </c>
      <c r="L220" s="176">
        <v>-0.15000000000000002</v>
      </c>
      <c r="M220" s="176">
        <v>-0.15</v>
      </c>
      <c r="N220" s="176">
        <v>-0.2</v>
      </c>
    </row>
    <row r="221" spans="1:14" x14ac:dyDescent="0.25">
      <c r="A221" s="8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75">
        <v>-4.5</v>
      </c>
      <c r="E221" s="175">
        <v>1.2000000000000002</v>
      </c>
      <c r="F221" s="175">
        <v>0.15000000000000002</v>
      </c>
      <c r="G221" s="175">
        <v>0.30000000000000004</v>
      </c>
      <c r="H221" s="176">
        <v>0.60000000000000009</v>
      </c>
      <c r="I221" s="176">
        <v>0.75</v>
      </c>
      <c r="J221" s="176">
        <v>1.05</v>
      </c>
      <c r="K221" s="176">
        <v>0.45000000000000007</v>
      </c>
      <c r="L221" s="176">
        <v>-0.15000000000000002</v>
      </c>
      <c r="M221" s="176">
        <v>-0.15</v>
      </c>
      <c r="N221" s="176">
        <v>-0.2</v>
      </c>
    </row>
    <row r="222" spans="1:14" x14ac:dyDescent="0.25">
      <c r="A222" s="8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75">
        <v>-4.5</v>
      </c>
      <c r="E222" s="175">
        <v>1.2000000000000002</v>
      </c>
      <c r="F222" s="175">
        <v>0.15000000000000002</v>
      </c>
      <c r="G222" s="175">
        <v>0.30000000000000004</v>
      </c>
      <c r="H222" s="176">
        <v>0.60000000000000009</v>
      </c>
      <c r="I222" s="176">
        <v>0.75</v>
      </c>
      <c r="J222" s="176">
        <v>1.05</v>
      </c>
      <c r="K222" s="176">
        <v>0.45000000000000007</v>
      </c>
      <c r="L222" s="176">
        <v>-0.15000000000000002</v>
      </c>
      <c r="M222" s="176">
        <v>-0.15</v>
      </c>
      <c r="N222" s="176">
        <v>-0.2</v>
      </c>
    </row>
    <row r="223" spans="1:14" x14ac:dyDescent="0.25">
      <c r="A223" s="8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75" t="s">
        <v>75</v>
      </c>
      <c r="E223" s="175" t="s">
        <v>75</v>
      </c>
      <c r="F223" s="175" t="s">
        <v>75</v>
      </c>
      <c r="G223" s="175" t="s">
        <v>75</v>
      </c>
      <c r="H223" s="176" t="s">
        <v>75</v>
      </c>
      <c r="I223" s="176" t="s">
        <v>75</v>
      </c>
      <c r="J223" s="176" t="s">
        <v>75</v>
      </c>
      <c r="K223" s="176" t="s">
        <v>75</v>
      </c>
      <c r="L223" s="176" t="s">
        <v>75</v>
      </c>
      <c r="M223" s="176" t="s">
        <v>75</v>
      </c>
      <c r="N223" s="176" t="s">
        <v>75</v>
      </c>
    </row>
    <row r="224" spans="1:14" x14ac:dyDescent="0.25">
      <c r="A224" s="8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75">
        <v>-4.5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75">
        <v>-0.75</v>
      </c>
      <c r="E225" s="175">
        <v>1.2000000000000002</v>
      </c>
      <c r="F225" s="175">
        <v>0.15000000000000002</v>
      </c>
      <c r="G225" s="175">
        <v>0.30000000000000004</v>
      </c>
      <c r="H225" s="176">
        <v>0.60000000000000009</v>
      </c>
      <c r="I225" s="176">
        <v>0.75</v>
      </c>
      <c r="J225" s="176">
        <v>1.05</v>
      </c>
      <c r="K225" s="176">
        <v>0.45000000000000007</v>
      </c>
      <c r="L225" s="176">
        <v>-0.15000000000000002</v>
      </c>
      <c r="M225" s="176">
        <v>-0.15</v>
      </c>
      <c r="N225" s="176">
        <v>-0.2</v>
      </c>
    </row>
    <row r="226" spans="1:14" x14ac:dyDescent="0.25">
      <c r="A226" s="8" t="str">
        <f>A152</f>
        <v>afsrv</v>
      </c>
      <c r="B226" s="5" t="str">
        <f t="shared" si="29"/>
        <v>nat</v>
      </c>
      <c r="C226" s="5" t="str">
        <f t="shared" si="30"/>
        <v>sim2</v>
      </c>
      <c r="D226" s="175">
        <v>0.05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75">
        <v>0.05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75">
        <v>0.9</v>
      </c>
      <c r="E228" s="175">
        <v>0.8</v>
      </c>
      <c r="F228" s="175">
        <v>0.1</v>
      </c>
      <c r="G228" s="175">
        <v>0.2</v>
      </c>
      <c r="H228" s="176">
        <v>0.4</v>
      </c>
      <c r="I228" s="176">
        <v>0.5</v>
      </c>
      <c r="J228" s="176">
        <v>0.70000000000000007</v>
      </c>
      <c r="K228" s="176">
        <v>0.30000000000000004</v>
      </c>
      <c r="L228" s="176">
        <v>-0.1</v>
      </c>
      <c r="M228" s="176">
        <v>-0.15</v>
      </c>
      <c r="N228" s="176">
        <v>-0.2</v>
      </c>
    </row>
    <row r="229" spans="1:14" x14ac:dyDescent="0.25">
      <c r="A229" s="8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75">
        <v>-10</v>
      </c>
      <c r="E229" s="175">
        <v>0.8</v>
      </c>
      <c r="F229" s="175">
        <v>0.1</v>
      </c>
      <c r="G229" s="175">
        <v>0.2</v>
      </c>
      <c r="H229" s="176">
        <v>0.4</v>
      </c>
      <c r="I229" s="176">
        <v>0.5</v>
      </c>
      <c r="J229" s="176">
        <v>0.70000000000000007</v>
      </c>
      <c r="K229" s="176">
        <v>0.30000000000000004</v>
      </c>
      <c r="L229" s="176">
        <v>-0.1</v>
      </c>
      <c r="M229" s="176">
        <v>-0.15</v>
      </c>
      <c r="N229" s="176">
        <v>-0.2</v>
      </c>
    </row>
  </sheetData>
  <mergeCells count="2">
    <mergeCell ref="D6:G6"/>
    <mergeCell ref="H6:N6"/>
  </mergeCells>
  <conditionalFormatting sqref="D7:F7 Y8:Y81">
    <cfRule type="cellIs" dxfId="1196" priority="1773" operator="equal">
      <formula>"eps"</formula>
    </cfRule>
  </conditionalFormatting>
  <conditionalFormatting sqref="Y8:Y81">
    <cfRule type="cellIs" dxfId="1195" priority="1768" operator="equal">
      <formula>"eps"</formula>
    </cfRule>
  </conditionalFormatting>
  <conditionalFormatting sqref="D13">
    <cfRule type="cellIs" dxfId="1194" priority="1576" operator="equal">
      <formula>"eps"</formula>
    </cfRule>
  </conditionalFormatting>
  <conditionalFormatting sqref="D25:D26">
    <cfRule type="cellIs" dxfId="1193" priority="1571" operator="equal">
      <formula>"eps"</formula>
    </cfRule>
  </conditionalFormatting>
  <conditionalFormatting sqref="Y72">
    <cfRule type="cellIs" dxfId="1192" priority="1735" operator="equal">
      <formula>"eps"</formula>
    </cfRule>
  </conditionalFormatting>
  <conditionalFormatting sqref="Y72">
    <cfRule type="cellIs" dxfId="1191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90" priority="1608" operator="equal">
      <formula>"eps"</formula>
    </cfRule>
  </conditionalFormatting>
  <conditionalFormatting sqref="Z81:AB81 AM81:BY81">
    <cfRule type="cellIs" dxfId="1189" priority="1607" operator="equal">
      <formula>"eps"</formula>
    </cfRule>
  </conditionalFormatting>
  <conditionalFormatting sqref="Z18:AB18 AM18:BY18">
    <cfRule type="cellIs" dxfId="1188" priority="1606" operator="equal">
      <formula>"eps"</formula>
    </cfRule>
  </conditionalFormatting>
  <conditionalFormatting sqref="Z66:AB66 AM66:BY66">
    <cfRule type="cellIs" dxfId="1187" priority="1605" operator="equal">
      <formula>"eps"</formula>
    </cfRule>
  </conditionalFormatting>
  <conditionalFormatting sqref="Z67:AB67 AM67:BY67">
    <cfRule type="cellIs" dxfId="1186" priority="1604" operator="equal">
      <formula>"eps"</formula>
    </cfRule>
  </conditionalFormatting>
  <conditionalFormatting sqref="Z72:AB72 AM72:BY72">
    <cfRule type="cellIs" dxfId="1185" priority="1603" operator="equal">
      <formula>"eps"</formula>
    </cfRule>
  </conditionalFormatting>
  <conditionalFormatting sqref="Z11:AB11 AM11:BY11">
    <cfRule type="cellIs" dxfId="1184" priority="1602" operator="equal">
      <formula>"eps"</formula>
    </cfRule>
  </conditionalFormatting>
  <conditionalFormatting sqref="Z27:AB27 AM27:BY27">
    <cfRule type="cellIs" dxfId="1183" priority="1601" operator="equal">
      <formula>"eps"</formula>
    </cfRule>
  </conditionalFormatting>
  <conditionalFormatting sqref="Z13:AB13 AM13:BY13">
    <cfRule type="cellIs" dxfId="1182" priority="1600" operator="equal">
      <formula>"eps"</formula>
    </cfRule>
  </conditionalFormatting>
  <conditionalFormatting sqref="Z13:AB13 AM13:BY13">
    <cfRule type="cellIs" dxfId="1181" priority="1599" operator="equal">
      <formula>"eps"</formula>
    </cfRule>
  </conditionalFormatting>
  <conditionalFormatting sqref="Z69:AB75 AM69:BY75">
    <cfRule type="cellIs" dxfId="1180" priority="1598" operator="equal">
      <formula>"eps"</formula>
    </cfRule>
  </conditionalFormatting>
  <conditionalFormatting sqref="Z74:AB74 AM74:BY74">
    <cfRule type="cellIs" dxfId="1179" priority="1597" operator="equal">
      <formula>"eps"</formula>
    </cfRule>
  </conditionalFormatting>
  <conditionalFormatting sqref="Z75:AB75 AM75:BY75">
    <cfRule type="cellIs" dxfId="1178" priority="1596" operator="equal">
      <formula>"eps"</formula>
    </cfRule>
  </conditionalFormatting>
  <conditionalFormatting sqref="Z25:AB26 AM25:BY26">
    <cfRule type="cellIs" dxfId="1177" priority="1595" operator="equal">
      <formula>"eps"</formula>
    </cfRule>
  </conditionalFormatting>
  <conditionalFormatting sqref="Z28:AB29 AM28:BY29">
    <cfRule type="cellIs" dxfId="1176" priority="1594" operator="equal">
      <formula>"eps"</formula>
    </cfRule>
  </conditionalFormatting>
  <conditionalFormatting sqref="Z30:AB31 AM30:BY31">
    <cfRule type="cellIs" dxfId="1175" priority="1593" operator="equal">
      <formula>"eps"</formula>
    </cfRule>
  </conditionalFormatting>
  <conditionalFormatting sqref="Z32:AB33 AM32:BY33">
    <cfRule type="cellIs" dxfId="1174" priority="1592" operator="equal">
      <formula>"eps"</formula>
    </cfRule>
  </conditionalFormatting>
  <conditionalFormatting sqref="Z34:AB35 AM34:BY35">
    <cfRule type="cellIs" dxfId="1173" priority="1591" operator="equal">
      <formula>"eps"</formula>
    </cfRule>
  </conditionalFormatting>
  <conditionalFormatting sqref="Z36:AB65 AM36:BY65">
    <cfRule type="cellIs" dxfId="1172" priority="1590" operator="equal">
      <formula>"eps"</formula>
    </cfRule>
  </conditionalFormatting>
  <conditionalFormatting sqref="Z76:AB76 AM76:BY76">
    <cfRule type="cellIs" dxfId="1171" priority="1589" operator="equal">
      <formula>"eps"</formula>
    </cfRule>
  </conditionalFormatting>
  <conditionalFormatting sqref="Z76:AB76 AM76:BY76">
    <cfRule type="cellIs" dxfId="1170" priority="1588" operator="equal">
      <formula>"eps"</formula>
    </cfRule>
  </conditionalFormatting>
  <conditionalFormatting sqref="Z75:AB75 AM75:BY75">
    <cfRule type="cellIs" dxfId="1169" priority="1587" operator="equal">
      <formula>"eps"</formula>
    </cfRule>
  </conditionalFormatting>
  <conditionalFormatting sqref="Z78:AB80 AM78:BY80">
    <cfRule type="cellIs" dxfId="1168" priority="1586" operator="equal">
      <formula>"eps"</formula>
    </cfRule>
  </conditionalFormatting>
  <conditionalFormatting sqref="Z12:AB12 AM12:BY12">
    <cfRule type="cellIs" dxfId="1167" priority="1585" operator="equal">
      <formula>"eps"</formula>
    </cfRule>
  </conditionalFormatting>
  <conditionalFormatting sqref="D68 D73 D77 D70:D71 D8:D10 D14:D17 D19:D24">
    <cfRule type="cellIs" dxfId="1166" priority="1584" operator="equal">
      <formula>"eps"</formula>
    </cfRule>
  </conditionalFormatting>
  <conditionalFormatting sqref="D81">
    <cfRule type="cellIs" dxfId="1165" priority="1583" operator="equal">
      <formula>"eps"</formula>
    </cfRule>
  </conditionalFormatting>
  <conditionalFormatting sqref="D18">
    <cfRule type="cellIs" dxfId="1164" priority="1582" operator="equal">
      <formula>"eps"</formula>
    </cfRule>
  </conditionalFormatting>
  <conditionalFormatting sqref="D66">
    <cfRule type="cellIs" dxfId="1163" priority="1581" operator="equal">
      <formula>"eps"</formula>
    </cfRule>
  </conditionalFormatting>
  <conditionalFormatting sqref="D67">
    <cfRule type="cellIs" dxfId="1162" priority="1580" operator="equal">
      <formula>"eps"</formula>
    </cfRule>
  </conditionalFormatting>
  <conditionalFormatting sqref="D72">
    <cfRule type="cellIs" dxfId="1161" priority="1579" operator="equal">
      <formula>"eps"</formula>
    </cfRule>
  </conditionalFormatting>
  <conditionalFormatting sqref="D11">
    <cfRule type="cellIs" dxfId="1160" priority="1578" operator="equal">
      <formula>"eps"</formula>
    </cfRule>
  </conditionalFormatting>
  <conditionalFormatting sqref="D27">
    <cfRule type="cellIs" dxfId="1159" priority="1577" operator="equal">
      <formula>"eps"</formula>
    </cfRule>
  </conditionalFormatting>
  <conditionalFormatting sqref="D13">
    <cfRule type="cellIs" dxfId="1158" priority="1575" operator="equal">
      <formula>"eps"</formula>
    </cfRule>
  </conditionalFormatting>
  <conditionalFormatting sqref="D69:D75">
    <cfRule type="cellIs" dxfId="1157" priority="1574" operator="equal">
      <formula>"eps"</formula>
    </cfRule>
  </conditionalFormatting>
  <conditionalFormatting sqref="D74">
    <cfRule type="cellIs" dxfId="1156" priority="1573" operator="equal">
      <formula>"eps"</formula>
    </cfRule>
  </conditionalFormatting>
  <conditionalFormatting sqref="D75">
    <cfRule type="cellIs" dxfId="1155" priority="1572" operator="equal">
      <formula>"eps"</formula>
    </cfRule>
  </conditionalFormatting>
  <conditionalFormatting sqref="D28:D29">
    <cfRule type="cellIs" dxfId="1154" priority="1570" operator="equal">
      <formula>"eps"</formula>
    </cfRule>
  </conditionalFormatting>
  <conditionalFormatting sqref="D30:D31">
    <cfRule type="cellIs" dxfId="1153" priority="1569" operator="equal">
      <formula>"eps"</formula>
    </cfRule>
  </conditionalFormatting>
  <conditionalFormatting sqref="D32:D33">
    <cfRule type="cellIs" dxfId="1152" priority="1568" operator="equal">
      <formula>"eps"</formula>
    </cfRule>
  </conditionalFormatting>
  <conditionalFormatting sqref="D34:D35">
    <cfRule type="cellIs" dxfId="1151" priority="1567" operator="equal">
      <formula>"eps"</formula>
    </cfRule>
  </conditionalFormatting>
  <conditionalFormatting sqref="D36:D65">
    <cfRule type="cellIs" dxfId="1150" priority="1566" operator="equal">
      <formula>"eps"</formula>
    </cfRule>
  </conditionalFormatting>
  <conditionalFormatting sqref="D76">
    <cfRule type="cellIs" dxfId="1149" priority="1565" operator="equal">
      <formula>"eps"</formula>
    </cfRule>
  </conditionalFormatting>
  <conditionalFormatting sqref="D76">
    <cfRule type="cellIs" dxfId="1148" priority="1564" operator="equal">
      <formula>"eps"</formula>
    </cfRule>
  </conditionalFormatting>
  <conditionalFormatting sqref="D75">
    <cfRule type="cellIs" dxfId="1147" priority="1563" operator="equal">
      <formula>"eps"</formula>
    </cfRule>
  </conditionalFormatting>
  <conditionalFormatting sqref="D78:D80">
    <cfRule type="cellIs" dxfId="1146" priority="1562" operator="equal">
      <formula>"eps"</formula>
    </cfRule>
  </conditionalFormatting>
  <conditionalFormatting sqref="D12">
    <cfRule type="cellIs" dxfId="1145" priority="1561" operator="equal">
      <formula>"eps"</formula>
    </cfRule>
  </conditionalFormatting>
  <conditionalFormatting sqref="D92">
    <cfRule type="cellIs" dxfId="1144" priority="1208" operator="equal">
      <formula>"eps"</formula>
    </cfRule>
  </conditionalFormatting>
  <conditionalFormatting sqref="D87">
    <cfRule type="cellIs" dxfId="1143" priority="1202" operator="equal">
      <formula>"eps"</formula>
    </cfRule>
  </conditionalFormatting>
  <conditionalFormatting sqref="D121:D127">
    <cfRule type="cellIs" dxfId="1142" priority="1200" operator="equal">
      <formula>"eps"</formula>
    </cfRule>
  </conditionalFormatting>
  <conditionalFormatting sqref="D126">
    <cfRule type="cellIs" dxfId="1141" priority="1199" operator="equal">
      <formula>"eps"</formula>
    </cfRule>
  </conditionalFormatting>
  <conditionalFormatting sqref="D127">
    <cfRule type="cellIs" dxfId="1140" priority="1198" operator="equal">
      <formula>"eps"</formula>
    </cfRule>
  </conditionalFormatting>
  <conditionalFormatting sqref="D99:D100">
    <cfRule type="cellIs" dxfId="1139" priority="1197" operator="equal">
      <formula>"eps"</formula>
    </cfRule>
  </conditionalFormatting>
  <conditionalFormatting sqref="D102:D103">
    <cfRule type="cellIs" dxfId="1138" priority="1196" operator="equal">
      <formula>"eps"</formula>
    </cfRule>
  </conditionalFormatting>
  <conditionalFormatting sqref="D104:D105">
    <cfRule type="cellIs" dxfId="1137" priority="1195" operator="equal">
      <formula>"eps"</formula>
    </cfRule>
  </conditionalFormatting>
  <conditionalFormatting sqref="D106:D107">
    <cfRule type="cellIs" dxfId="1136" priority="1194" operator="equal">
      <formula>"eps"</formula>
    </cfRule>
  </conditionalFormatting>
  <conditionalFormatting sqref="D108:D109">
    <cfRule type="cellIs" dxfId="1135" priority="1193" operator="equal">
      <formula>"eps"</formula>
    </cfRule>
  </conditionalFormatting>
  <conditionalFormatting sqref="D110:D117">
    <cfRule type="cellIs" dxfId="1134" priority="1192" operator="equal">
      <formula>"eps"</formula>
    </cfRule>
  </conditionalFormatting>
  <conditionalFormatting sqref="E126:E127">
    <cfRule type="cellIs" dxfId="1133" priority="1145" operator="equal">
      <formula>"eps"</formula>
    </cfRule>
  </conditionalFormatting>
  <conditionalFormatting sqref="E87">
    <cfRule type="cellIs" dxfId="1132" priority="1143" operator="equal">
      <formula>"eps"</formula>
    </cfRule>
  </conditionalFormatting>
  <conditionalFormatting sqref="E121">
    <cfRule type="cellIs" dxfId="1131" priority="1113" operator="equal">
      <formula>"eps"</formula>
    </cfRule>
  </conditionalFormatting>
  <conditionalFormatting sqref="E124">
    <cfRule type="cellIs" dxfId="1130" priority="1108" operator="equal">
      <formula>"eps"</formula>
    </cfRule>
  </conditionalFormatting>
  <conditionalFormatting sqref="E129">
    <cfRule type="cellIs" dxfId="1129" priority="1103" operator="equal">
      <formula>"eps"</formula>
    </cfRule>
  </conditionalFormatting>
  <conditionalFormatting sqref="E131:E132">
    <cfRule type="cellIs" dxfId="1128" priority="1098" operator="equal">
      <formula>"eps"</formula>
    </cfRule>
  </conditionalFormatting>
  <conditionalFormatting sqref="E128">
    <cfRule type="cellIs" dxfId="1127" priority="1093" operator="equal">
      <formula>"eps"</formula>
    </cfRule>
  </conditionalFormatting>
  <conditionalFormatting sqref="E82">
    <cfRule type="cellIs" dxfId="1126" priority="1088" operator="equal">
      <formula>"eps"</formula>
    </cfRule>
  </conditionalFormatting>
  <conditionalFormatting sqref="E86 E93 E130 E100 E83:E84 E88:E91 E95:E98 E103:E105 E107 E110:E117 E122:E123 E125">
    <cfRule type="cellIs" dxfId="1125" priority="1269" operator="equal">
      <formula>"eps"</formula>
    </cfRule>
  </conditionalFormatting>
  <conditionalFormatting sqref="E133:E155">
    <cfRule type="cellIs" dxfId="1124" priority="1267" operator="equal">
      <formula>"eps"</formula>
    </cfRule>
  </conditionalFormatting>
  <conditionalFormatting sqref="E86">
    <cfRule type="cellIs" dxfId="1123" priority="1265" operator="equal">
      <formula>"eps"</formula>
    </cfRule>
  </conditionalFormatting>
  <conditionalFormatting sqref="E109:E117">
    <cfRule type="cellIs" dxfId="1122" priority="1264" operator="equal">
      <formula>"eps"</formula>
    </cfRule>
  </conditionalFormatting>
  <conditionalFormatting sqref="E118">
    <cfRule type="cellIs" dxfId="1121" priority="1263" operator="equal">
      <formula>"eps"</formula>
    </cfRule>
  </conditionalFormatting>
  <conditionalFormatting sqref="E85">
    <cfRule type="cellIs" dxfId="1120" priority="1259" operator="equal">
      <formula>"eps"</formula>
    </cfRule>
  </conditionalFormatting>
  <conditionalFormatting sqref="E101">
    <cfRule type="cellIs" dxfId="1119" priority="1257" operator="equal">
      <formula>"eps"</formula>
    </cfRule>
  </conditionalFormatting>
  <conditionalFormatting sqref="D120 D125 D129 D122:D123 D82:D84 D88:D91 D93:D98">
    <cfRule type="cellIs" dxfId="1118" priority="1210" operator="equal">
      <formula>"eps"</formula>
    </cfRule>
  </conditionalFormatting>
  <conditionalFormatting sqref="D133:D155">
    <cfRule type="cellIs" dxfId="1117" priority="1209" operator="equal">
      <formula>"eps"</formula>
    </cfRule>
  </conditionalFormatting>
  <conditionalFormatting sqref="D118">
    <cfRule type="cellIs" dxfId="1116" priority="1207" operator="equal">
      <formula>"eps"</formula>
    </cfRule>
  </conditionalFormatting>
  <conditionalFormatting sqref="D119">
    <cfRule type="cellIs" dxfId="1115" priority="1206" operator="equal">
      <formula>"eps"</formula>
    </cfRule>
  </conditionalFormatting>
  <conditionalFormatting sqref="D124">
    <cfRule type="cellIs" dxfId="1114" priority="1205" operator="equal">
      <formula>"eps"</formula>
    </cfRule>
  </conditionalFormatting>
  <conditionalFormatting sqref="D85">
    <cfRule type="cellIs" dxfId="1113" priority="1204" operator="equal">
      <formula>"eps"</formula>
    </cfRule>
  </conditionalFormatting>
  <conditionalFormatting sqref="D101">
    <cfRule type="cellIs" dxfId="1112" priority="1203" operator="equal">
      <formula>"eps"</formula>
    </cfRule>
  </conditionalFormatting>
  <conditionalFormatting sqref="D87">
    <cfRule type="cellIs" dxfId="1111" priority="1201" operator="equal">
      <formula>"eps"</formula>
    </cfRule>
  </conditionalFormatting>
  <conditionalFormatting sqref="D128">
    <cfRule type="cellIs" dxfId="1110" priority="1191" operator="equal">
      <formula>"eps"</formula>
    </cfRule>
  </conditionalFormatting>
  <conditionalFormatting sqref="D128">
    <cfRule type="cellIs" dxfId="1109" priority="1190" operator="equal">
      <formula>"eps"</formula>
    </cfRule>
  </conditionalFormatting>
  <conditionalFormatting sqref="D127">
    <cfRule type="cellIs" dxfId="1108" priority="1189" operator="equal">
      <formula>"eps"</formula>
    </cfRule>
  </conditionalFormatting>
  <conditionalFormatting sqref="D130:D132">
    <cfRule type="cellIs" dxfId="1107" priority="1188" operator="equal">
      <formula>"eps"</formula>
    </cfRule>
  </conditionalFormatting>
  <conditionalFormatting sqref="D86">
    <cfRule type="cellIs" dxfId="1106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105" priority="1078" operator="equal">
      <formula>"eps"</formula>
    </cfRule>
  </conditionalFormatting>
  <conditionalFormatting sqref="AC133:AC155 AE133:AE155">
    <cfRule type="cellIs" dxfId="1104" priority="1077" operator="equal">
      <formula>"eps"</formula>
    </cfRule>
  </conditionalFormatting>
  <conditionalFormatting sqref="AC86 AE86">
    <cfRule type="cellIs" dxfId="1103" priority="1076" operator="equal">
      <formula>"eps"</formula>
    </cfRule>
  </conditionalFormatting>
  <conditionalFormatting sqref="AC109:AL117">
    <cfRule type="cellIs" dxfId="1102" priority="1075" operator="equal">
      <formula>"eps"</formula>
    </cfRule>
  </conditionalFormatting>
  <conditionalFormatting sqref="AC118 AE118">
    <cfRule type="cellIs" dxfId="1101" priority="1074" operator="equal">
      <formula>"eps"</formula>
    </cfRule>
  </conditionalFormatting>
  <conditionalFormatting sqref="AC85 AE85">
    <cfRule type="cellIs" dxfId="1100" priority="1073" operator="equal">
      <formula>"eps"</formula>
    </cfRule>
  </conditionalFormatting>
  <conditionalFormatting sqref="AC101 AE101">
    <cfRule type="cellIs" dxfId="1099" priority="1072" operator="equal">
      <formula>"eps"</formula>
    </cfRule>
  </conditionalFormatting>
  <conditionalFormatting sqref="AE126">
    <cfRule type="cellIs" dxfId="1098" priority="1071" operator="equal">
      <formula>"eps"</formula>
    </cfRule>
  </conditionalFormatting>
  <conditionalFormatting sqref="AE127">
    <cfRule type="cellIs" dxfId="1097" priority="1070" operator="equal">
      <formula>"eps"</formula>
    </cfRule>
  </conditionalFormatting>
  <conditionalFormatting sqref="AF107:AJ107 AF110:AJ117 AF125:AJ125 AF86:AJ86 AF122:AJ123 AF91:AJ91 AF103:AJ105 AF95:AJ98">
    <cfRule type="cellIs" dxfId="1096" priority="1069" operator="equal">
      <formula>"eps"</formula>
    </cfRule>
  </conditionalFormatting>
  <conditionalFormatting sqref="AF133:AJ155">
    <cfRule type="cellIs" dxfId="1095" priority="1068" operator="equal">
      <formula>"eps"</formula>
    </cfRule>
  </conditionalFormatting>
  <conditionalFormatting sqref="AF86:AJ86">
    <cfRule type="cellIs" dxfId="1094" priority="1067" operator="equal">
      <formula>"eps"</formula>
    </cfRule>
  </conditionalFormatting>
  <conditionalFormatting sqref="AF109:AJ109">
    <cfRule type="cellIs" dxfId="1093" priority="1066" operator="equal">
      <formula>"eps"</formula>
    </cfRule>
  </conditionalFormatting>
  <conditionalFormatting sqref="AF118:AJ118">
    <cfRule type="cellIs" dxfId="1092" priority="1065" operator="equal">
      <formula>"eps"</formula>
    </cfRule>
  </conditionalFormatting>
  <conditionalFormatting sqref="AF85:AJ85">
    <cfRule type="cellIs" dxfId="1091" priority="1064" operator="equal">
      <formula>"eps"</formula>
    </cfRule>
  </conditionalFormatting>
  <conditionalFormatting sqref="AF101:AJ101">
    <cfRule type="cellIs" dxfId="1090" priority="1063" operator="equal">
      <formula>"eps"</formula>
    </cfRule>
  </conditionalFormatting>
  <conditionalFormatting sqref="AF126:AJ126">
    <cfRule type="cellIs" dxfId="1089" priority="1062" operator="equal">
      <formula>"eps"</formula>
    </cfRule>
  </conditionalFormatting>
  <conditionalFormatting sqref="AF127:AJ127">
    <cfRule type="cellIs" dxfId="1088" priority="1061" operator="equal">
      <formula>"eps"</formula>
    </cfRule>
  </conditionalFormatting>
  <conditionalFormatting sqref="AD107 AD110:AD117 AD125 AD86 AD122:AD123 AD91 AD103:AD105 AD95:AD98">
    <cfRule type="cellIs" dxfId="1087" priority="1060" operator="equal">
      <formula>"eps"</formula>
    </cfRule>
  </conditionalFormatting>
  <conditionalFormatting sqref="AD133:AD155">
    <cfRule type="cellIs" dxfId="1086" priority="1059" operator="equal">
      <formula>"eps"</formula>
    </cfRule>
  </conditionalFormatting>
  <conditionalFormatting sqref="AD86">
    <cfRule type="cellIs" dxfId="1085" priority="1058" operator="equal">
      <formula>"eps"</formula>
    </cfRule>
  </conditionalFormatting>
  <conditionalFormatting sqref="AD109">
    <cfRule type="cellIs" dxfId="1084" priority="1057" operator="equal">
      <formula>"eps"</formula>
    </cfRule>
  </conditionalFormatting>
  <conditionalFormatting sqref="AD118">
    <cfRule type="cellIs" dxfId="1083" priority="1056" operator="equal">
      <formula>"eps"</formula>
    </cfRule>
  </conditionalFormatting>
  <conditionalFormatting sqref="AD85">
    <cfRule type="cellIs" dxfId="1082" priority="1055" operator="equal">
      <formula>"eps"</formula>
    </cfRule>
  </conditionalFormatting>
  <conditionalFormatting sqref="AD101">
    <cfRule type="cellIs" dxfId="1081" priority="1054" operator="equal">
      <formula>"eps"</formula>
    </cfRule>
  </conditionalFormatting>
  <conditionalFormatting sqref="AD126">
    <cfRule type="cellIs" dxfId="1080" priority="1053" operator="equal">
      <formula>"eps"</formula>
    </cfRule>
  </conditionalFormatting>
  <conditionalFormatting sqref="AD127">
    <cfRule type="cellIs" dxfId="1079" priority="1052" operator="equal">
      <formula>"eps"</formula>
    </cfRule>
  </conditionalFormatting>
  <conditionalFormatting sqref="AD92">
    <cfRule type="cellIs" dxfId="1078" priority="1015" operator="equal">
      <formula>"eps"</formula>
    </cfRule>
  </conditionalFormatting>
  <conditionalFormatting sqref="AF92:AJ92">
    <cfRule type="cellIs" dxfId="1077" priority="1016" operator="equal">
      <formula>"eps"</formula>
    </cfRule>
  </conditionalFormatting>
  <conditionalFormatting sqref="AL87">
    <cfRule type="cellIs" dxfId="1076" priority="1018" operator="equal">
      <formula>"eps"</formula>
    </cfRule>
  </conditionalFormatting>
  <conditionalFormatting sqref="AE92">
    <cfRule type="cellIs" dxfId="1075" priority="1017" operator="equal">
      <formula>"eps"</formula>
    </cfRule>
  </conditionalFormatting>
  <conditionalFormatting sqref="AC87">
    <cfRule type="cellIs" dxfId="1074" priority="1020" operator="equal">
      <formula>"eps"</formula>
    </cfRule>
  </conditionalFormatting>
  <conditionalFormatting sqref="AK87">
    <cfRule type="cellIs" dxfId="1073" priority="1019" operator="equal">
      <formula>"eps"</formula>
    </cfRule>
  </conditionalFormatting>
  <conditionalFormatting sqref="AK107 AK110:AK117 AK125 AK122:AK123 AK91 AK103:AK105 AK95:AK98">
    <cfRule type="cellIs" dxfId="1072" priority="1051" operator="equal">
      <formula>"eps"</formula>
    </cfRule>
  </conditionalFormatting>
  <conditionalFormatting sqref="AK109">
    <cfRule type="cellIs" dxfId="1071" priority="1050" operator="equal">
      <formula>"eps"</formula>
    </cfRule>
  </conditionalFormatting>
  <conditionalFormatting sqref="AK118">
    <cfRule type="cellIs" dxfId="1070" priority="1049" operator="equal">
      <formula>"eps"</formula>
    </cfRule>
  </conditionalFormatting>
  <conditionalFormatting sqref="AK85">
    <cfRule type="cellIs" dxfId="1069" priority="1048" operator="equal">
      <formula>"eps"</formula>
    </cfRule>
  </conditionalFormatting>
  <conditionalFormatting sqref="AK101">
    <cfRule type="cellIs" dxfId="1068" priority="1047" operator="equal">
      <formula>"eps"</formula>
    </cfRule>
  </conditionalFormatting>
  <conditionalFormatting sqref="AK126">
    <cfRule type="cellIs" dxfId="1067" priority="1046" operator="equal">
      <formula>"eps"</formula>
    </cfRule>
  </conditionalFormatting>
  <conditionalFormatting sqref="AK127">
    <cfRule type="cellIs" dxfId="1066" priority="1045" operator="equal">
      <formula>"eps"</formula>
    </cfRule>
  </conditionalFormatting>
  <conditionalFormatting sqref="AE119">
    <cfRule type="cellIs" dxfId="1065" priority="981" operator="equal">
      <formula>"eps"</formula>
    </cfRule>
  </conditionalFormatting>
  <conditionalFormatting sqref="AD119">
    <cfRule type="cellIs" dxfId="1064" priority="974" operator="equal">
      <formula>"eps"</formula>
    </cfRule>
  </conditionalFormatting>
  <conditionalFormatting sqref="AL108">
    <cfRule type="cellIs" dxfId="1063" priority="982" operator="equal">
      <formula>"eps"</formula>
    </cfRule>
  </conditionalFormatting>
  <conditionalFormatting sqref="AK108">
    <cfRule type="cellIs" dxfId="1062" priority="983" operator="equal">
      <formula>"eps"</formula>
    </cfRule>
  </conditionalFormatting>
  <conditionalFormatting sqref="AC108">
    <cfRule type="cellIs" dxfId="1061" priority="984" operator="equal">
      <formula>"eps"</formula>
    </cfRule>
  </conditionalFormatting>
  <conditionalFormatting sqref="AD108">
    <cfRule type="cellIs" dxfId="1060" priority="985" operator="equal">
      <formula>"eps"</formula>
    </cfRule>
  </conditionalFormatting>
  <conditionalFormatting sqref="AF108:AJ108">
    <cfRule type="cellIs" dxfId="1059" priority="986" operator="equal">
      <formula>"eps"</formula>
    </cfRule>
  </conditionalFormatting>
  <conditionalFormatting sqref="AE108">
    <cfRule type="cellIs" dxfId="1058" priority="987" operator="equal">
      <formula>"eps"</formula>
    </cfRule>
  </conditionalFormatting>
  <conditionalFormatting sqref="AL106">
    <cfRule type="cellIs" dxfId="1057" priority="988" operator="equal">
      <formula>"eps"</formula>
    </cfRule>
  </conditionalFormatting>
  <conditionalFormatting sqref="AK106">
    <cfRule type="cellIs" dxfId="1056" priority="989" operator="equal">
      <formula>"eps"</formula>
    </cfRule>
  </conditionalFormatting>
  <conditionalFormatting sqref="AC106">
    <cfRule type="cellIs" dxfId="1055" priority="990" operator="equal">
      <formula>"eps"</formula>
    </cfRule>
  </conditionalFormatting>
  <conditionalFormatting sqref="AD106">
    <cfRule type="cellIs" dxfId="1054" priority="991" operator="equal">
      <formula>"eps"</formula>
    </cfRule>
  </conditionalFormatting>
  <conditionalFormatting sqref="AF106:AJ106">
    <cfRule type="cellIs" dxfId="1053" priority="992" operator="equal">
      <formula>"eps"</formula>
    </cfRule>
  </conditionalFormatting>
  <conditionalFormatting sqref="AE106">
    <cfRule type="cellIs" dxfId="1052" priority="993" operator="equal">
      <formula>"eps"</formula>
    </cfRule>
  </conditionalFormatting>
  <conditionalFormatting sqref="AL102">
    <cfRule type="cellIs" dxfId="1051" priority="994" operator="equal">
      <formula>"eps"</formula>
    </cfRule>
  </conditionalFormatting>
  <conditionalFormatting sqref="AK86">
    <cfRule type="cellIs" dxfId="1050" priority="1044" operator="equal">
      <formula>"eps"</formula>
    </cfRule>
  </conditionalFormatting>
  <conditionalFormatting sqref="AL107 AL110:AL117 AL125 AL122:AL123 AL91 AL103:AL105 AL95:AL98">
    <cfRule type="cellIs" dxfId="1049" priority="1043" operator="equal">
      <formula>"eps"</formula>
    </cfRule>
  </conditionalFormatting>
  <conditionalFormatting sqref="AL109">
    <cfRule type="cellIs" dxfId="1048" priority="1042" operator="equal">
      <formula>"eps"</formula>
    </cfRule>
  </conditionalFormatting>
  <conditionalFormatting sqref="AL118">
    <cfRule type="cellIs" dxfId="1047" priority="1041" operator="equal">
      <formula>"eps"</formula>
    </cfRule>
  </conditionalFormatting>
  <conditionalFormatting sqref="AL85">
    <cfRule type="cellIs" dxfId="1046" priority="1040" operator="equal">
      <formula>"eps"</formula>
    </cfRule>
  </conditionalFormatting>
  <conditionalFormatting sqref="AL101">
    <cfRule type="cellIs" dxfId="1045" priority="1039" operator="equal">
      <formula>"eps"</formula>
    </cfRule>
  </conditionalFormatting>
  <conditionalFormatting sqref="AL126">
    <cfRule type="cellIs" dxfId="1044" priority="1038" operator="equal">
      <formula>"eps"</formula>
    </cfRule>
  </conditionalFormatting>
  <conditionalFormatting sqref="AL127">
    <cfRule type="cellIs" dxfId="1043" priority="1037" operator="equal">
      <formula>"eps"</formula>
    </cfRule>
  </conditionalFormatting>
  <conditionalFormatting sqref="AE129">
    <cfRule type="cellIs" dxfId="1042" priority="955" operator="equal">
      <formula>"eps"</formula>
    </cfRule>
  </conditionalFormatting>
  <conditionalFormatting sqref="AK129">
    <cfRule type="cellIs" dxfId="1041" priority="948" operator="equal">
      <formula>"eps"</formula>
    </cfRule>
  </conditionalFormatting>
  <conditionalFormatting sqref="AF128:AJ128">
    <cfRule type="cellIs" dxfId="1040" priority="956" operator="equal">
      <formula>"eps"</formula>
    </cfRule>
  </conditionalFormatting>
  <conditionalFormatting sqref="AE128">
    <cfRule type="cellIs" dxfId="1039" priority="957" operator="equal">
      <formula>"eps"</formula>
    </cfRule>
  </conditionalFormatting>
  <conditionalFormatting sqref="AL124">
    <cfRule type="cellIs" dxfId="1038" priority="958" operator="equal">
      <formula>"eps"</formula>
    </cfRule>
  </conditionalFormatting>
  <conditionalFormatting sqref="AK124">
    <cfRule type="cellIs" dxfId="1037" priority="959" operator="equal">
      <formula>"eps"</formula>
    </cfRule>
  </conditionalFormatting>
  <conditionalFormatting sqref="AC124">
    <cfRule type="cellIs" dxfId="1036" priority="960" operator="equal">
      <formula>"eps"</formula>
    </cfRule>
  </conditionalFormatting>
  <conditionalFormatting sqref="AD124">
    <cfRule type="cellIs" dxfId="1035" priority="961" operator="equal">
      <formula>"eps"</formula>
    </cfRule>
  </conditionalFormatting>
  <conditionalFormatting sqref="AF124:AJ124">
    <cfRule type="cellIs" dxfId="1034" priority="962" operator="equal">
      <formula>"eps"</formula>
    </cfRule>
  </conditionalFormatting>
  <conditionalFormatting sqref="AE124">
    <cfRule type="cellIs" dxfId="1033" priority="963" operator="equal">
      <formula>"eps"</formula>
    </cfRule>
  </conditionalFormatting>
  <conditionalFormatting sqref="AL121">
    <cfRule type="cellIs" dxfId="1032" priority="964" operator="equal">
      <formula>"eps"</formula>
    </cfRule>
  </conditionalFormatting>
  <conditionalFormatting sqref="AL120">
    <cfRule type="cellIs" dxfId="1031" priority="965" operator="equal">
      <formula>"eps"</formula>
    </cfRule>
  </conditionalFormatting>
  <conditionalFormatting sqref="AL119">
    <cfRule type="cellIs" dxfId="1030" priority="966" operator="equal">
      <formula>"eps"</formula>
    </cfRule>
  </conditionalFormatting>
  <conditionalFormatting sqref="AK121">
    <cfRule type="cellIs" dxfId="1029" priority="967" operator="equal">
      <formula>"eps"</formula>
    </cfRule>
  </conditionalFormatting>
  <conditionalFormatting sqref="AK120">
    <cfRule type="cellIs" dxfId="1028" priority="968" operator="equal">
      <formula>"eps"</formula>
    </cfRule>
  </conditionalFormatting>
  <conditionalFormatting sqref="AL86">
    <cfRule type="cellIs" dxfId="1027" priority="1036" operator="equal">
      <formula>"eps"</formula>
    </cfRule>
  </conditionalFormatting>
  <conditionalFormatting sqref="AK133:AL155">
    <cfRule type="cellIs" dxfId="1026" priority="1035" operator="equal">
      <formula>"eps"</formula>
    </cfRule>
  </conditionalFormatting>
  <conditionalFormatting sqref="AD83:AL84">
    <cfRule type="cellIs" dxfId="1025" priority="1034" operator="equal">
      <formula>"eps"</formula>
    </cfRule>
  </conditionalFormatting>
  <conditionalFormatting sqref="AD88:AL90">
    <cfRule type="cellIs" dxfId="1024" priority="1033" operator="equal">
      <formula>"eps"</formula>
    </cfRule>
  </conditionalFormatting>
  <conditionalFormatting sqref="AD93:AL93">
    <cfRule type="cellIs" dxfId="1023" priority="1032" operator="equal">
      <formula>"eps"</formula>
    </cfRule>
  </conditionalFormatting>
  <conditionalFormatting sqref="AD100:AL100">
    <cfRule type="cellIs" dxfId="1022" priority="1031" operator="equal">
      <formula>"eps"</formula>
    </cfRule>
  </conditionalFormatting>
  <conditionalFormatting sqref="AC126:AL127">
    <cfRule type="cellIs" dxfId="1021" priority="1030" operator="equal">
      <formula>"eps"</formula>
    </cfRule>
  </conditionalFormatting>
  <conditionalFormatting sqref="AD130:AL130">
    <cfRule type="cellIs" dxfId="1020" priority="1029" operator="equal">
      <formula>"eps"</formula>
    </cfRule>
  </conditionalFormatting>
  <conditionalFormatting sqref="AK119">
    <cfRule type="cellIs" dxfId="1019" priority="969" operator="equal">
      <formula>"eps"</formula>
    </cfRule>
  </conditionalFormatting>
  <conditionalFormatting sqref="AD120">
    <cfRule type="cellIs" dxfId="1018" priority="973" operator="equal">
      <formula>"eps"</formula>
    </cfRule>
  </conditionalFormatting>
  <conditionalFormatting sqref="AC120">
    <cfRule type="cellIs" dxfId="1017" priority="972" operator="equal">
      <formula>"eps"</formula>
    </cfRule>
  </conditionalFormatting>
  <conditionalFormatting sqref="AE121">
    <cfRule type="cellIs" dxfId="1016" priority="977" operator="equal">
      <formula>"eps"</formula>
    </cfRule>
  </conditionalFormatting>
  <conditionalFormatting sqref="AF121:AJ121">
    <cfRule type="cellIs" dxfId="1015" priority="976" operator="equal">
      <formula>"eps"</formula>
    </cfRule>
  </conditionalFormatting>
  <conditionalFormatting sqref="AF119:AJ119">
    <cfRule type="cellIs" dxfId="1014" priority="980" operator="equal">
      <formula>"eps"</formula>
    </cfRule>
  </conditionalFormatting>
  <conditionalFormatting sqref="AE99">
    <cfRule type="cellIs" dxfId="1013" priority="1005" operator="equal">
      <formula>"eps"</formula>
    </cfRule>
  </conditionalFormatting>
  <conditionalFormatting sqref="AF99:AJ99">
    <cfRule type="cellIs" dxfId="1012" priority="1004" operator="equal">
      <formula>"eps"</formula>
    </cfRule>
  </conditionalFormatting>
  <conditionalFormatting sqref="AD94">
    <cfRule type="cellIs" dxfId="1011" priority="1009" operator="equal">
      <formula>"eps"</formula>
    </cfRule>
  </conditionalFormatting>
  <conditionalFormatting sqref="AC94">
    <cfRule type="cellIs" dxfId="1010" priority="1008" operator="equal">
      <formula>"eps"</formula>
    </cfRule>
  </conditionalFormatting>
  <conditionalFormatting sqref="AK94">
    <cfRule type="cellIs" dxfId="1009" priority="1007" operator="equal">
      <formula>"eps"</formula>
    </cfRule>
  </conditionalFormatting>
  <conditionalFormatting sqref="AL94">
    <cfRule type="cellIs" dxfId="1008" priority="1006" operator="equal">
      <formula>"eps"</formula>
    </cfRule>
  </conditionalFormatting>
  <conditionalFormatting sqref="AC92">
    <cfRule type="cellIs" dxfId="1007" priority="1014" operator="equal">
      <formula>"eps"</formula>
    </cfRule>
  </conditionalFormatting>
  <conditionalFormatting sqref="AC82">
    <cfRule type="cellIs" dxfId="1006" priority="1028" operator="equal">
      <formula>"eps"</formula>
    </cfRule>
  </conditionalFormatting>
  <conditionalFormatting sqref="AE82:AJ82">
    <cfRule type="cellIs" dxfId="1005" priority="1027" operator="equal">
      <formula>"eps"</formula>
    </cfRule>
  </conditionalFormatting>
  <conditionalFormatting sqref="AD82">
    <cfRule type="cellIs" dxfId="1004" priority="1026" operator="equal">
      <formula>"eps"</formula>
    </cfRule>
  </conditionalFormatting>
  <conditionalFormatting sqref="AK82">
    <cfRule type="cellIs" dxfId="1003" priority="1025" operator="equal">
      <formula>"eps"</formula>
    </cfRule>
  </conditionalFormatting>
  <conditionalFormatting sqref="AL82">
    <cfRule type="cellIs" dxfId="1002" priority="1024" operator="equal">
      <formula>"eps"</formula>
    </cfRule>
  </conditionalFormatting>
  <conditionalFormatting sqref="AE87">
    <cfRule type="cellIs" dxfId="1001" priority="1023" operator="equal">
      <formula>"eps"</formula>
    </cfRule>
  </conditionalFormatting>
  <conditionalFormatting sqref="AF87:AJ87">
    <cfRule type="cellIs" dxfId="1000" priority="1022" operator="equal">
      <formula>"eps"</formula>
    </cfRule>
  </conditionalFormatting>
  <conditionalFormatting sqref="AD87">
    <cfRule type="cellIs" dxfId="999" priority="1021" operator="equal">
      <formula>"eps"</formula>
    </cfRule>
  </conditionalFormatting>
  <conditionalFormatting sqref="AK92">
    <cfRule type="cellIs" dxfId="998" priority="1013" operator="equal">
      <formula>"eps"</formula>
    </cfRule>
  </conditionalFormatting>
  <conditionalFormatting sqref="AL92">
    <cfRule type="cellIs" dxfId="997" priority="1012" operator="equal">
      <formula>"eps"</formula>
    </cfRule>
  </conditionalFormatting>
  <conditionalFormatting sqref="AE94">
    <cfRule type="cellIs" dxfId="996" priority="1011" operator="equal">
      <formula>"eps"</formula>
    </cfRule>
  </conditionalFormatting>
  <conditionalFormatting sqref="AF94:AJ94">
    <cfRule type="cellIs" dxfId="995" priority="1010" operator="equal">
      <formula>"eps"</formula>
    </cfRule>
  </conditionalFormatting>
  <conditionalFormatting sqref="AD99">
    <cfRule type="cellIs" dxfId="994" priority="1003" operator="equal">
      <formula>"eps"</formula>
    </cfRule>
  </conditionalFormatting>
  <conditionalFormatting sqref="AC99">
    <cfRule type="cellIs" dxfId="993" priority="1002" operator="equal">
      <formula>"eps"</formula>
    </cfRule>
  </conditionalFormatting>
  <conditionalFormatting sqref="AK99">
    <cfRule type="cellIs" dxfId="992" priority="1001" operator="equal">
      <formula>"eps"</formula>
    </cfRule>
  </conditionalFormatting>
  <conditionalFormatting sqref="AL99">
    <cfRule type="cellIs" dxfId="991" priority="1000" operator="equal">
      <formula>"eps"</formula>
    </cfRule>
  </conditionalFormatting>
  <conditionalFormatting sqref="AE102">
    <cfRule type="cellIs" dxfId="990" priority="999" operator="equal">
      <formula>"eps"</formula>
    </cfRule>
  </conditionalFormatting>
  <conditionalFormatting sqref="AF102:AJ102">
    <cfRule type="cellIs" dxfId="989" priority="998" operator="equal">
      <formula>"eps"</formula>
    </cfRule>
  </conditionalFormatting>
  <conditionalFormatting sqref="AD102">
    <cfRule type="cellIs" dxfId="988" priority="997" operator="equal">
      <formula>"eps"</formula>
    </cfRule>
  </conditionalFormatting>
  <conditionalFormatting sqref="AC102">
    <cfRule type="cellIs" dxfId="987" priority="996" operator="equal">
      <formula>"eps"</formula>
    </cfRule>
  </conditionalFormatting>
  <conditionalFormatting sqref="AK102">
    <cfRule type="cellIs" dxfId="986" priority="995" operator="equal">
      <formula>"eps"</formula>
    </cfRule>
  </conditionalFormatting>
  <conditionalFormatting sqref="AE120">
    <cfRule type="cellIs" dxfId="985" priority="979" operator="equal">
      <formula>"eps"</formula>
    </cfRule>
  </conditionalFormatting>
  <conditionalFormatting sqref="AF120:AJ120">
    <cfRule type="cellIs" dxfId="984" priority="978" operator="equal">
      <formula>"eps"</formula>
    </cfRule>
  </conditionalFormatting>
  <conditionalFormatting sqref="AC119">
    <cfRule type="cellIs" dxfId="983" priority="975" operator="equal">
      <formula>"eps"</formula>
    </cfRule>
  </conditionalFormatting>
  <conditionalFormatting sqref="AD121">
    <cfRule type="cellIs" dxfId="982" priority="971" operator="equal">
      <formula>"eps"</formula>
    </cfRule>
  </conditionalFormatting>
  <conditionalFormatting sqref="AC121">
    <cfRule type="cellIs" dxfId="981" priority="970" operator="equal">
      <formula>"eps"</formula>
    </cfRule>
  </conditionalFormatting>
  <conditionalFormatting sqref="AF129:AJ129">
    <cfRule type="cellIs" dxfId="980" priority="954" operator="equal">
      <formula>"eps"</formula>
    </cfRule>
  </conditionalFormatting>
  <conditionalFormatting sqref="AC129">
    <cfRule type="cellIs" dxfId="979" priority="953" operator="equal">
      <formula>"eps"</formula>
    </cfRule>
  </conditionalFormatting>
  <conditionalFormatting sqref="AD129">
    <cfRule type="cellIs" dxfId="978" priority="952" operator="equal">
      <formula>"eps"</formula>
    </cfRule>
  </conditionalFormatting>
  <conditionalFormatting sqref="AD128">
    <cfRule type="cellIs" dxfId="977" priority="951" operator="equal">
      <formula>"eps"</formula>
    </cfRule>
  </conditionalFormatting>
  <conditionalFormatting sqref="AC128">
    <cfRule type="cellIs" dxfId="976" priority="950" operator="equal">
      <formula>"eps"</formula>
    </cfRule>
  </conditionalFormatting>
  <conditionalFormatting sqref="AK128">
    <cfRule type="cellIs" dxfId="975" priority="949" operator="equal">
      <formula>"eps"</formula>
    </cfRule>
  </conditionalFormatting>
  <conditionalFormatting sqref="AL128">
    <cfRule type="cellIs" dxfId="974" priority="947" operator="equal">
      <formula>"eps"</formula>
    </cfRule>
  </conditionalFormatting>
  <conditionalFormatting sqref="AL129">
    <cfRule type="cellIs" dxfId="973" priority="946" operator="equal">
      <formula>"eps"</formula>
    </cfRule>
  </conditionalFormatting>
  <conditionalFormatting sqref="AE131">
    <cfRule type="cellIs" dxfId="972" priority="945" operator="equal">
      <formula>"eps"</formula>
    </cfRule>
  </conditionalFormatting>
  <conditionalFormatting sqref="AF131:AJ131">
    <cfRule type="cellIs" dxfId="971" priority="944" operator="equal">
      <formula>"eps"</formula>
    </cfRule>
  </conditionalFormatting>
  <conditionalFormatting sqref="AE132">
    <cfRule type="cellIs" dxfId="970" priority="943" operator="equal">
      <formula>"eps"</formula>
    </cfRule>
  </conditionalFormatting>
  <conditionalFormatting sqref="AF132:AJ132">
    <cfRule type="cellIs" dxfId="969" priority="942" operator="equal">
      <formula>"eps"</formula>
    </cfRule>
  </conditionalFormatting>
  <conditionalFormatting sqref="AE131:AJ131">
    <cfRule type="cellIs" dxfId="968" priority="941" operator="equal">
      <formula>"eps"</formula>
    </cfRule>
  </conditionalFormatting>
  <conditionalFormatting sqref="AD131">
    <cfRule type="cellIs" dxfId="967" priority="940" operator="equal">
      <formula>"eps"</formula>
    </cfRule>
  </conditionalFormatting>
  <conditionalFormatting sqref="AC131">
    <cfRule type="cellIs" dxfId="966" priority="939" operator="equal">
      <formula>"eps"</formula>
    </cfRule>
  </conditionalFormatting>
  <conditionalFormatting sqref="AD132">
    <cfRule type="cellIs" dxfId="965" priority="938" operator="equal">
      <formula>"eps"</formula>
    </cfRule>
  </conditionalFormatting>
  <conditionalFormatting sqref="AC132">
    <cfRule type="cellIs" dxfId="964" priority="937" operator="equal">
      <formula>"eps"</formula>
    </cfRule>
  </conditionalFormatting>
  <conditionalFormatting sqref="AK131">
    <cfRule type="cellIs" dxfId="963" priority="936" operator="equal">
      <formula>"eps"</formula>
    </cfRule>
  </conditionalFormatting>
  <conditionalFormatting sqref="AK132">
    <cfRule type="cellIs" dxfId="962" priority="935" operator="equal">
      <formula>"eps"</formula>
    </cfRule>
  </conditionalFormatting>
  <conditionalFormatting sqref="AK131">
    <cfRule type="cellIs" dxfId="961" priority="934" operator="equal">
      <formula>"eps"</formula>
    </cfRule>
  </conditionalFormatting>
  <conditionalFormatting sqref="AL131">
    <cfRule type="cellIs" dxfId="960" priority="933" operator="equal">
      <formula>"eps"</formula>
    </cfRule>
  </conditionalFormatting>
  <conditionalFormatting sqref="AL132">
    <cfRule type="cellIs" dxfId="959" priority="932" operator="equal">
      <formula>"eps"</formula>
    </cfRule>
  </conditionalFormatting>
  <conditionalFormatting sqref="AL131">
    <cfRule type="cellIs" dxfId="958" priority="931" operator="equal">
      <formula>"eps"</formula>
    </cfRule>
  </conditionalFormatting>
  <conditionalFormatting sqref="Z86:BY86">
    <cfRule type="cellIs" dxfId="957" priority="903" operator="equal">
      <formula>"eps"</formula>
    </cfRule>
  </conditionalFormatting>
  <conditionalFormatting sqref="Y82:Y155">
    <cfRule type="cellIs" dxfId="956" priority="930" operator="equal">
      <formula>"eps"</formula>
    </cfRule>
  </conditionalFormatting>
  <conditionalFormatting sqref="Y82:Y155">
    <cfRule type="cellIs" dxfId="955" priority="929" operator="equal">
      <formula>"eps"</formula>
    </cfRule>
  </conditionalFormatting>
  <conditionalFormatting sqref="Y124">
    <cfRule type="cellIs" dxfId="954" priority="928" operator="equal">
      <formula>"eps"</formula>
    </cfRule>
  </conditionalFormatting>
  <conditionalFormatting sqref="Y124">
    <cfRule type="cellIs" dxfId="953" priority="927" operator="equal">
      <formula>"eps"</formula>
    </cfRule>
  </conditionalFormatting>
  <conditionalFormatting sqref="Z120:BY120 Z125:BY125 Z129:BY129 Z122:BY123 Z82:BY84 Z88:BY91 Z93:BY98">
    <cfRule type="cellIs" dxfId="952" priority="926" operator="equal">
      <formula>"eps"</formula>
    </cfRule>
  </conditionalFormatting>
  <conditionalFormatting sqref="Z133:BY155">
    <cfRule type="cellIs" dxfId="951" priority="925" operator="equal">
      <formula>"eps"</formula>
    </cfRule>
  </conditionalFormatting>
  <conditionalFormatting sqref="Z92:BY92">
    <cfRule type="cellIs" dxfId="950" priority="924" operator="equal">
      <formula>"eps"</formula>
    </cfRule>
  </conditionalFormatting>
  <conditionalFormatting sqref="Z118:BY118">
    <cfRule type="cellIs" dxfId="949" priority="923" operator="equal">
      <formula>"eps"</formula>
    </cfRule>
  </conditionalFormatting>
  <conditionalFormatting sqref="Z119:BY119">
    <cfRule type="cellIs" dxfId="948" priority="922" operator="equal">
      <formula>"eps"</formula>
    </cfRule>
  </conditionalFormatting>
  <conditionalFormatting sqref="Z124:BY124">
    <cfRule type="cellIs" dxfId="947" priority="921" operator="equal">
      <formula>"eps"</formula>
    </cfRule>
  </conditionalFormatting>
  <conditionalFormatting sqref="Z85:BY85">
    <cfRule type="cellIs" dxfId="946" priority="920" operator="equal">
      <formula>"eps"</formula>
    </cfRule>
  </conditionalFormatting>
  <conditionalFormatting sqref="Z101:BY101">
    <cfRule type="cellIs" dxfId="945" priority="919" operator="equal">
      <formula>"eps"</formula>
    </cfRule>
  </conditionalFormatting>
  <conditionalFormatting sqref="Z87:BY87">
    <cfRule type="cellIs" dxfId="944" priority="918" operator="equal">
      <formula>"eps"</formula>
    </cfRule>
  </conditionalFormatting>
  <conditionalFormatting sqref="Z87:BY87">
    <cfRule type="cellIs" dxfId="943" priority="917" operator="equal">
      <formula>"eps"</formula>
    </cfRule>
  </conditionalFormatting>
  <conditionalFormatting sqref="Z121:BY127">
    <cfRule type="cellIs" dxfId="942" priority="916" operator="equal">
      <formula>"eps"</formula>
    </cfRule>
  </conditionalFormatting>
  <conditionalFormatting sqref="Z126:BY126">
    <cfRule type="cellIs" dxfId="941" priority="915" operator="equal">
      <formula>"eps"</formula>
    </cfRule>
  </conditionalFormatting>
  <conditionalFormatting sqref="Z127:BY127">
    <cfRule type="cellIs" dxfId="940" priority="914" operator="equal">
      <formula>"eps"</formula>
    </cfRule>
  </conditionalFormatting>
  <conditionalFormatting sqref="Z99:BY100">
    <cfRule type="cellIs" dxfId="939" priority="913" operator="equal">
      <formula>"eps"</formula>
    </cfRule>
  </conditionalFormatting>
  <conditionalFormatting sqref="Z102:BY103">
    <cfRule type="cellIs" dxfId="938" priority="912" operator="equal">
      <formula>"eps"</formula>
    </cfRule>
  </conditionalFormatting>
  <conditionalFormatting sqref="Z104:BY105">
    <cfRule type="cellIs" dxfId="937" priority="911" operator="equal">
      <formula>"eps"</formula>
    </cfRule>
  </conditionalFormatting>
  <conditionalFormatting sqref="Z106:BY107">
    <cfRule type="cellIs" dxfId="936" priority="910" operator="equal">
      <formula>"eps"</formula>
    </cfRule>
  </conditionalFormatting>
  <conditionalFormatting sqref="Z108:BY109">
    <cfRule type="cellIs" dxfId="935" priority="909" operator="equal">
      <formula>"eps"</formula>
    </cfRule>
  </conditionalFormatting>
  <conditionalFormatting sqref="Z110:BY117">
    <cfRule type="cellIs" dxfId="934" priority="908" operator="equal">
      <formula>"eps"</formula>
    </cfRule>
  </conditionalFormatting>
  <conditionalFormatting sqref="Z128:BY128">
    <cfRule type="cellIs" dxfId="933" priority="907" operator="equal">
      <formula>"eps"</formula>
    </cfRule>
  </conditionalFormatting>
  <conditionalFormatting sqref="Z128:BY128">
    <cfRule type="cellIs" dxfId="932" priority="906" operator="equal">
      <formula>"eps"</formula>
    </cfRule>
  </conditionalFormatting>
  <conditionalFormatting sqref="Z127:BY127">
    <cfRule type="cellIs" dxfId="931" priority="905" operator="equal">
      <formula>"eps"</formula>
    </cfRule>
  </conditionalFormatting>
  <conditionalFormatting sqref="Z130:BY132">
    <cfRule type="cellIs" dxfId="930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29" priority="902" operator="equal">
      <formula>"eps"</formula>
    </cfRule>
  </conditionalFormatting>
  <conditionalFormatting sqref="Y156:Y207">
    <cfRule type="cellIs" dxfId="928" priority="900" operator="equal">
      <formula>"eps"</formula>
    </cfRule>
  </conditionalFormatting>
  <conditionalFormatting sqref="E207 G207">
    <cfRule type="cellIs" dxfId="927" priority="899" operator="equal">
      <formula>"eps"</formula>
    </cfRule>
  </conditionalFormatting>
  <conditionalFormatting sqref="E160 G160">
    <cfRule type="cellIs" dxfId="926" priority="897" operator="equal">
      <formula>"eps"</formula>
    </cfRule>
  </conditionalFormatting>
  <conditionalFormatting sqref="E183:N191">
    <cfRule type="cellIs" dxfId="925" priority="896" operator="equal">
      <formula>"eps"</formula>
    </cfRule>
  </conditionalFormatting>
  <conditionalFormatting sqref="E192 G192">
    <cfRule type="cellIs" dxfId="924" priority="895" operator="equal">
      <formula>"eps"</formula>
    </cfRule>
  </conditionalFormatting>
  <conditionalFormatting sqref="Y198">
    <cfRule type="cellIs" dxfId="923" priority="894" operator="equal">
      <formula>"eps"</formula>
    </cfRule>
  </conditionalFormatting>
  <conditionalFormatting sqref="Y198">
    <cfRule type="cellIs" dxfId="922" priority="893" operator="equal">
      <formula>"eps"</formula>
    </cfRule>
  </conditionalFormatting>
  <conditionalFormatting sqref="E159 G159">
    <cfRule type="cellIs" dxfId="921" priority="889" operator="equal">
      <formula>"eps"</formula>
    </cfRule>
  </conditionalFormatting>
  <conditionalFormatting sqref="E175 G175">
    <cfRule type="cellIs" dxfId="920" priority="887" operator="equal">
      <formula>"eps"</formula>
    </cfRule>
  </conditionalFormatting>
  <conditionalFormatting sqref="G200">
    <cfRule type="cellIs" dxfId="919" priority="886" operator="equal">
      <formula>"eps"</formula>
    </cfRule>
  </conditionalFormatting>
  <conditionalFormatting sqref="G201">
    <cfRule type="cellIs" dxfId="918" priority="885" operator="equal">
      <formula>"eps"</formula>
    </cfRule>
  </conditionalFormatting>
  <conditionalFormatting sqref="Z194:BY194 Z199:BY199 Z203:BY203 Z196:BY197 Z156:BY158 Z162:BY165 Z167:BY172">
    <cfRule type="cellIs" dxfId="917" priority="840" operator="equal">
      <formula>"eps"</formula>
    </cfRule>
  </conditionalFormatting>
  <conditionalFormatting sqref="Z207:BY207">
    <cfRule type="cellIs" dxfId="916" priority="839" operator="equal">
      <formula>"eps"</formula>
    </cfRule>
  </conditionalFormatting>
  <conditionalFormatting sqref="Z166:BY166">
    <cfRule type="cellIs" dxfId="915" priority="838" operator="equal">
      <formula>"eps"</formula>
    </cfRule>
  </conditionalFormatting>
  <conditionalFormatting sqref="Z192:BY192">
    <cfRule type="cellIs" dxfId="914" priority="837" operator="equal">
      <formula>"eps"</formula>
    </cfRule>
  </conditionalFormatting>
  <conditionalFormatting sqref="Z193:BY193">
    <cfRule type="cellIs" dxfId="913" priority="836" operator="equal">
      <formula>"eps"</formula>
    </cfRule>
  </conditionalFormatting>
  <conditionalFormatting sqref="Z198:BY198">
    <cfRule type="cellIs" dxfId="912" priority="835" operator="equal">
      <formula>"eps"</formula>
    </cfRule>
  </conditionalFormatting>
  <conditionalFormatting sqref="Z159:BY159">
    <cfRule type="cellIs" dxfId="911" priority="834" operator="equal">
      <formula>"eps"</formula>
    </cfRule>
  </conditionalFormatting>
  <conditionalFormatting sqref="Z175:BY175">
    <cfRule type="cellIs" dxfId="910" priority="833" operator="equal">
      <formula>"eps"</formula>
    </cfRule>
  </conditionalFormatting>
  <conditionalFormatting sqref="Z161:BY161">
    <cfRule type="cellIs" dxfId="909" priority="832" operator="equal">
      <formula>"eps"</formula>
    </cfRule>
  </conditionalFormatting>
  <conditionalFormatting sqref="Z161:BY161">
    <cfRule type="cellIs" dxfId="908" priority="831" operator="equal">
      <formula>"eps"</formula>
    </cfRule>
  </conditionalFormatting>
  <conditionalFormatting sqref="Z195:BY201">
    <cfRule type="cellIs" dxfId="907" priority="830" operator="equal">
      <formula>"eps"</formula>
    </cfRule>
  </conditionalFormatting>
  <conditionalFormatting sqref="Z200:BY200">
    <cfRule type="cellIs" dxfId="906" priority="829" operator="equal">
      <formula>"eps"</formula>
    </cfRule>
  </conditionalFormatting>
  <conditionalFormatting sqref="Z201:BY201">
    <cfRule type="cellIs" dxfId="905" priority="828" operator="equal">
      <formula>"eps"</formula>
    </cfRule>
  </conditionalFormatting>
  <conditionalFormatting sqref="Z173:BY174">
    <cfRule type="cellIs" dxfId="904" priority="827" operator="equal">
      <formula>"eps"</formula>
    </cfRule>
  </conditionalFormatting>
  <conditionalFormatting sqref="Z176:BY177">
    <cfRule type="cellIs" dxfId="903" priority="826" operator="equal">
      <formula>"eps"</formula>
    </cfRule>
  </conditionalFormatting>
  <conditionalFormatting sqref="Z178:BY179">
    <cfRule type="cellIs" dxfId="902" priority="825" operator="equal">
      <formula>"eps"</formula>
    </cfRule>
  </conditionalFormatting>
  <conditionalFormatting sqref="Z180:BY181">
    <cfRule type="cellIs" dxfId="901" priority="824" operator="equal">
      <formula>"eps"</formula>
    </cfRule>
  </conditionalFormatting>
  <conditionalFormatting sqref="Z182:BY183">
    <cfRule type="cellIs" dxfId="900" priority="823" operator="equal">
      <formula>"eps"</formula>
    </cfRule>
  </conditionalFormatting>
  <conditionalFormatting sqref="Z184:BY191">
    <cfRule type="cellIs" dxfId="899" priority="822" operator="equal">
      <formula>"eps"</formula>
    </cfRule>
  </conditionalFormatting>
  <conditionalFormatting sqref="Z202:BY202">
    <cfRule type="cellIs" dxfId="898" priority="821" operator="equal">
      <formula>"eps"</formula>
    </cfRule>
  </conditionalFormatting>
  <conditionalFormatting sqref="Z202:BY202">
    <cfRule type="cellIs" dxfId="897" priority="820" operator="equal">
      <formula>"eps"</formula>
    </cfRule>
  </conditionalFormatting>
  <conditionalFormatting sqref="Z201:BY201">
    <cfRule type="cellIs" dxfId="896" priority="819" operator="equal">
      <formula>"eps"</formula>
    </cfRule>
  </conditionalFormatting>
  <conditionalFormatting sqref="Z204:BY206">
    <cfRule type="cellIs" dxfId="895" priority="818" operator="equal">
      <formula>"eps"</formula>
    </cfRule>
  </conditionalFormatting>
  <conditionalFormatting sqref="Z160:BY160">
    <cfRule type="cellIs" dxfId="894" priority="817" operator="equal">
      <formula>"eps"</formula>
    </cfRule>
  </conditionalFormatting>
  <conditionalFormatting sqref="D194 D199 D203 D196:D197 D156:D158 D162:D165 D167:D172">
    <cfRule type="cellIs" dxfId="893" priority="816" operator="equal">
      <formula>"eps"</formula>
    </cfRule>
  </conditionalFormatting>
  <conditionalFormatting sqref="D207">
    <cfRule type="cellIs" dxfId="892" priority="815" operator="equal">
      <formula>"eps"</formula>
    </cfRule>
  </conditionalFormatting>
  <conditionalFormatting sqref="D166">
    <cfRule type="cellIs" dxfId="891" priority="814" operator="equal">
      <formula>"eps"</formula>
    </cfRule>
  </conditionalFormatting>
  <conditionalFormatting sqref="D192">
    <cfRule type="cellIs" dxfId="890" priority="813" operator="equal">
      <formula>"eps"</formula>
    </cfRule>
  </conditionalFormatting>
  <conditionalFormatting sqref="D193">
    <cfRule type="cellIs" dxfId="889" priority="812" operator="equal">
      <formula>"eps"</formula>
    </cfRule>
  </conditionalFormatting>
  <conditionalFormatting sqref="D198">
    <cfRule type="cellIs" dxfId="888" priority="811" operator="equal">
      <formula>"eps"</formula>
    </cfRule>
  </conditionalFormatting>
  <conditionalFormatting sqref="D159">
    <cfRule type="cellIs" dxfId="887" priority="810" operator="equal">
      <formula>"eps"</formula>
    </cfRule>
  </conditionalFormatting>
  <conditionalFormatting sqref="D175">
    <cfRule type="cellIs" dxfId="886" priority="809" operator="equal">
      <formula>"eps"</formula>
    </cfRule>
  </conditionalFormatting>
  <conditionalFormatting sqref="D161">
    <cfRule type="cellIs" dxfId="885" priority="808" operator="equal">
      <formula>"eps"</formula>
    </cfRule>
  </conditionalFormatting>
  <conditionalFormatting sqref="D161">
    <cfRule type="cellIs" dxfId="884" priority="807" operator="equal">
      <formula>"eps"</formula>
    </cfRule>
  </conditionalFormatting>
  <conditionalFormatting sqref="D195:D201">
    <cfRule type="cellIs" dxfId="883" priority="806" operator="equal">
      <formula>"eps"</formula>
    </cfRule>
  </conditionalFormatting>
  <conditionalFormatting sqref="D200">
    <cfRule type="cellIs" dxfId="882" priority="805" operator="equal">
      <formula>"eps"</formula>
    </cfRule>
  </conditionalFormatting>
  <conditionalFormatting sqref="D201">
    <cfRule type="cellIs" dxfId="881" priority="804" operator="equal">
      <formula>"eps"</formula>
    </cfRule>
  </conditionalFormatting>
  <conditionalFormatting sqref="D173:D174">
    <cfRule type="cellIs" dxfId="880" priority="803" operator="equal">
      <formula>"eps"</formula>
    </cfRule>
  </conditionalFormatting>
  <conditionalFormatting sqref="D176:D177">
    <cfRule type="cellIs" dxfId="879" priority="802" operator="equal">
      <formula>"eps"</formula>
    </cfRule>
  </conditionalFormatting>
  <conditionalFormatting sqref="D178:D179">
    <cfRule type="cellIs" dxfId="878" priority="801" operator="equal">
      <formula>"eps"</formula>
    </cfRule>
  </conditionalFormatting>
  <conditionalFormatting sqref="D180:D181">
    <cfRule type="cellIs" dxfId="877" priority="800" operator="equal">
      <formula>"eps"</formula>
    </cfRule>
  </conditionalFormatting>
  <conditionalFormatting sqref="D182:D183">
    <cfRule type="cellIs" dxfId="876" priority="799" operator="equal">
      <formula>"eps"</formula>
    </cfRule>
  </conditionalFormatting>
  <conditionalFormatting sqref="D184:D191">
    <cfRule type="cellIs" dxfId="875" priority="798" operator="equal">
      <formula>"eps"</formula>
    </cfRule>
  </conditionalFormatting>
  <conditionalFormatting sqref="D202">
    <cfRule type="cellIs" dxfId="874" priority="797" operator="equal">
      <formula>"eps"</formula>
    </cfRule>
  </conditionalFormatting>
  <conditionalFormatting sqref="D202">
    <cfRule type="cellIs" dxfId="873" priority="796" operator="equal">
      <formula>"eps"</formula>
    </cfRule>
  </conditionalFormatting>
  <conditionalFormatting sqref="D201">
    <cfRule type="cellIs" dxfId="872" priority="795" operator="equal">
      <formula>"eps"</formula>
    </cfRule>
  </conditionalFormatting>
  <conditionalFormatting sqref="D204:D206">
    <cfRule type="cellIs" dxfId="871" priority="794" operator="equal">
      <formula>"eps"</formula>
    </cfRule>
  </conditionalFormatting>
  <conditionalFormatting sqref="D160">
    <cfRule type="cellIs" dxfId="870" priority="793" operator="equal">
      <formula>"eps"</formula>
    </cfRule>
  </conditionalFormatting>
  <conditionalFormatting sqref="H181:L181 H184:L191 H199:L199 H160:L160 H196:L197 H165:L165 H177:L179 H169:L172">
    <cfRule type="cellIs" dxfId="869" priority="790" operator="equal">
      <formula>"eps"</formula>
    </cfRule>
  </conditionalFormatting>
  <conditionalFormatting sqref="H207:L207">
    <cfRule type="cellIs" dxfId="868" priority="789" operator="equal">
      <formula>"eps"</formula>
    </cfRule>
  </conditionalFormatting>
  <conditionalFormatting sqref="H160:L160">
    <cfRule type="cellIs" dxfId="867" priority="788" operator="equal">
      <formula>"eps"</formula>
    </cfRule>
  </conditionalFormatting>
  <conditionalFormatting sqref="H183:L183">
    <cfRule type="cellIs" dxfId="866" priority="787" operator="equal">
      <formula>"eps"</formula>
    </cfRule>
  </conditionalFormatting>
  <conditionalFormatting sqref="H192:L192">
    <cfRule type="cellIs" dxfId="865" priority="786" operator="equal">
      <formula>"eps"</formula>
    </cfRule>
  </conditionalFormatting>
  <conditionalFormatting sqref="H159:L159">
    <cfRule type="cellIs" dxfId="864" priority="785" operator="equal">
      <formula>"eps"</formula>
    </cfRule>
  </conditionalFormatting>
  <conditionalFormatting sqref="H175:L175">
    <cfRule type="cellIs" dxfId="863" priority="784" operator="equal">
      <formula>"eps"</formula>
    </cfRule>
  </conditionalFormatting>
  <conditionalFormatting sqref="H200:L200">
    <cfRule type="cellIs" dxfId="862" priority="783" operator="equal">
      <formula>"eps"</formula>
    </cfRule>
  </conditionalFormatting>
  <conditionalFormatting sqref="H201:L201">
    <cfRule type="cellIs" dxfId="861" priority="782" operator="equal">
      <formula>"eps"</formula>
    </cfRule>
  </conditionalFormatting>
  <conditionalFormatting sqref="F181 F184:F191 F199 F160 F196:F197 F165 F177:F179 F169:F172">
    <cfRule type="cellIs" dxfId="860" priority="781" operator="equal">
      <formula>"eps"</formula>
    </cfRule>
  </conditionalFormatting>
  <conditionalFormatting sqref="F207">
    <cfRule type="cellIs" dxfId="859" priority="780" operator="equal">
      <formula>"eps"</formula>
    </cfRule>
  </conditionalFormatting>
  <conditionalFormatting sqref="F160">
    <cfRule type="cellIs" dxfId="858" priority="779" operator="equal">
      <formula>"eps"</formula>
    </cfRule>
  </conditionalFormatting>
  <conditionalFormatting sqref="F183">
    <cfRule type="cellIs" dxfId="857" priority="778" operator="equal">
      <formula>"eps"</formula>
    </cfRule>
  </conditionalFormatting>
  <conditionalFormatting sqref="F192">
    <cfRule type="cellIs" dxfId="856" priority="777" operator="equal">
      <formula>"eps"</formula>
    </cfRule>
  </conditionalFormatting>
  <conditionalFormatting sqref="F159">
    <cfRule type="cellIs" dxfId="855" priority="776" operator="equal">
      <formula>"eps"</formula>
    </cfRule>
  </conditionalFormatting>
  <conditionalFormatting sqref="F175">
    <cfRule type="cellIs" dxfId="854" priority="775" operator="equal">
      <formula>"eps"</formula>
    </cfRule>
  </conditionalFormatting>
  <conditionalFormatting sqref="F200">
    <cfRule type="cellIs" dxfId="853" priority="774" operator="equal">
      <formula>"eps"</formula>
    </cfRule>
  </conditionalFormatting>
  <conditionalFormatting sqref="F201">
    <cfRule type="cellIs" dxfId="852" priority="773" operator="equal">
      <formula>"eps"</formula>
    </cfRule>
  </conditionalFormatting>
  <conditionalFormatting sqref="M181 M184:M191 M199 M196:M197 M165 M177:M179 M169:M172">
    <cfRule type="cellIs" dxfId="851" priority="772" operator="equal">
      <formula>"eps"</formula>
    </cfRule>
  </conditionalFormatting>
  <conditionalFormatting sqref="M183">
    <cfRule type="cellIs" dxfId="850" priority="771" operator="equal">
      <formula>"eps"</formula>
    </cfRule>
  </conditionalFormatting>
  <conditionalFormatting sqref="M192">
    <cfRule type="cellIs" dxfId="849" priority="770" operator="equal">
      <formula>"eps"</formula>
    </cfRule>
  </conditionalFormatting>
  <conditionalFormatting sqref="M159">
    <cfRule type="cellIs" dxfId="848" priority="769" operator="equal">
      <formula>"eps"</formula>
    </cfRule>
  </conditionalFormatting>
  <conditionalFormatting sqref="M175">
    <cfRule type="cellIs" dxfId="847" priority="768" operator="equal">
      <formula>"eps"</formula>
    </cfRule>
  </conditionalFormatting>
  <conditionalFormatting sqref="M200">
    <cfRule type="cellIs" dxfId="846" priority="767" operator="equal">
      <formula>"eps"</formula>
    </cfRule>
  </conditionalFormatting>
  <conditionalFormatting sqref="M201">
    <cfRule type="cellIs" dxfId="845" priority="766" operator="equal">
      <formula>"eps"</formula>
    </cfRule>
  </conditionalFormatting>
  <conditionalFormatting sqref="M160">
    <cfRule type="cellIs" dxfId="844" priority="765" operator="equal">
      <formula>"eps"</formula>
    </cfRule>
  </conditionalFormatting>
  <conditionalFormatting sqref="N181 N184:N191 N199 N196:N197 N165 N177:N179 N169:N172">
    <cfRule type="cellIs" dxfId="843" priority="764" operator="equal">
      <formula>"eps"</formula>
    </cfRule>
  </conditionalFormatting>
  <conditionalFormatting sqref="N183">
    <cfRule type="cellIs" dxfId="842" priority="763" operator="equal">
      <formula>"eps"</formula>
    </cfRule>
  </conditionalFormatting>
  <conditionalFormatting sqref="N192">
    <cfRule type="cellIs" dxfId="841" priority="762" operator="equal">
      <formula>"eps"</formula>
    </cfRule>
  </conditionalFormatting>
  <conditionalFormatting sqref="N159">
    <cfRule type="cellIs" dxfId="840" priority="761" operator="equal">
      <formula>"eps"</formula>
    </cfRule>
  </conditionalFormatting>
  <conditionalFormatting sqref="N175">
    <cfRule type="cellIs" dxfId="839" priority="760" operator="equal">
      <formula>"eps"</formula>
    </cfRule>
  </conditionalFormatting>
  <conditionalFormatting sqref="N200">
    <cfRule type="cellIs" dxfId="838" priority="759" operator="equal">
      <formula>"eps"</formula>
    </cfRule>
  </conditionalFormatting>
  <conditionalFormatting sqref="N201">
    <cfRule type="cellIs" dxfId="837" priority="758" operator="equal">
      <formula>"eps"</formula>
    </cfRule>
  </conditionalFormatting>
  <conditionalFormatting sqref="N160">
    <cfRule type="cellIs" dxfId="836" priority="757" operator="equal">
      <formula>"eps"</formula>
    </cfRule>
  </conditionalFormatting>
  <conditionalFormatting sqref="M207:N207">
    <cfRule type="cellIs" dxfId="835" priority="756" operator="equal">
      <formula>"eps"</formula>
    </cfRule>
  </conditionalFormatting>
  <conditionalFormatting sqref="F157:N158">
    <cfRule type="cellIs" dxfId="834" priority="755" operator="equal">
      <formula>"eps"</formula>
    </cfRule>
  </conditionalFormatting>
  <conditionalFormatting sqref="F162:N164">
    <cfRule type="cellIs" dxfId="833" priority="754" operator="equal">
      <formula>"eps"</formula>
    </cfRule>
  </conditionalFormatting>
  <conditionalFormatting sqref="F167:N167">
    <cfRule type="cellIs" dxfId="832" priority="753" operator="equal">
      <formula>"eps"</formula>
    </cfRule>
  </conditionalFormatting>
  <conditionalFormatting sqref="F174:N174">
    <cfRule type="cellIs" dxfId="831" priority="752" operator="equal">
      <formula>"eps"</formula>
    </cfRule>
  </conditionalFormatting>
  <conditionalFormatting sqref="E200:N201">
    <cfRule type="cellIs" dxfId="830" priority="751" operator="equal">
      <formula>"eps"</formula>
    </cfRule>
  </conditionalFormatting>
  <conditionalFormatting sqref="F204:N204">
    <cfRule type="cellIs" dxfId="829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28" priority="749" operator="equal">
      <formula>"eps"</formula>
    </cfRule>
  </conditionalFormatting>
  <conditionalFormatting sqref="AC207 AE207">
    <cfRule type="cellIs" dxfId="827" priority="748" operator="equal">
      <formula>"eps"</formula>
    </cfRule>
  </conditionalFormatting>
  <conditionalFormatting sqref="AC160 AE160">
    <cfRule type="cellIs" dxfId="826" priority="747" operator="equal">
      <formula>"eps"</formula>
    </cfRule>
  </conditionalFormatting>
  <conditionalFormatting sqref="AC183:AL191">
    <cfRule type="cellIs" dxfId="825" priority="746" operator="equal">
      <formula>"eps"</formula>
    </cfRule>
  </conditionalFormatting>
  <conditionalFormatting sqref="AC192 AE192">
    <cfRule type="cellIs" dxfId="824" priority="745" operator="equal">
      <formula>"eps"</formula>
    </cfRule>
  </conditionalFormatting>
  <conditionalFormatting sqref="AC159 AE159">
    <cfRule type="cellIs" dxfId="823" priority="744" operator="equal">
      <formula>"eps"</formula>
    </cfRule>
  </conditionalFormatting>
  <conditionalFormatting sqref="AC175 AE175">
    <cfRule type="cellIs" dxfId="822" priority="743" operator="equal">
      <formula>"eps"</formula>
    </cfRule>
  </conditionalFormatting>
  <conditionalFormatting sqref="AE200">
    <cfRule type="cellIs" dxfId="821" priority="742" operator="equal">
      <formula>"eps"</formula>
    </cfRule>
  </conditionalFormatting>
  <conditionalFormatting sqref="AE201">
    <cfRule type="cellIs" dxfId="820" priority="741" operator="equal">
      <formula>"eps"</formula>
    </cfRule>
  </conditionalFormatting>
  <conditionalFormatting sqref="AF181:AJ181 AF184:AJ191 AF199:AJ199 AF160:AJ160 AF196:AJ197 AF165:AJ165 AF177:AJ179 AF169:AJ172">
    <cfRule type="cellIs" dxfId="819" priority="740" operator="equal">
      <formula>"eps"</formula>
    </cfRule>
  </conditionalFormatting>
  <conditionalFormatting sqref="AF207:AJ207">
    <cfRule type="cellIs" dxfId="818" priority="739" operator="equal">
      <formula>"eps"</formula>
    </cfRule>
  </conditionalFormatting>
  <conditionalFormatting sqref="AF160:AJ160">
    <cfRule type="cellIs" dxfId="817" priority="738" operator="equal">
      <formula>"eps"</formula>
    </cfRule>
  </conditionalFormatting>
  <conditionalFormatting sqref="AF183:AJ183">
    <cfRule type="cellIs" dxfId="816" priority="737" operator="equal">
      <formula>"eps"</formula>
    </cfRule>
  </conditionalFormatting>
  <conditionalFormatting sqref="AF192:AJ192">
    <cfRule type="cellIs" dxfId="815" priority="736" operator="equal">
      <formula>"eps"</formula>
    </cfRule>
  </conditionalFormatting>
  <conditionalFormatting sqref="AF159:AJ159">
    <cfRule type="cellIs" dxfId="814" priority="735" operator="equal">
      <formula>"eps"</formula>
    </cfRule>
  </conditionalFormatting>
  <conditionalFormatting sqref="AF175:AJ175">
    <cfRule type="cellIs" dxfId="813" priority="734" operator="equal">
      <formula>"eps"</formula>
    </cfRule>
  </conditionalFormatting>
  <conditionalFormatting sqref="AF200:AJ200">
    <cfRule type="cellIs" dxfId="812" priority="733" operator="equal">
      <formula>"eps"</formula>
    </cfRule>
  </conditionalFormatting>
  <conditionalFormatting sqref="AF201:AJ201">
    <cfRule type="cellIs" dxfId="811" priority="732" operator="equal">
      <formula>"eps"</formula>
    </cfRule>
  </conditionalFormatting>
  <conditionalFormatting sqref="AD181 AD184:AD191 AD199 AD160 AD196:AD197 AD165 AD177:AD179 AD169:AD172">
    <cfRule type="cellIs" dxfId="810" priority="731" operator="equal">
      <formula>"eps"</formula>
    </cfRule>
  </conditionalFormatting>
  <conditionalFormatting sqref="AD207">
    <cfRule type="cellIs" dxfId="809" priority="730" operator="equal">
      <formula>"eps"</formula>
    </cfRule>
  </conditionalFormatting>
  <conditionalFormatting sqref="AD160">
    <cfRule type="cellIs" dxfId="808" priority="729" operator="equal">
      <formula>"eps"</formula>
    </cfRule>
  </conditionalFormatting>
  <conditionalFormatting sqref="AD183">
    <cfRule type="cellIs" dxfId="807" priority="728" operator="equal">
      <formula>"eps"</formula>
    </cfRule>
  </conditionalFormatting>
  <conditionalFormatting sqref="AD192">
    <cfRule type="cellIs" dxfId="806" priority="727" operator="equal">
      <formula>"eps"</formula>
    </cfRule>
  </conditionalFormatting>
  <conditionalFormatting sqref="AD159">
    <cfRule type="cellIs" dxfId="805" priority="726" operator="equal">
      <formula>"eps"</formula>
    </cfRule>
  </conditionalFormatting>
  <conditionalFormatting sqref="AD175">
    <cfRule type="cellIs" dxfId="804" priority="725" operator="equal">
      <formula>"eps"</formula>
    </cfRule>
  </conditionalFormatting>
  <conditionalFormatting sqref="AD200">
    <cfRule type="cellIs" dxfId="803" priority="724" operator="equal">
      <formula>"eps"</formula>
    </cfRule>
  </conditionalFormatting>
  <conditionalFormatting sqref="AD201">
    <cfRule type="cellIs" dxfId="802" priority="723" operator="equal">
      <formula>"eps"</formula>
    </cfRule>
  </conditionalFormatting>
  <conditionalFormatting sqref="AD166">
    <cfRule type="cellIs" dxfId="801" priority="686" operator="equal">
      <formula>"eps"</formula>
    </cfRule>
  </conditionalFormatting>
  <conditionalFormatting sqref="AF166:AJ166">
    <cfRule type="cellIs" dxfId="800" priority="687" operator="equal">
      <formula>"eps"</formula>
    </cfRule>
  </conditionalFormatting>
  <conditionalFormatting sqref="AL161">
    <cfRule type="cellIs" dxfId="799" priority="689" operator="equal">
      <formula>"eps"</formula>
    </cfRule>
  </conditionalFormatting>
  <conditionalFormatting sqref="AE166">
    <cfRule type="cellIs" dxfId="798" priority="688" operator="equal">
      <formula>"eps"</formula>
    </cfRule>
  </conditionalFormatting>
  <conditionalFormatting sqref="AC161">
    <cfRule type="cellIs" dxfId="797" priority="691" operator="equal">
      <formula>"eps"</formula>
    </cfRule>
  </conditionalFormatting>
  <conditionalFormatting sqref="AK161">
    <cfRule type="cellIs" dxfId="796" priority="690" operator="equal">
      <formula>"eps"</formula>
    </cfRule>
  </conditionalFormatting>
  <conditionalFormatting sqref="AK181 AK184:AK191 AK199 AK196:AK197 AK165 AK177:AK179 AK169:AK172">
    <cfRule type="cellIs" dxfId="795" priority="722" operator="equal">
      <formula>"eps"</formula>
    </cfRule>
  </conditionalFormatting>
  <conditionalFormatting sqref="AK183">
    <cfRule type="cellIs" dxfId="794" priority="721" operator="equal">
      <formula>"eps"</formula>
    </cfRule>
  </conditionalFormatting>
  <conditionalFormatting sqref="AK192">
    <cfRule type="cellIs" dxfId="793" priority="720" operator="equal">
      <formula>"eps"</formula>
    </cfRule>
  </conditionalFormatting>
  <conditionalFormatting sqref="AK159">
    <cfRule type="cellIs" dxfId="792" priority="719" operator="equal">
      <formula>"eps"</formula>
    </cfRule>
  </conditionalFormatting>
  <conditionalFormatting sqref="AK175">
    <cfRule type="cellIs" dxfId="791" priority="718" operator="equal">
      <formula>"eps"</formula>
    </cfRule>
  </conditionalFormatting>
  <conditionalFormatting sqref="AK200">
    <cfRule type="cellIs" dxfId="790" priority="717" operator="equal">
      <formula>"eps"</formula>
    </cfRule>
  </conditionalFormatting>
  <conditionalFormatting sqref="AK201">
    <cfRule type="cellIs" dxfId="789" priority="716" operator="equal">
      <formula>"eps"</formula>
    </cfRule>
  </conditionalFormatting>
  <conditionalFormatting sqref="AE193">
    <cfRule type="cellIs" dxfId="788" priority="652" operator="equal">
      <formula>"eps"</formula>
    </cfRule>
  </conditionalFormatting>
  <conditionalFormatting sqref="AD193">
    <cfRule type="cellIs" dxfId="787" priority="645" operator="equal">
      <formula>"eps"</formula>
    </cfRule>
  </conditionalFormatting>
  <conditionalFormatting sqref="AL182">
    <cfRule type="cellIs" dxfId="786" priority="653" operator="equal">
      <formula>"eps"</formula>
    </cfRule>
  </conditionalFormatting>
  <conditionalFormatting sqref="AK182">
    <cfRule type="cellIs" dxfId="785" priority="654" operator="equal">
      <formula>"eps"</formula>
    </cfRule>
  </conditionalFormatting>
  <conditionalFormatting sqref="AC182">
    <cfRule type="cellIs" dxfId="784" priority="655" operator="equal">
      <formula>"eps"</formula>
    </cfRule>
  </conditionalFormatting>
  <conditionalFormatting sqref="AD182">
    <cfRule type="cellIs" dxfId="783" priority="656" operator="equal">
      <formula>"eps"</formula>
    </cfRule>
  </conditionalFormatting>
  <conditionalFormatting sqref="AF182:AJ182">
    <cfRule type="cellIs" dxfId="782" priority="657" operator="equal">
      <formula>"eps"</formula>
    </cfRule>
  </conditionalFormatting>
  <conditionalFormatting sqref="AE182">
    <cfRule type="cellIs" dxfId="781" priority="658" operator="equal">
      <formula>"eps"</formula>
    </cfRule>
  </conditionalFormatting>
  <conditionalFormatting sqref="AL180">
    <cfRule type="cellIs" dxfId="780" priority="659" operator="equal">
      <formula>"eps"</formula>
    </cfRule>
  </conditionalFormatting>
  <conditionalFormatting sqref="AK180">
    <cfRule type="cellIs" dxfId="779" priority="660" operator="equal">
      <formula>"eps"</formula>
    </cfRule>
  </conditionalFormatting>
  <conditionalFormatting sqref="AC180">
    <cfRule type="cellIs" dxfId="778" priority="661" operator="equal">
      <formula>"eps"</formula>
    </cfRule>
  </conditionalFormatting>
  <conditionalFormatting sqref="AD180">
    <cfRule type="cellIs" dxfId="777" priority="662" operator="equal">
      <formula>"eps"</formula>
    </cfRule>
  </conditionalFormatting>
  <conditionalFormatting sqref="AF180:AJ180">
    <cfRule type="cellIs" dxfId="776" priority="663" operator="equal">
      <formula>"eps"</formula>
    </cfRule>
  </conditionalFormatting>
  <conditionalFormatting sqref="AE180">
    <cfRule type="cellIs" dxfId="775" priority="664" operator="equal">
      <formula>"eps"</formula>
    </cfRule>
  </conditionalFormatting>
  <conditionalFormatting sqref="AL176">
    <cfRule type="cellIs" dxfId="774" priority="665" operator="equal">
      <formula>"eps"</formula>
    </cfRule>
  </conditionalFormatting>
  <conditionalFormatting sqref="AK160">
    <cfRule type="cellIs" dxfId="773" priority="715" operator="equal">
      <formula>"eps"</formula>
    </cfRule>
  </conditionalFormatting>
  <conditionalFormatting sqref="AL181 AL184:AL191 AL199 AL196:AL197 AL165 AL177:AL179 AL169:AL172">
    <cfRule type="cellIs" dxfId="772" priority="714" operator="equal">
      <formula>"eps"</formula>
    </cfRule>
  </conditionalFormatting>
  <conditionalFormatting sqref="AL183">
    <cfRule type="cellIs" dxfId="771" priority="713" operator="equal">
      <formula>"eps"</formula>
    </cfRule>
  </conditionalFormatting>
  <conditionalFormatting sqref="AL192">
    <cfRule type="cellIs" dxfId="770" priority="712" operator="equal">
      <formula>"eps"</formula>
    </cfRule>
  </conditionalFormatting>
  <conditionalFormatting sqref="AL159">
    <cfRule type="cellIs" dxfId="769" priority="711" operator="equal">
      <formula>"eps"</formula>
    </cfRule>
  </conditionalFormatting>
  <conditionalFormatting sqref="AL175">
    <cfRule type="cellIs" dxfId="768" priority="710" operator="equal">
      <formula>"eps"</formula>
    </cfRule>
  </conditionalFormatting>
  <conditionalFormatting sqref="AL200">
    <cfRule type="cellIs" dxfId="767" priority="709" operator="equal">
      <formula>"eps"</formula>
    </cfRule>
  </conditionalFormatting>
  <conditionalFormatting sqref="AL201">
    <cfRule type="cellIs" dxfId="766" priority="708" operator="equal">
      <formula>"eps"</formula>
    </cfRule>
  </conditionalFormatting>
  <conditionalFormatting sqref="AE203">
    <cfRule type="cellIs" dxfId="765" priority="626" operator="equal">
      <formula>"eps"</formula>
    </cfRule>
  </conditionalFormatting>
  <conditionalFormatting sqref="AK203">
    <cfRule type="cellIs" dxfId="764" priority="619" operator="equal">
      <formula>"eps"</formula>
    </cfRule>
  </conditionalFormatting>
  <conditionalFormatting sqref="AF202:AJ202">
    <cfRule type="cellIs" dxfId="763" priority="627" operator="equal">
      <formula>"eps"</formula>
    </cfRule>
  </conditionalFormatting>
  <conditionalFormatting sqref="AE202">
    <cfRule type="cellIs" dxfId="762" priority="628" operator="equal">
      <formula>"eps"</formula>
    </cfRule>
  </conditionalFormatting>
  <conditionalFormatting sqref="AL198">
    <cfRule type="cellIs" dxfId="761" priority="629" operator="equal">
      <formula>"eps"</formula>
    </cfRule>
  </conditionalFormatting>
  <conditionalFormatting sqref="AK198">
    <cfRule type="cellIs" dxfId="760" priority="630" operator="equal">
      <formula>"eps"</formula>
    </cfRule>
  </conditionalFormatting>
  <conditionalFormatting sqref="AC198">
    <cfRule type="cellIs" dxfId="759" priority="631" operator="equal">
      <formula>"eps"</formula>
    </cfRule>
  </conditionalFormatting>
  <conditionalFormatting sqref="AD198">
    <cfRule type="cellIs" dxfId="758" priority="632" operator="equal">
      <formula>"eps"</formula>
    </cfRule>
  </conditionalFormatting>
  <conditionalFormatting sqref="AF198:AJ198">
    <cfRule type="cellIs" dxfId="757" priority="633" operator="equal">
      <formula>"eps"</formula>
    </cfRule>
  </conditionalFormatting>
  <conditionalFormatting sqref="AE198">
    <cfRule type="cellIs" dxfId="756" priority="634" operator="equal">
      <formula>"eps"</formula>
    </cfRule>
  </conditionalFormatting>
  <conditionalFormatting sqref="AL195">
    <cfRule type="cellIs" dxfId="755" priority="635" operator="equal">
      <formula>"eps"</formula>
    </cfRule>
  </conditionalFormatting>
  <conditionalFormatting sqref="AL194">
    <cfRule type="cellIs" dxfId="754" priority="636" operator="equal">
      <formula>"eps"</formula>
    </cfRule>
  </conditionalFormatting>
  <conditionalFormatting sqref="AL193">
    <cfRule type="cellIs" dxfId="753" priority="637" operator="equal">
      <formula>"eps"</formula>
    </cfRule>
  </conditionalFormatting>
  <conditionalFormatting sqref="AK195">
    <cfRule type="cellIs" dxfId="752" priority="638" operator="equal">
      <formula>"eps"</formula>
    </cfRule>
  </conditionalFormatting>
  <conditionalFormatting sqref="AK194">
    <cfRule type="cellIs" dxfId="751" priority="639" operator="equal">
      <formula>"eps"</formula>
    </cfRule>
  </conditionalFormatting>
  <conditionalFormatting sqref="AL160">
    <cfRule type="cellIs" dxfId="750" priority="707" operator="equal">
      <formula>"eps"</formula>
    </cfRule>
  </conditionalFormatting>
  <conditionalFormatting sqref="AK207:AL207">
    <cfRule type="cellIs" dxfId="749" priority="706" operator="equal">
      <formula>"eps"</formula>
    </cfRule>
  </conditionalFormatting>
  <conditionalFormatting sqref="AD157:AL158">
    <cfRule type="cellIs" dxfId="748" priority="705" operator="equal">
      <formula>"eps"</formula>
    </cfRule>
  </conditionalFormatting>
  <conditionalFormatting sqref="AD162:AL164">
    <cfRule type="cellIs" dxfId="747" priority="704" operator="equal">
      <formula>"eps"</formula>
    </cfRule>
  </conditionalFormatting>
  <conditionalFormatting sqref="AD167:AL167">
    <cfRule type="cellIs" dxfId="746" priority="703" operator="equal">
      <formula>"eps"</formula>
    </cfRule>
  </conditionalFormatting>
  <conditionalFormatting sqref="AD174:AL174">
    <cfRule type="cellIs" dxfId="745" priority="702" operator="equal">
      <formula>"eps"</formula>
    </cfRule>
  </conditionalFormatting>
  <conditionalFormatting sqref="AC200:AL201">
    <cfRule type="cellIs" dxfId="744" priority="701" operator="equal">
      <formula>"eps"</formula>
    </cfRule>
  </conditionalFormatting>
  <conditionalFormatting sqref="AD204:AL204">
    <cfRule type="cellIs" dxfId="743" priority="700" operator="equal">
      <formula>"eps"</formula>
    </cfRule>
  </conditionalFormatting>
  <conditionalFormatting sqref="AK193">
    <cfRule type="cellIs" dxfId="742" priority="640" operator="equal">
      <formula>"eps"</formula>
    </cfRule>
  </conditionalFormatting>
  <conditionalFormatting sqref="AD194">
    <cfRule type="cellIs" dxfId="741" priority="644" operator="equal">
      <formula>"eps"</formula>
    </cfRule>
  </conditionalFormatting>
  <conditionalFormatting sqref="AC194">
    <cfRule type="cellIs" dxfId="740" priority="643" operator="equal">
      <formula>"eps"</formula>
    </cfRule>
  </conditionalFormatting>
  <conditionalFormatting sqref="AE195">
    <cfRule type="cellIs" dxfId="739" priority="648" operator="equal">
      <formula>"eps"</formula>
    </cfRule>
  </conditionalFormatting>
  <conditionalFormatting sqref="AF195:AJ195">
    <cfRule type="cellIs" dxfId="738" priority="647" operator="equal">
      <formula>"eps"</formula>
    </cfRule>
  </conditionalFormatting>
  <conditionalFormatting sqref="AF193:AJ193">
    <cfRule type="cellIs" dxfId="737" priority="651" operator="equal">
      <formula>"eps"</formula>
    </cfRule>
  </conditionalFormatting>
  <conditionalFormatting sqref="AE173">
    <cfRule type="cellIs" dxfId="736" priority="676" operator="equal">
      <formula>"eps"</formula>
    </cfRule>
  </conditionalFormatting>
  <conditionalFormatting sqref="AF173:AJ173">
    <cfRule type="cellIs" dxfId="735" priority="675" operator="equal">
      <formula>"eps"</formula>
    </cfRule>
  </conditionalFormatting>
  <conditionalFormatting sqref="AD168">
    <cfRule type="cellIs" dxfId="734" priority="680" operator="equal">
      <formula>"eps"</formula>
    </cfRule>
  </conditionalFormatting>
  <conditionalFormatting sqref="AC168">
    <cfRule type="cellIs" dxfId="733" priority="679" operator="equal">
      <formula>"eps"</formula>
    </cfRule>
  </conditionalFormatting>
  <conditionalFormatting sqref="AK168">
    <cfRule type="cellIs" dxfId="732" priority="678" operator="equal">
      <formula>"eps"</formula>
    </cfRule>
  </conditionalFormatting>
  <conditionalFormatting sqref="AL168">
    <cfRule type="cellIs" dxfId="731" priority="677" operator="equal">
      <formula>"eps"</formula>
    </cfRule>
  </conditionalFormatting>
  <conditionalFormatting sqref="AC166">
    <cfRule type="cellIs" dxfId="730" priority="685" operator="equal">
      <formula>"eps"</formula>
    </cfRule>
  </conditionalFormatting>
  <conditionalFormatting sqref="AC156">
    <cfRule type="cellIs" dxfId="729" priority="699" operator="equal">
      <formula>"eps"</formula>
    </cfRule>
  </conditionalFormatting>
  <conditionalFormatting sqref="AE156:AJ156">
    <cfRule type="cellIs" dxfId="728" priority="698" operator="equal">
      <formula>"eps"</formula>
    </cfRule>
  </conditionalFormatting>
  <conditionalFormatting sqref="AD156">
    <cfRule type="cellIs" dxfId="727" priority="697" operator="equal">
      <formula>"eps"</formula>
    </cfRule>
  </conditionalFormatting>
  <conditionalFormatting sqref="AK156">
    <cfRule type="cellIs" dxfId="726" priority="696" operator="equal">
      <formula>"eps"</formula>
    </cfRule>
  </conditionalFormatting>
  <conditionalFormatting sqref="AL156">
    <cfRule type="cellIs" dxfId="725" priority="695" operator="equal">
      <formula>"eps"</formula>
    </cfRule>
  </conditionalFormatting>
  <conditionalFormatting sqref="AE161">
    <cfRule type="cellIs" dxfId="724" priority="694" operator="equal">
      <formula>"eps"</formula>
    </cfRule>
  </conditionalFormatting>
  <conditionalFormatting sqref="AF161:AJ161">
    <cfRule type="cellIs" dxfId="723" priority="693" operator="equal">
      <formula>"eps"</formula>
    </cfRule>
  </conditionalFormatting>
  <conditionalFormatting sqref="AD161">
    <cfRule type="cellIs" dxfId="722" priority="692" operator="equal">
      <formula>"eps"</formula>
    </cfRule>
  </conditionalFormatting>
  <conditionalFormatting sqref="AK166">
    <cfRule type="cellIs" dxfId="721" priority="684" operator="equal">
      <formula>"eps"</formula>
    </cfRule>
  </conditionalFormatting>
  <conditionalFormatting sqref="AL166">
    <cfRule type="cellIs" dxfId="720" priority="683" operator="equal">
      <formula>"eps"</formula>
    </cfRule>
  </conditionalFormatting>
  <conditionalFormatting sqref="AE168">
    <cfRule type="cellIs" dxfId="719" priority="682" operator="equal">
      <formula>"eps"</formula>
    </cfRule>
  </conditionalFormatting>
  <conditionalFormatting sqref="AF168:AJ168">
    <cfRule type="cellIs" dxfId="718" priority="681" operator="equal">
      <formula>"eps"</formula>
    </cfRule>
  </conditionalFormatting>
  <conditionalFormatting sqref="AD173">
    <cfRule type="cellIs" dxfId="717" priority="674" operator="equal">
      <formula>"eps"</formula>
    </cfRule>
  </conditionalFormatting>
  <conditionalFormatting sqref="AC173">
    <cfRule type="cellIs" dxfId="716" priority="673" operator="equal">
      <formula>"eps"</formula>
    </cfRule>
  </conditionalFormatting>
  <conditionalFormatting sqref="AK173">
    <cfRule type="cellIs" dxfId="715" priority="672" operator="equal">
      <formula>"eps"</formula>
    </cfRule>
  </conditionalFormatting>
  <conditionalFormatting sqref="AL173">
    <cfRule type="cellIs" dxfId="714" priority="671" operator="equal">
      <formula>"eps"</formula>
    </cfRule>
  </conditionalFormatting>
  <conditionalFormatting sqref="AE176">
    <cfRule type="cellIs" dxfId="713" priority="670" operator="equal">
      <formula>"eps"</formula>
    </cfRule>
  </conditionalFormatting>
  <conditionalFormatting sqref="AF176:AJ176">
    <cfRule type="cellIs" dxfId="712" priority="669" operator="equal">
      <formula>"eps"</formula>
    </cfRule>
  </conditionalFormatting>
  <conditionalFormatting sqref="AD176">
    <cfRule type="cellIs" dxfId="711" priority="668" operator="equal">
      <formula>"eps"</formula>
    </cfRule>
  </conditionalFormatting>
  <conditionalFormatting sqref="AC176">
    <cfRule type="cellIs" dxfId="710" priority="667" operator="equal">
      <formula>"eps"</formula>
    </cfRule>
  </conditionalFormatting>
  <conditionalFormatting sqref="AK176">
    <cfRule type="cellIs" dxfId="709" priority="666" operator="equal">
      <formula>"eps"</formula>
    </cfRule>
  </conditionalFormatting>
  <conditionalFormatting sqref="AE194">
    <cfRule type="cellIs" dxfId="708" priority="650" operator="equal">
      <formula>"eps"</formula>
    </cfRule>
  </conditionalFormatting>
  <conditionalFormatting sqref="AF194:AJ194">
    <cfRule type="cellIs" dxfId="707" priority="649" operator="equal">
      <formula>"eps"</formula>
    </cfRule>
  </conditionalFormatting>
  <conditionalFormatting sqref="AC193">
    <cfRule type="cellIs" dxfId="706" priority="646" operator="equal">
      <formula>"eps"</formula>
    </cfRule>
  </conditionalFormatting>
  <conditionalFormatting sqref="AD195">
    <cfRule type="cellIs" dxfId="705" priority="642" operator="equal">
      <formula>"eps"</formula>
    </cfRule>
  </conditionalFormatting>
  <conditionalFormatting sqref="AC195">
    <cfRule type="cellIs" dxfId="704" priority="641" operator="equal">
      <formula>"eps"</formula>
    </cfRule>
  </conditionalFormatting>
  <conditionalFormatting sqref="AF203:AJ203">
    <cfRule type="cellIs" dxfId="703" priority="625" operator="equal">
      <formula>"eps"</formula>
    </cfRule>
  </conditionalFormatting>
  <conditionalFormatting sqref="AC203">
    <cfRule type="cellIs" dxfId="702" priority="624" operator="equal">
      <formula>"eps"</formula>
    </cfRule>
  </conditionalFormatting>
  <conditionalFormatting sqref="AD203">
    <cfRule type="cellIs" dxfId="701" priority="623" operator="equal">
      <formula>"eps"</formula>
    </cfRule>
  </conditionalFormatting>
  <conditionalFormatting sqref="AD202">
    <cfRule type="cellIs" dxfId="700" priority="622" operator="equal">
      <formula>"eps"</formula>
    </cfRule>
  </conditionalFormatting>
  <conditionalFormatting sqref="AC202">
    <cfRule type="cellIs" dxfId="699" priority="621" operator="equal">
      <formula>"eps"</formula>
    </cfRule>
  </conditionalFormatting>
  <conditionalFormatting sqref="AK202">
    <cfRule type="cellIs" dxfId="698" priority="620" operator="equal">
      <formula>"eps"</formula>
    </cfRule>
  </conditionalFormatting>
  <conditionalFormatting sqref="AL202">
    <cfRule type="cellIs" dxfId="697" priority="618" operator="equal">
      <formula>"eps"</formula>
    </cfRule>
  </conditionalFormatting>
  <conditionalFormatting sqref="AL203">
    <cfRule type="cellIs" dxfId="696" priority="617" operator="equal">
      <formula>"eps"</formula>
    </cfRule>
  </conditionalFormatting>
  <conditionalFormatting sqref="AE205">
    <cfRule type="cellIs" dxfId="695" priority="616" operator="equal">
      <formula>"eps"</formula>
    </cfRule>
  </conditionalFormatting>
  <conditionalFormatting sqref="AF205:AJ205">
    <cfRule type="cellIs" dxfId="694" priority="615" operator="equal">
      <formula>"eps"</formula>
    </cfRule>
  </conditionalFormatting>
  <conditionalFormatting sqref="AE206">
    <cfRule type="cellIs" dxfId="693" priority="614" operator="equal">
      <formula>"eps"</formula>
    </cfRule>
  </conditionalFormatting>
  <conditionalFormatting sqref="AF206:AJ206">
    <cfRule type="cellIs" dxfId="692" priority="613" operator="equal">
      <formula>"eps"</formula>
    </cfRule>
  </conditionalFormatting>
  <conditionalFormatting sqref="AE205:AJ205">
    <cfRule type="cellIs" dxfId="691" priority="612" operator="equal">
      <formula>"eps"</formula>
    </cfRule>
  </conditionalFormatting>
  <conditionalFormatting sqref="AD205">
    <cfRule type="cellIs" dxfId="690" priority="611" operator="equal">
      <formula>"eps"</formula>
    </cfRule>
  </conditionalFormatting>
  <conditionalFormatting sqref="AC205">
    <cfRule type="cellIs" dxfId="689" priority="610" operator="equal">
      <formula>"eps"</formula>
    </cfRule>
  </conditionalFormatting>
  <conditionalFormatting sqref="AD206">
    <cfRule type="cellIs" dxfId="688" priority="609" operator="equal">
      <formula>"eps"</formula>
    </cfRule>
  </conditionalFormatting>
  <conditionalFormatting sqref="AC206">
    <cfRule type="cellIs" dxfId="687" priority="608" operator="equal">
      <formula>"eps"</formula>
    </cfRule>
  </conditionalFormatting>
  <conditionalFormatting sqref="AK205">
    <cfRule type="cellIs" dxfId="686" priority="607" operator="equal">
      <formula>"eps"</formula>
    </cfRule>
  </conditionalFormatting>
  <conditionalFormatting sqref="AK206">
    <cfRule type="cellIs" dxfId="685" priority="606" operator="equal">
      <formula>"eps"</formula>
    </cfRule>
  </conditionalFormatting>
  <conditionalFormatting sqref="AK205">
    <cfRule type="cellIs" dxfId="684" priority="605" operator="equal">
      <formula>"eps"</formula>
    </cfRule>
  </conditionalFormatting>
  <conditionalFormatting sqref="AL205">
    <cfRule type="cellIs" dxfId="683" priority="604" operator="equal">
      <formula>"eps"</formula>
    </cfRule>
  </conditionalFormatting>
  <conditionalFormatting sqref="AL206">
    <cfRule type="cellIs" dxfId="682" priority="603" operator="equal">
      <formula>"eps"</formula>
    </cfRule>
  </conditionalFormatting>
  <conditionalFormatting sqref="AL205">
    <cfRule type="cellIs" dxfId="681" priority="602" operator="equal">
      <formula>"eps"</formula>
    </cfRule>
  </conditionalFormatting>
  <conditionalFormatting sqref="E161:N161">
    <cfRule type="cellIs" dxfId="680" priority="601" operator="equal">
      <formula>"eps"</formula>
    </cfRule>
  </conditionalFormatting>
  <conditionalFormatting sqref="G161:L161">
    <cfRule type="cellIs" dxfId="679" priority="600" operator="equal">
      <formula>"eps"</formula>
    </cfRule>
  </conditionalFormatting>
  <conditionalFormatting sqref="F161">
    <cfRule type="cellIs" dxfId="678" priority="599" operator="equal">
      <formula>"eps"</formula>
    </cfRule>
  </conditionalFormatting>
  <conditionalFormatting sqref="M161">
    <cfRule type="cellIs" dxfId="677" priority="598" operator="equal">
      <formula>"eps"</formula>
    </cfRule>
  </conditionalFormatting>
  <conditionalFormatting sqref="N161">
    <cfRule type="cellIs" dxfId="676" priority="597" operator="equal">
      <formula>"eps"</formula>
    </cfRule>
  </conditionalFormatting>
  <conditionalFormatting sqref="E168:N168">
    <cfRule type="cellIs" dxfId="675" priority="596" operator="equal">
      <formula>"eps"</formula>
    </cfRule>
  </conditionalFormatting>
  <conditionalFormatting sqref="G168:L168">
    <cfRule type="cellIs" dxfId="674" priority="595" operator="equal">
      <formula>"eps"</formula>
    </cfRule>
  </conditionalFormatting>
  <conditionalFormatting sqref="F168">
    <cfRule type="cellIs" dxfId="673" priority="594" operator="equal">
      <formula>"eps"</formula>
    </cfRule>
  </conditionalFormatting>
  <conditionalFormatting sqref="M168">
    <cfRule type="cellIs" dxfId="672" priority="593" operator="equal">
      <formula>"eps"</formula>
    </cfRule>
  </conditionalFormatting>
  <conditionalFormatting sqref="N168">
    <cfRule type="cellIs" dxfId="671" priority="592" operator="equal">
      <formula>"eps"</formula>
    </cfRule>
  </conditionalFormatting>
  <conditionalFormatting sqref="E173:N173">
    <cfRule type="cellIs" dxfId="670" priority="591" operator="equal">
      <formula>"eps"</formula>
    </cfRule>
  </conditionalFormatting>
  <conditionalFormatting sqref="G173:L173">
    <cfRule type="cellIs" dxfId="669" priority="590" operator="equal">
      <formula>"eps"</formula>
    </cfRule>
  </conditionalFormatting>
  <conditionalFormatting sqref="F173">
    <cfRule type="cellIs" dxfId="668" priority="589" operator="equal">
      <formula>"eps"</formula>
    </cfRule>
  </conditionalFormatting>
  <conditionalFormatting sqref="M173">
    <cfRule type="cellIs" dxfId="667" priority="588" operator="equal">
      <formula>"eps"</formula>
    </cfRule>
  </conditionalFormatting>
  <conditionalFormatting sqref="N173">
    <cfRule type="cellIs" dxfId="666" priority="587" operator="equal">
      <formula>"eps"</formula>
    </cfRule>
  </conditionalFormatting>
  <conditionalFormatting sqref="E176:N176">
    <cfRule type="cellIs" dxfId="665" priority="586" operator="equal">
      <formula>"eps"</formula>
    </cfRule>
  </conditionalFormatting>
  <conditionalFormatting sqref="G176:L176">
    <cfRule type="cellIs" dxfId="664" priority="585" operator="equal">
      <formula>"eps"</formula>
    </cfRule>
  </conditionalFormatting>
  <conditionalFormatting sqref="F176">
    <cfRule type="cellIs" dxfId="663" priority="584" operator="equal">
      <formula>"eps"</formula>
    </cfRule>
  </conditionalFormatting>
  <conditionalFormatting sqref="M176">
    <cfRule type="cellIs" dxfId="662" priority="583" operator="equal">
      <formula>"eps"</formula>
    </cfRule>
  </conditionalFormatting>
  <conditionalFormatting sqref="N176">
    <cfRule type="cellIs" dxfId="661" priority="582" operator="equal">
      <formula>"eps"</formula>
    </cfRule>
  </conditionalFormatting>
  <conditionalFormatting sqref="E180:N180">
    <cfRule type="cellIs" dxfId="660" priority="581" operator="equal">
      <formula>"eps"</formula>
    </cfRule>
  </conditionalFormatting>
  <conditionalFormatting sqref="G180:L180">
    <cfRule type="cellIs" dxfId="659" priority="580" operator="equal">
      <formula>"eps"</formula>
    </cfRule>
  </conditionalFormatting>
  <conditionalFormatting sqref="F180">
    <cfRule type="cellIs" dxfId="658" priority="579" operator="equal">
      <formula>"eps"</formula>
    </cfRule>
  </conditionalFormatting>
  <conditionalFormatting sqref="M180">
    <cfRule type="cellIs" dxfId="657" priority="578" operator="equal">
      <formula>"eps"</formula>
    </cfRule>
  </conditionalFormatting>
  <conditionalFormatting sqref="N180">
    <cfRule type="cellIs" dxfId="656" priority="577" operator="equal">
      <formula>"eps"</formula>
    </cfRule>
  </conditionalFormatting>
  <conditionalFormatting sqref="E182:N182">
    <cfRule type="cellIs" dxfId="655" priority="576" operator="equal">
      <formula>"eps"</formula>
    </cfRule>
  </conditionalFormatting>
  <conditionalFormatting sqref="G182:L182">
    <cfRule type="cellIs" dxfId="654" priority="575" operator="equal">
      <formula>"eps"</formula>
    </cfRule>
  </conditionalFormatting>
  <conditionalFormatting sqref="F182">
    <cfRule type="cellIs" dxfId="653" priority="574" operator="equal">
      <formula>"eps"</formula>
    </cfRule>
  </conditionalFormatting>
  <conditionalFormatting sqref="M182">
    <cfRule type="cellIs" dxfId="652" priority="573" operator="equal">
      <formula>"eps"</formula>
    </cfRule>
  </conditionalFormatting>
  <conditionalFormatting sqref="N182">
    <cfRule type="cellIs" dxfId="651" priority="572" operator="equal">
      <formula>"eps"</formula>
    </cfRule>
  </conditionalFormatting>
  <conditionalFormatting sqref="E193:N195">
    <cfRule type="cellIs" dxfId="650" priority="571" operator="equal">
      <formula>"eps"</formula>
    </cfRule>
  </conditionalFormatting>
  <conditionalFormatting sqref="G193:L195">
    <cfRule type="cellIs" dxfId="649" priority="570" operator="equal">
      <formula>"eps"</formula>
    </cfRule>
  </conditionalFormatting>
  <conditionalFormatting sqref="F193:F195">
    <cfRule type="cellIs" dxfId="648" priority="569" operator="equal">
      <formula>"eps"</formula>
    </cfRule>
  </conditionalFormatting>
  <conditionalFormatting sqref="M193:M195">
    <cfRule type="cellIs" dxfId="647" priority="568" operator="equal">
      <formula>"eps"</formula>
    </cfRule>
  </conditionalFormatting>
  <conditionalFormatting sqref="N193:N195">
    <cfRule type="cellIs" dxfId="646" priority="567" operator="equal">
      <formula>"eps"</formula>
    </cfRule>
  </conditionalFormatting>
  <conditionalFormatting sqref="E198:N198">
    <cfRule type="cellIs" dxfId="645" priority="566" operator="equal">
      <formula>"eps"</formula>
    </cfRule>
  </conditionalFormatting>
  <conditionalFormatting sqref="G198:L198">
    <cfRule type="cellIs" dxfId="644" priority="565" operator="equal">
      <formula>"eps"</formula>
    </cfRule>
  </conditionalFormatting>
  <conditionalFormatting sqref="F198">
    <cfRule type="cellIs" dxfId="643" priority="564" operator="equal">
      <formula>"eps"</formula>
    </cfRule>
  </conditionalFormatting>
  <conditionalFormatting sqref="M198">
    <cfRule type="cellIs" dxfId="642" priority="563" operator="equal">
      <formula>"eps"</formula>
    </cfRule>
  </conditionalFormatting>
  <conditionalFormatting sqref="N198">
    <cfRule type="cellIs" dxfId="641" priority="562" operator="equal">
      <formula>"eps"</formula>
    </cfRule>
  </conditionalFormatting>
  <conditionalFormatting sqref="E203:N203">
    <cfRule type="cellIs" dxfId="640" priority="561" operator="equal">
      <formula>"eps"</formula>
    </cfRule>
  </conditionalFormatting>
  <conditionalFormatting sqref="G203:L203">
    <cfRule type="cellIs" dxfId="639" priority="560" operator="equal">
      <formula>"eps"</formula>
    </cfRule>
  </conditionalFormatting>
  <conditionalFormatting sqref="F203">
    <cfRule type="cellIs" dxfId="638" priority="559" operator="equal">
      <formula>"eps"</formula>
    </cfRule>
  </conditionalFormatting>
  <conditionalFormatting sqref="M203">
    <cfRule type="cellIs" dxfId="637" priority="558" operator="equal">
      <formula>"eps"</formula>
    </cfRule>
  </conditionalFormatting>
  <conditionalFormatting sqref="N203">
    <cfRule type="cellIs" dxfId="636" priority="557" operator="equal">
      <formula>"eps"</formula>
    </cfRule>
  </conditionalFormatting>
  <conditionalFormatting sqref="E205:N206">
    <cfRule type="cellIs" dxfId="635" priority="556" operator="equal">
      <formula>"eps"</formula>
    </cfRule>
  </conditionalFormatting>
  <conditionalFormatting sqref="G205:L206">
    <cfRule type="cellIs" dxfId="634" priority="555" operator="equal">
      <formula>"eps"</formula>
    </cfRule>
  </conditionalFormatting>
  <conditionalFormatting sqref="F205:F206">
    <cfRule type="cellIs" dxfId="633" priority="554" operator="equal">
      <formula>"eps"</formula>
    </cfRule>
  </conditionalFormatting>
  <conditionalFormatting sqref="M205:M206">
    <cfRule type="cellIs" dxfId="632" priority="553" operator="equal">
      <formula>"eps"</formula>
    </cfRule>
  </conditionalFormatting>
  <conditionalFormatting sqref="N205:N206">
    <cfRule type="cellIs" dxfId="631" priority="552" operator="equal">
      <formula>"eps"</formula>
    </cfRule>
  </conditionalFormatting>
  <conditionalFormatting sqref="E202:N202">
    <cfRule type="cellIs" dxfId="630" priority="551" operator="equal">
      <formula>"eps"</formula>
    </cfRule>
  </conditionalFormatting>
  <conditionalFormatting sqref="G202:L202">
    <cfRule type="cellIs" dxfId="629" priority="550" operator="equal">
      <formula>"eps"</formula>
    </cfRule>
  </conditionalFormatting>
  <conditionalFormatting sqref="F202">
    <cfRule type="cellIs" dxfId="628" priority="549" operator="equal">
      <formula>"eps"</formula>
    </cfRule>
  </conditionalFormatting>
  <conditionalFormatting sqref="M202">
    <cfRule type="cellIs" dxfId="627" priority="548" operator="equal">
      <formula>"eps"</formula>
    </cfRule>
  </conditionalFormatting>
  <conditionalFormatting sqref="N202">
    <cfRule type="cellIs" dxfId="626" priority="547" operator="equal">
      <formula>"eps"</formula>
    </cfRule>
  </conditionalFormatting>
  <conditionalFormatting sqref="E156:N156">
    <cfRule type="cellIs" dxfId="625" priority="546" operator="equal">
      <formula>"eps"</formula>
    </cfRule>
  </conditionalFormatting>
  <conditionalFormatting sqref="G156:L156">
    <cfRule type="cellIs" dxfId="624" priority="545" operator="equal">
      <formula>"eps"</formula>
    </cfRule>
  </conditionalFormatting>
  <conditionalFormatting sqref="F156">
    <cfRule type="cellIs" dxfId="623" priority="544" operator="equal">
      <formula>"eps"</formula>
    </cfRule>
  </conditionalFormatting>
  <conditionalFormatting sqref="M156">
    <cfRule type="cellIs" dxfId="622" priority="543" operator="equal">
      <formula>"eps"</formula>
    </cfRule>
  </conditionalFormatting>
  <conditionalFormatting sqref="N156">
    <cfRule type="cellIs" dxfId="621" priority="542" operator="equal">
      <formula>"eps"</formula>
    </cfRule>
  </conditionalFormatting>
  <conditionalFormatting sqref="E166:N166">
    <cfRule type="cellIs" dxfId="620" priority="541" operator="equal">
      <formula>"eps"</formula>
    </cfRule>
  </conditionalFormatting>
  <conditionalFormatting sqref="G166:L166">
    <cfRule type="cellIs" dxfId="619" priority="540" operator="equal">
      <formula>"eps"</formula>
    </cfRule>
  </conditionalFormatting>
  <conditionalFormatting sqref="F166">
    <cfRule type="cellIs" dxfId="618" priority="539" operator="equal">
      <formula>"eps"</formula>
    </cfRule>
  </conditionalFormatting>
  <conditionalFormatting sqref="M166">
    <cfRule type="cellIs" dxfId="617" priority="538" operator="equal">
      <formula>"eps"</formula>
    </cfRule>
  </conditionalFormatting>
  <conditionalFormatting sqref="N166">
    <cfRule type="cellIs" dxfId="616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15" priority="536" operator="equal">
      <formula>"eps"</formula>
    </cfRule>
  </conditionalFormatting>
  <conditionalFormatting sqref="AC81 AE81">
    <cfRule type="cellIs" dxfId="614" priority="535" operator="equal">
      <formula>"eps"</formula>
    </cfRule>
  </conditionalFormatting>
  <conditionalFormatting sqref="AC12 AE12">
    <cfRule type="cellIs" dxfId="613" priority="534" operator="equal">
      <formula>"eps"</formula>
    </cfRule>
  </conditionalFormatting>
  <conditionalFormatting sqref="AC35:AL65">
    <cfRule type="cellIs" dxfId="612" priority="533" operator="equal">
      <formula>"eps"</formula>
    </cfRule>
  </conditionalFormatting>
  <conditionalFormatting sqref="AC66 AE66">
    <cfRule type="cellIs" dxfId="611" priority="532" operator="equal">
      <formula>"eps"</formula>
    </cfRule>
  </conditionalFormatting>
  <conditionalFormatting sqref="AC11 AE11">
    <cfRule type="cellIs" dxfId="610" priority="531" operator="equal">
      <formula>"eps"</formula>
    </cfRule>
  </conditionalFormatting>
  <conditionalFormatting sqref="AC27 AE27">
    <cfRule type="cellIs" dxfId="609" priority="530" operator="equal">
      <formula>"eps"</formula>
    </cfRule>
  </conditionalFormatting>
  <conditionalFormatting sqref="AE74">
    <cfRule type="cellIs" dxfId="608" priority="529" operator="equal">
      <formula>"eps"</formula>
    </cfRule>
  </conditionalFormatting>
  <conditionalFormatting sqref="AE75">
    <cfRule type="cellIs" dxfId="607" priority="528" operator="equal">
      <formula>"eps"</formula>
    </cfRule>
  </conditionalFormatting>
  <conditionalFormatting sqref="AF33:AJ33 AF36:AJ65 AF73:AJ73 AF12:AJ12 AF70:AJ71 AF17:AJ17 AF29:AJ31 AF21:AJ24">
    <cfRule type="cellIs" dxfId="606" priority="527" operator="equal">
      <formula>"eps"</formula>
    </cfRule>
  </conditionalFormatting>
  <conditionalFormatting sqref="AF81:AJ81">
    <cfRule type="cellIs" dxfId="605" priority="526" operator="equal">
      <formula>"eps"</formula>
    </cfRule>
  </conditionalFormatting>
  <conditionalFormatting sqref="AF12:AJ12">
    <cfRule type="cellIs" dxfId="604" priority="525" operator="equal">
      <formula>"eps"</formula>
    </cfRule>
  </conditionalFormatting>
  <conditionalFormatting sqref="AF35:AJ35">
    <cfRule type="cellIs" dxfId="603" priority="524" operator="equal">
      <formula>"eps"</formula>
    </cfRule>
  </conditionalFormatting>
  <conditionalFormatting sqref="AF66:AJ66">
    <cfRule type="cellIs" dxfId="602" priority="523" operator="equal">
      <formula>"eps"</formula>
    </cfRule>
  </conditionalFormatting>
  <conditionalFormatting sqref="AF11:AJ11">
    <cfRule type="cellIs" dxfId="601" priority="522" operator="equal">
      <formula>"eps"</formula>
    </cfRule>
  </conditionalFormatting>
  <conditionalFormatting sqref="AF27:AJ27">
    <cfRule type="cellIs" dxfId="600" priority="521" operator="equal">
      <formula>"eps"</formula>
    </cfRule>
  </conditionalFormatting>
  <conditionalFormatting sqref="AF74:AJ74">
    <cfRule type="cellIs" dxfId="599" priority="520" operator="equal">
      <formula>"eps"</formula>
    </cfRule>
  </conditionalFormatting>
  <conditionalFormatting sqref="AF75:AJ75">
    <cfRule type="cellIs" dxfId="598" priority="519" operator="equal">
      <formula>"eps"</formula>
    </cfRule>
  </conditionalFormatting>
  <conditionalFormatting sqref="AD33 AD36:AD65 AD73 AD12 AD70:AD71 AD17 AD29:AD31 AD21:AD24">
    <cfRule type="cellIs" dxfId="597" priority="518" operator="equal">
      <formula>"eps"</formula>
    </cfRule>
  </conditionalFormatting>
  <conditionalFormatting sqref="AD81">
    <cfRule type="cellIs" dxfId="596" priority="517" operator="equal">
      <formula>"eps"</formula>
    </cfRule>
  </conditionalFormatting>
  <conditionalFormatting sqref="AD12">
    <cfRule type="cellIs" dxfId="595" priority="516" operator="equal">
      <formula>"eps"</formula>
    </cfRule>
  </conditionalFormatting>
  <conditionalFormatting sqref="AD35">
    <cfRule type="cellIs" dxfId="594" priority="515" operator="equal">
      <formula>"eps"</formula>
    </cfRule>
  </conditionalFormatting>
  <conditionalFormatting sqref="AD66">
    <cfRule type="cellIs" dxfId="593" priority="514" operator="equal">
      <formula>"eps"</formula>
    </cfRule>
  </conditionalFormatting>
  <conditionalFormatting sqref="AD11">
    <cfRule type="cellIs" dxfId="592" priority="513" operator="equal">
      <formula>"eps"</formula>
    </cfRule>
  </conditionalFormatting>
  <conditionalFormatting sqref="AD27">
    <cfRule type="cellIs" dxfId="591" priority="512" operator="equal">
      <formula>"eps"</formula>
    </cfRule>
  </conditionalFormatting>
  <conditionalFormatting sqref="AD74">
    <cfRule type="cellIs" dxfId="590" priority="511" operator="equal">
      <formula>"eps"</formula>
    </cfRule>
  </conditionalFormatting>
  <conditionalFormatting sqref="AD75">
    <cfRule type="cellIs" dxfId="589" priority="510" operator="equal">
      <formula>"eps"</formula>
    </cfRule>
  </conditionalFormatting>
  <conditionalFormatting sqref="AD18">
    <cfRule type="cellIs" dxfId="588" priority="473" operator="equal">
      <formula>"eps"</formula>
    </cfRule>
  </conditionalFormatting>
  <conditionalFormatting sqref="AF18:AJ18">
    <cfRule type="cellIs" dxfId="587" priority="474" operator="equal">
      <formula>"eps"</formula>
    </cfRule>
  </conditionalFormatting>
  <conditionalFormatting sqref="AL13">
    <cfRule type="cellIs" dxfId="586" priority="476" operator="equal">
      <formula>"eps"</formula>
    </cfRule>
  </conditionalFormatting>
  <conditionalFormatting sqref="AE18">
    <cfRule type="cellIs" dxfId="585" priority="475" operator="equal">
      <formula>"eps"</formula>
    </cfRule>
  </conditionalFormatting>
  <conditionalFormatting sqref="AC13">
    <cfRule type="cellIs" dxfId="584" priority="478" operator="equal">
      <formula>"eps"</formula>
    </cfRule>
  </conditionalFormatting>
  <conditionalFormatting sqref="AK13">
    <cfRule type="cellIs" dxfId="583" priority="477" operator="equal">
      <formula>"eps"</formula>
    </cfRule>
  </conditionalFormatting>
  <conditionalFormatting sqref="AK33 AK36:AK65 AK73 AK70:AK71 AK17 AK29:AK31 AK21:AK24">
    <cfRule type="cellIs" dxfId="582" priority="509" operator="equal">
      <formula>"eps"</formula>
    </cfRule>
  </conditionalFormatting>
  <conditionalFormatting sqref="AK35">
    <cfRule type="cellIs" dxfId="581" priority="508" operator="equal">
      <formula>"eps"</formula>
    </cfRule>
  </conditionalFormatting>
  <conditionalFormatting sqref="AK66">
    <cfRule type="cellIs" dxfId="580" priority="507" operator="equal">
      <formula>"eps"</formula>
    </cfRule>
  </conditionalFormatting>
  <conditionalFormatting sqref="AK11">
    <cfRule type="cellIs" dxfId="579" priority="506" operator="equal">
      <formula>"eps"</formula>
    </cfRule>
  </conditionalFormatting>
  <conditionalFormatting sqref="AK27">
    <cfRule type="cellIs" dxfId="578" priority="505" operator="equal">
      <formula>"eps"</formula>
    </cfRule>
  </conditionalFormatting>
  <conditionalFormatting sqref="AK74">
    <cfRule type="cellIs" dxfId="577" priority="504" operator="equal">
      <formula>"eps"</formula>
    </cfRule>
  </conditionalFormatting>
  <conditionalFormatting sqref="AK75">
    <cfRule type="cellIs" dxfId="576" priority="503" operator="equal">
      <formula>"eps"</formula>
    </cfRule>
  </conditionalFormatting>
  <conditionalFormatting sqref="AE67">
    <cfRule type="cellIs" dxfId="575" priority="439" operator="equal">
      <formula>"eps"</formula>
    </cfRule>
  </conditionalFormatting>
  <conditionalFormatting sqref="AD67">
    <cfRule type="cellIs" dxfId="574" priority="432" operator="equal">
      <formula>"eps"</formula>
    </cfRule>
  </conditionalFormatting>
  <conditionalFormatting sqref="AL34">
    <cfRule type="cellIs" dxfId="573" priority="440" operator="equal">
      <formula>"eps"</formula>
    </cfRule>
  </conditionalFormatting>
  <conditionalFormatting sqref="AK34">
    <cfRule type="cellIs" dxfId="572" priority="441" operator="equal">
      <formula>"eps"</formula>
    </cfRule>
  </conditionalFormatting>
  <conditionalFormatting sqref="AC34">
    <cfRule type="cellIs" dxfId="571" priority="442" operator="equal">
      <formula>"eps"</formula>
    </cfRule>
  </conditionalFormatting>
  <conditionalFormatting sqref="AD34">
    <cfRule type="cellIs" dxfId="570" priority="443" operator="equal">
      <formula>"eps"</formula>
    </cfRule>
  </conditionalFormatting>
  <conditionalFormatting sqref="AF34:AJ34">
    <cfRule type="cellIs" dxfId="569" priority="444" operator="equal">
      <formula>"eps"</formula>
    </cfRule>
  </conditionalFormatting>
  <conditionalFormatting sqref="AE34">
    <cfRule type="cellIs" dxfId="568" priority="445" operator="equal">
      <formula>"eps"</formula>
    </cfRule>
  </conditionalFormatting>
  <conditionalFormatting sqref="AL32">
    <cfRule type="cellIs" dxfId="567" priority="446" operator="equal">
      <formula>"eps"</formula>
    </cfRule>
  </conditionalFormatting>
  <conditionalFormatting sqref="AK32">
    <cfRule type="cellIs" dxfId="566" priority="447" operator="equal">
      <formula>"eps"</formula>
    </cfRule>
  </conditionalFormatting>
  <conditionalFormatting sqref="AC32">
    <cfRule type="cellIs" dxfId="565" priority="448" operator="equal">
      <formula>"eps"</formula>
    </cfRule>
  </conditionalFormatting>
  <conditionalFormatting sqref="AD32">
    <cfRule type="cellIs" dxfId="564" priority="449" operator="equal">
      <formula>"eps"</formula>
    </cfRule>
  </conditionalFormatting>
  <conditionalFormatting sqref="AF32:AJ32">
    <cfRule type="cellIs" dxfId="563" priority="450" operator="equal">
      <formula>"eps"</formula>
    </cfRule>
  </conditionalFormatting>
  <conditionalFormatting sqref="AE32">
    <cfRule type="cellIs" dxfId="562" priority="451" operator="equal">
      <formula>"eps"</formula>
    </cfRule>
  </conditionalFormatting>
  <conditionalFormatting sqref="AL28">
    <cfRule type="cellIs" dxfId="561" priority="452" operator="equal">
      <formula>"eps"</formula>
    </cfRule>
  </conditionalFormatting>
  <conditionalFormatting sqref="AK12">
    <cfRule type="cellIs" dxfId="560" priority="502" operator="equal">
      <formula>"eps"</formula>
    </cfRule>
  </conditionalFormatting>
  <conditionalFormatting sqref="AL33 AL36:AL65 AL73 AL70:AL71 AL17 AL29:AL31 AL21:AL24">
    <cfRule type="cellIs" dxfId="559" priority="501" operator="equal">
      <formula>"eps"</formula>
    </cfRule>
  </conditionalFormatting>
  <conditionalFormatting sqref="AL35">
    <cfRule type="cellIs" dxfId="558" priority="500" operator="equal">
      <formula>"eps"</formula>
    </cfRule>
  </conditionalFormatting>
  <conditionalFormatting sqref="AL66">
    <cfRule type="cellIs" dxfId="557" priority="499" operator="equal">
      <formula>"eps"</formula>
    </cfRule>
  </conditionalFormatting>
  <conditionalFormatting sqref="AL11">
    <cfRule type="cellIs" dxfId="556" priority="498" operator="equal">
      <formula>"eps"</formula>
    </cfRule>
  </conditionalFormatting>
  <conditionalFormatting sqref="AL27">
    <cfRule type="cellIs" dxfId="555" priority="497" operator="equal">
      <formula>"eps"</formula>
    </cfRule>
  </conditionalFormatting>
  <conditionalFormatting sqref="AL74">
    <cfRule type="cellIs" dxfId="554" priority="496" operator="equal">
      <formula>"eps"</formula>
    </cfRule>
  </conditionalFormatting>
  <conditionalFormatting sqref="AL75">
    <cfRule type="cellIs" dxfId="553" priority="495" operator="equal">
      <formula>"eps"</formula>
    </cfRule>
  </conditionalFormatting>
  <conditionalFormatting sqref="AE77">
    <cfRule type="cellIs" dxfId="552" priority="413" operator="equal">
      <formula>"eps"</formula>
    </cfRule>
  </conditionalFormatting>
  <conditionalFormatting sqref="AK77">
    <cfRule type="cellIs" dxfId="551" priority="406" operator="equal">
      <formula>"eps"</formula>
    </cfRule>
  </conditionalFormatting>
  <conditionalFormatting sqref="AF76:AJ76">
    <cfRule type="cellIs" dxfId="550" priority="414" operator="equal">
      <formula>"eps"</formula>
    </cfRule>
  </conditionalFormatting>
  <conditionalFormatting sqref="AE76">
    <cfRule type="cellIs" dxfId="549" priority="415" operator="equal">
      <formula>"eps"</formula>
    </cfRule>
  </conditionalFormatting>
  <conditionalFormatting sqref="AL72">
    <cfRule type="cellIs" dxfId="548" priority="416" operator="equal">
      <formula>"eps"</formula>
    </cfRule>
  </conditionalFormatting>
  <conditionalFormatting sqref="AK72">
    <cfRule type="cellIs" dxfId="547" priority="417" operator="equal">
      <formula>"eps"</formula>
    </cfRule>
  </conditionalFormatting>
  <conditionalFormatting sqref="AC72">
    <cfRule type="cellIs" dxfId="546" priority="418" operator="equal">
      <formula>"eps"</formula>
    </cfRule>
  </conditionalFormatting>
  <conditionalFormatting sqref="AD72">
    <cfRule type="cellIs" dxfId="545" priority="419" operator="equal">
      <formula>"eps"</formula>
    </cfRule>
  </conditionalFormatting>
  <conditionalFormatting sqref="AF72:AJ72">
    <cfRule type="cellIs" dxfId="544" priority="420" operator="equal">
      <formula>"eps"</formula>
    </cfRule>
  </conditionalFormatting>
  <conditionalFormatting sqref="AE72">
    <cfRule type="cellIs" dxfId="543" priority="421" operator="equal">
      <formula>"eps"</formula>
    </cfRule>
  </conditionalFormatting>
  <conditionalFormatting sqref="AL69">
    <cfRule type="cellIs" dxfId="542" priority="422" operator="equal">
      <formula>"eps"</formula>
    </cfRule>
  </conditionalFormatting>
  <conditionalFormatting sqref="AL68">
    <cfRule type="cellIs" dxfId="541" priority="423" operator="equal">
      <formula>"eps"</formula>
    </cfRule>
  </conditionalFormatting>
  <conditionalFormatting sqref="AL67">
    <cfRule type="cellIs" dxfId="540" priority="424" operator="equal">
      <formula>"eps"</formula>
    </cfRule>
  </conditionalFormatting>
  <conditionalFormatting sqref="AK69">
    <cfRule type="cellIs" dxfId="539" priority="425" operator="equal">
      <formula>"eps"</formula>
    </cfRule>
  </conditionalFormatting>
  <conditionalFormatting sqref="AK68">
    <cfRule type="cellIs" dxfId="538" priority="426" operator="equal">
      <formula>"eps"</formula>
    </cfRule>
  </conditionalFormatting>
  <conditionalFormatting sqref="AL12">
    <cfRule type="cellIs" dxfId="537" priority="494" operator="equal">
      <formula>"eps"</formula>
    </cfRule>
  </conditionalFormatting>
  <conditionalFormatting sqref="AK81:AL81">
    <cfRule type="cellIs" dxfId="536" priority="493" operator="equal">
      <formula>"eps"</formula>
    </cfRule>
  </conditionalFormatting>
  <conditionalFormatting sqref="AD9:AL10">
    <cfRule type="cellIs" dxfId="535" priority="492" operator="equal">
      <formula>"eps"</formula>
    </cfRule>
  </conditionalFormatting>
  <conditionalFormatting sqref="AD14:AL16">
    <cfRule type="cellIs" dxfId="534" priority="491" operator="equal">
      <formula>"eps"</formula>
    </cfRule>
  </conditionalFormatting>
  <conditionalFormatting sqref="AD19:AL19">
    <cfRule type="cellIs" dxfId="533" priority="490" operator="equal">
      <formula>"eps"</formula>
    </cfRule>
  </conditionalFormatting>
  <conditionalFormatting sqref="AD26:AL26">
    <cfRule type="cellIs" dxfId="532" priority="489" operator="equal">
      <formula>"eps"</formula>
    </cfRule>
  </conditionalFormatting>
  <conditionalFormatting sqref="AC74:AL75">
    <cfRule type="cellIs" dxfId="531" priority="488" operator="equal">
      <formula>"eps"</formula>
    </cfRule>
  </conditionalFormatting>
  <conditionalFormatting sqref="AD78:AL78">
    <cfRule type="cellIs" dxfId="530" priority="487" operator="equal">
      <formula>"eps"</formula>
    </cfRule>
  </conditionalFormatting>
  <conditionalFormatting sqref="AK67">
    <cfRule type="cellIs" dxfId="529" priority="427" operator="equal">
      <formula>"eps"</formula>
    </cfRule>
  </conditionalFormatting>
  <conditionalFormatting sqref="AD68">
    <cfRule type="cellIs" dxfId="528" priority="431" operator="equal">
      <formula>"eps"</formula>
    </cfRule>
  </conditionalFormatting>
  <conditionalFormatting sqref="AC68">
    <cfRule type="cellIs" dxfId="527" priority="430" operator="equal">
      <formula>"eps"</formula>
    </cfRule>
  </conditionalFormatting>
  <conditionalFormatting sqref="AE69">
    <cfRule type="cellIs" dxfId="526" priority="435" operator="equal">
      <formula>"eps"</formula>
    </cfRule>
  </conditionalFormatting>
  <conditionalFormatting sqref="AF69:AJ69">
    <cfRule type="cellIs" dxfId="525" priority="434" operator="equal">
      <formula>"eps"</formula>
    </cfRule>
  </conditionalFormatting>
  <conditionalFormatting sqref="AF67:AJ67">
    <cfRule type="cellIs" dxfId="524" priority="438" operator="equal">
      <formula>"eps"</formula>
    </cfRule>
  </conditionalFormatting>
  <conditionalFormatting sqref="AE25">
    <cfRule type="cellIs" dxfId="523" priority="463" operator="equal">
      <formula>"eps"</formula>
    </cfRule>
  </conditionalFormatting>
  <conditionalFormatting sqref="AF25:AJ25">
    <cfRule type="cellIs" dxfId="522" priority="462" operator="equal">
      <formula>"eps"</formula>
    </cfRule>
  </conditionalFormatting>
  <conditionalFormatting sqref="AD20">
    <cfRule type="cellIs" dxfId="521" priority="467" operator="equal">
      <formula>"eps"</formula>
    </cfRule>
  </conditionalFormatting>
  <conditionalFormatting sqref="AC20">
    <cfRule type="cellIs" dxfId="520" priority="466" operator="equal">
      <formula>"eps"</formula>
    </cfRule>
  </conditionalFormatting>
  <conditionalFormatting sqref="AK20">
    <cfRule type="cellIs" dxfId="519" priority="465" operator="equal">
      <formula>"eps"</formula>
    </cfRule>
  </conditionalFormatting>
  <conditionalFormatting sqref="AL20">
    <cfRule type="cellIs" dxfId="518" priority="464" operator="equal">
      <formula>"eps"</formula>
    </cfRule>
  </conditionalFormatting>
  <conditionalFormatting sqref="AC18">
    <cfRule type="cellIs" dxfId="517" priority="472" operator="equal">
      <formula>"eps"</formula>
    </cfRule>
  </conditionalFormatting>
  <conditionalFormatting sqref="AC8">
    <cfRule type="cellIs" dxfId="516" priority="486" operator="equal">
      <formula>"eps"</formula>
    </cfRule>
  </conditionalFormatting>
  <conditionalFormatting sqref="AE8:AJ8">
    <cfRule type="cellIs" dxfId="515" priority="485" operator="equal">
      <formula>"eps"</formula>
    </cfRule>
  </conditionalFormatting>
  <conditionalFormatting sqref="AD8">
    <cfRule type="cellIs" dxfId="514" priority="484" operator="equal">
      <formula>"eps"</formula>
    </cfRule>
  </conditionalFormatting>
  <conditionalFormatting sqref="AK8">
    <cfRule type="cellIs" dxfId="513" priority="483" operator="equal">
      <formula>"eps"</formula>
    </cfRule>
  </conditionalFormatting>
  <conditionalFormatting sqref="AL8">
    <cfRule type="cellIs" dxfId="512" priority="482" operator="equal">
      <formula>"eps"</formula>
    </cfRule>
  </conditionalFormatting>
  <conditionalFormatting sqref="AE13">
    <cfRule type="cellIs" dxfId="511" priority="481" operator="equal">
      <formula>"eps"</formula>
    </cfRule>
  </conditionalFormatting>
  <conditionalFormatting sqref="AF13:AJ13">
    <cfRule type="cellIs" dxfId="510" priority="480" operator="equal">
      <formula>"eps"</formula>
    </cfRule>
  </conditionalFormatting>
  <conditionalFormatting sqref="AD13">
    <cfRule type="cellIs" dxfId="509" priority="479" operator="equal">
      <formula>"eps"</formula>
    </cfRule>
  </conditionalFormatting>
  <conditionalFormatting sqref="AK18">
    <cfRule type="cellIs" dxfId="508" priority="471" operator="equal">
      <formula>"eps"</formula>
    </cfRule>
  </conditionalFormatting>
  <conditionalFormatting sqref="AL18">
    <cfRule type="cellIs" dxfId="507" priority="470" operator="equal">
      <formula>"eps"</formula>
    </cfRule>
  </conditionalFormatting>
  <conditionalFormatting sqref="AE20">
    <cfRule type="cellIs" dxfId="506" priority="469" operator="equal">
      <formula>"eps"</formula>
    </cfRule>
  </conditionalFormatting>
  <conditionalFormatting sqref="AF20:AJ20">
    <cfRule type="cellIs" dxfId="505" priority="468" operator="equal">
      <formula>"eps"</formula>
    </cfRule>
  </conditionalFormatting>
  <conditionalFormatting sqref="AD25">
    <cfRule type="cellIs" dxfId="504" priority="461" operator="equal">
      <formula>"eps"</formula>
    </cfRule>
  </conditionalFormatting>
  <conditionalFormatting sqref="AC25">
    <cfRule type="cellIs" dxfId="503" priority="460" operator="equal">
      <formula>"eps"</formula>
    </cfRule>
  </conditionalFormatting>
  <conditionalFormatting sqref="AK25">
    <cfRule type="cellIs" dxfId="502" priority="459" operator="equal">
      <formula>"eps"</formula>
    </cfRule>
  </conditionalFormatting>
  <conditionalFormatting sqref="AL25">
    <cfRule type="cellIs" dxfId="501" priority="458" operator="equal">
      <formula>"eps"</formula>
    </cfRule>
  </conditionalFormatting>
  <conditionalFormatting sqref="AE28">
    <cfRule type="cellIs" dxfId="500" priority="457" operator="equal">
      <formula>"eps"</formula>
    </cfRule>
  </conditionalFormatting>
  <conditionalFormatting sqref="AF28:AJ28">
    <cfRule type="cellIs" dxfId="499" priority="456" operator="equal">
      <formula>"eps"</formula>
    </cfRule>
  </conditionalFormatting>
  <conditionalFormatting sqref="AD28">
    <cfRule type="cellIs" dxfId="498" priority="455" operator="equal">
      <formula>"eps"</formula>
    </cfRule>
  </conditionalFormatting>
  <conditionalFormatting sqref="AC28">
    <cfRule type="cellIs" dxfId="497" priority="454" operator="equal">
      <formula>"eps"</formula>
    </cfRule>
  </conditionalFormatting>
  <conditionalFormatting sqref="AK28">
    <cfRule type="cellIs" dxfId="496" priority="453" operator="equal">
      <formula>"eps"</formula>
    </cfRule>
  </conditionalFormatting>
  <conditionalFormatting sqref="AE68">
    <cfRule type="cellIs" dxfId="495" priority="437" operator="equal">
      <formula>"eps"</formula>
    </cfRule>
  </conditionalFormatting>
  <conditionalFormatting sqref="AF68:AJ68">
    <cfRule type="cellIs" dxfId="494" priority="436" operator="equal">
      <formula>"eps"</formula>
    </cfRule>
  </conditionalFormatting>
  <conditionalFormatting sqref="AC67">
    <cfRule type="cellIs" dxfId="493" priority="433" operator="equal">
      <formula>"eps"</formula>
    </cfRule>
  </conditionalFormatting>
  <conditionalFormatting sqref="AD69">
    <cfRule type="cellIs" dxfId="492" priority="429" operator="equal">
      <formula>"eps"</formula>
    </cfRule>
  </conditionalFormatting>
  <conditionalFormatting sqref="AC69">
    <cfRule type="cellIs" dxfId="491" priority="428" operator="equal">
      <formula>"eps"</formula>
    </cfRule>
  </conditionalFormatting>
  <conditionalFormatting sqref="AF77:AJ77">
    <cfRule type="cellIs" dxfId="490" priority="412" operator="equal">
      <formula>"eps"</formula>
    </cfRule>
  </conditionalFormatting>
  <conditionalFormatting sqref="AC77">
    <cfRule type="cellIs" dxfId="489" priority="411" operator="equal">
      <formula>"eps"</formula>
    </cfRule>
  </conditionalFormatting>
  <conditionalFormatting sqref="AD77">
    <cfRule type="cellIs" dxfId="488" priority="410" operator="equal">
      <formula>"eps"</formula>
    </cfRule>
  </conditionalFormatting>
  <conditionalFormatting sqref="AD76">
    <cfRule type="cellIs" dxfId="487" priority="409" operator="equal">
      <formula>"eps"</formula>
    </cfRule>
  </conditionalFormatting>
  <conditionalFormatting sqref="AC76">
    <cfRule type="cellIs" dxfId="486" priority="408" operator="equal">
      <formula>"eps"</formula>
    </cfRule>
  </conditionalFormatting>
  <conditionalFormatting sqref="AK76">
    <cfRule type="cellIs" dxfId="485" priority="407" operator="equal">
      <formula>"eps"</formula>
    </cfRule>
  </conditionalFormatting>
  <conditionalFormatting sqref="AL76">
    <cfRule type="cellIs" dxfId="484" priority="405" operator="equal">
      <formula>"eps"</formula>
    </cfRule>
  </conditionalFormatting>
  <conditionalFormatting sqref="AL77">
    <cfRule type="cellIs" dxfId="483" priority="404" operator="equal">
      <formula>"eps"</formula>
    </cfRule>
  </conditionalFormatting>
  <conditionalFormatting sqref="AE79">
    <cfRule type="cellIs" dxfId="482" priority="403" operator="equal">
      <formula>"eps"</formula>
    </cfRule>
  </conditionalFormatting>
  <conditionalFormatting sqref="AF79:AJ79">
    <cfRule type="cellIs" dxfId="481" priority="402" operator="equal">
      <formula>"eps"</formula>
    </cfRule>
  </conditionalFormatting>
  <conditionalFormatting sqref="AE80">
    <cfRule type="cellIs" dxfId="480" priority="401" operator="equal">
      <formula>"eps"</formula>
    </cfRule>
  </conditionalFormatting>
  <conditionalFormatting sqref="AF80:AJ80">
    <cfRule type="cellIs" dxfId="479" priority="400" operator="equal">
      <formula>"eps"</formula>
    </cfRule>
  </conditionalFormatting>
  <conditionalFormatting sqref="AE79:AJ79">
    <cfRule type="cellIs" dxfId="478" priority="399" operator="equal">
      <formula>"eps"</formula>
    </cfRule>
  </conditionalFormatting>
  <conditionalFormatting sqref="AD79">
    <cfRule type="cellIs" dxfId="477" priority="398" operator="equal">
      <formula>"eps"</formula>
    </cfRule>
  </conditionalFormatting>
  <conditionalFormatting sqref="AC79">
    <cfRule type="cellIs" dxfId="476" priority="397" operator="equal">
      <formula>"eps"</formula>
    </cfRule>
  </conditionalFormatting>
  <conditionalFormatting sqref="AD80">
    <cfRule type="cellIs" dxfId="475" priority="396" operator="equal">
      <formula>"eps"</formula>
    </cfRule>
  </conditionalFormatting>
  <conditionalFormatting sqref="AC80">
    <cfRule type="cellIs" dxfId="474" priority="395" operator="equal">
      <formula>"eps"</formula>
    </cfRule>
  </conditionalFormatting>
  <conditionalFormatting sqref="AK79">
    <cfRule type="cellIs" dxfId="473" priority="394" operator="equal">
      <formula>"eps"</formula>
    </cfRule>
  </conditionalFormatting>
  <conditionalFormatting sqref="AK80">
    <cfRule type="cellIs" dxfId="472" priority="393" operator="equal">
      <formula>"eps"</formula>
    </cfRule>
  </conditionalFormatting>
  <conditionalFormatting sqref="AK79">
    <cfRule type="cellIs" dxfId="471" priority="392" operator="equal">
      <formula>"eps"</formula>
    </cfRule>
  </conditionalFormatting>
  <conditionalFormatting sqref="AL79">
    <cfRule type="cellIs" dxfId="470" priority="391" operator="equal">
      <formula>"eps"</formula>
    </cfRule>
  </conditionalFormatting>
  <conditionalFormatting sqref="AL80">
    <cfRule type="cellIs" dxfId="469" priority="390" operator="equal">
      <formula>"eps"</formula>
    </cfRule>
  </conditionalFormatting>
  <conditionalFormatting sqref="AL79">
    <cfRule type="cellIs" dxfId="468" priority="389" operator="equal">
      <formula>"eps"</formula>
    </cfRule>
  </conditionalFormatting>
  <conditionalFormatting sqref="E12 E19 E78 E26 E9:E10 G17 G12 E14:E17 E21:N24 E29:N31 E33:N33 E36:N65 E70:N71 E73:N73">
    <cfRule type="cellIs" dxfId="467" priority="388" operator="equal">
      <formula>"eps"</formula>
    </cfRule>
  </conditionalFormatting>
  <conditionalFormatting sqref="E81 G81">
    <cfRule type="cellIs" dxfId="466" priority="387" operator="equal">
      <formula>"eps"</formula>
    </cfRule>
  </conditionalFormatting>
  <conditionalFormatting sqref="E12 G12">
    <cfRule type="cellIs" dxfId="465" priority="386" operator="equal">
      <formula>"eps"</formula>
    </cfRule>
  </conditionalFormatting>
  <conditionalFormatting sqref="E35:N65">
    <cfRule type="cellIs" dxfId="464" priority="385" operator="equal">
      <formula>"eps"</formula>
    </cfRule>
  </conditionalFormatting>
  <conditionalFormatting sqref="E66 G66">
    <cfRule type="cellIs" dxfId="463" priority="384" operator="equal">
      <formula>"eps"</formula>
    </cfRule>
  </conditionalFormatting>
  <conditionalFormatting sqref="E11 G11">
    <cfRule type="cellIs" dxfId="462" priority="383" operator="equal">
      <formula>"eps"</formula>
    </cfRule>
  </conditionalFormatting>
  <conditionalFormatting sqref="E27 G27">
    <cfRule type="cellIs" dxfId="461" priority="382" operator="equal">
      <formula>"eps"</formula>
    </cfRule>
  </conditionalFormatting>
  <conditionalFormatting sqref="G74">
    <cfRule type="cellIs" dxfId="460" priority="381" operator="equal">
      <formula>"eps"</formula>
    </cfRule>
  </conditionalFormatting>
  <conditionalFormatting sqref="G75">
    <cfRule type="cellIs" dxfId="459" priority="380" operator="equal">
      <formula>"eps"</formula>
    </cfRule>
  </conditionalFormatting>
  <conditionalFormatting sqref="H33:L33 H36:L65 H73:L73 H12:L12 H70:L71 H17:L17 H29:L31 H21:L24">
    <cfRule type="cellIs" dxfId="458" priority="379" operator="equal">
      <formula>"eps"</formula>
    </cfRule>
  </conditionalFormatting>
  <conditionalFormatting sqref="H81:L81">
    <cfRule type="cellIs" dxfId="457" priority="378" operator="equal">
      <formula>"eps"</formula>
    </cfRule>
  </conditionalFormatting>
  <conditionalFormatting sqref="H12:L12">
    <cfRule type="cellIs" dxfId="456" priority="377" operator="equal">
      <formula>"eps"</formula>
    </cfRule>
  </conditionalFormatting>
  <conditionalFormatting sqref="H35:L35">
    <cfRule type="cellIs" dxfId="455" priority="376" operator="equal">
      <formula>"eps"</formula>
    </cfRule>
  </conditionalFormatting>
  <conditionalFormatting sqref="H66:L66">
    <cfRule type="cellIs" dxfId="454" priority="375" operator="equal">
      <formula>"eps"</formula>
    </cfRule>
  </conditionalFormatting>
  <conditionalFormatting sqref="H11:L11">
    <cfRule type="cellIs" dxfId="453" priority="374" operator="equal">
      <formula>"eps"</formula>
    </cfRule>
  </conditionalFormatting>
  <conditionalFormatting sqref="H27:L27">
    <cfRule type="cellIs" dxfId="452" priority="373" operator="equal">
      <formula>"eps"</formula>
    </cfRule>
  </conditionalFormatting>
  <conditionalFormatting sqref="H74:L74">
    <cfRule type="cellIs" dxfId="451" priority="372" operator="equal">
      <formula>"eps"</formula>
    </cfRule>
  </conditionalFormatting>
  <conditionalFormatting sqref="H75:L75">
    <cfRule type="cellIs" dxfId="450" priority="371" operator="equal">
      <formula>"eps"</formula>
    </cfRule>
  </conditionalFormatting>
  <conditionalFormatting sqref="F33 F36:F65 F73 F12 F70:F71 F17 F29:F31 F21:F24">
    <cfRule type="cellIs" dxfId="449" priority="370" operator="equal">
      <formula>"eps"</formula>
    </cfRule>
  </conditionalFormatting>
  <conditionalFormatting sqref="F81">
    <cfRule type="cellIs" dxfId="448" priority="369" operator="equal">
      <formula>"eps"</formula>
    </cfRule>
  </conditionalFormatting>
  <conditionalFormatting sqref="F12">
    <cfRule type="cellIs" dxfId="447" priority="368" operator="equal">
      <formula>"eps"</formula>
    </cfRule>
  </conditionalFormatting>
  <conditionalFormatting sqref="F35">
    <cfRule type="cellIs" dxfId="446" priority="367" operator="equal">
      <formula>"eps"</formula>
    </cfRule>
  </conditionalFormatting>
  <conditionalFormatting sqref="F66">
    <cfRule type="cellIs" dxfId="445" priority="366" operator="equal">
      <formula>"eps"</formula>
    </cfRule>
  </conditionalFormatting>
  <conditionalFormatting sqref="F11">
    <cfRule type="cellIs" dxfId="444" priority="365" operator="equal">
      <formula>"eps"</formula>
    </cfRule>
  </conditionalFormatting>
  <conditionalFormatting sqref="F27">
    <cfRule type="cellIs" dxfId="443" priority="364" operator="equal">
      <formula>"eps"</formula>
    </cfRule>
  </conditionalFormatting>
  <conditionalFormatting sqref="F74">
    <cfRule type="cellIs" dxfId="442" priority="363" operator="equal">
      <formula>"eps"</formula>
    </cfRule>
  </conditionalFormatting>
  <conditionalFormatting sqref="F75">
    <cfRule type="cellIs" dxfId="441" priority="362" operator="equal">
      <formula>"eps"</formula>
    </cfRule>
  </conditionalFormatting>
  <conditionalFormatting sqref="M33 M36:M65 M73 M70:M71 M17 M29:M31 M21:M24">
    <cfRule type="cellIs" dxfId="440" priority="361" operator="equal">
      <formula>"eps"</formula>
    </cfRule>
  </conditionalFormatting>
  <conditionalFormatting sqref="M35">
    <cfRule type="cellIs" dxfId="439" priority="360" operator="equal">
      <formula>"eps"</formula>
    </cfRule>
  </conditionalFormatting>
  <conditionalFormatting sqref="M66">
    <cfRule type="cellIs" dxfId="438" priority="359" operator="equal">
      <formula>"eps"</formula>
    </cfRule>
  </conditionalFormatting>
  <conditionalFormatting sqref="M11">
    <cfRule type="cellIs" dxfId="437" priority="358" operator="equal">
      <formula>"eps"</formula>
    </cfRule>
  </conditionalFormatting>
  <conditionalFormatting sqref="M27">
    <cfRule type="cellIs" dxfId="436" priority="357" operator="equal">
      <formula>"eps"</formula>
    </cfRule>
  </conditionalFormatting>
  <conditionalFormatting sqref="M74">
    <cfRule type="cellIs" dxfId="435" priority="356" operator="equal">
      <formula>"eps"</formula>
    </cfRule>
  </conditionalFormatting>
  <conditionalFormatting sqref="M75">
    <cfRule type="cellIs" dxfId="434" priority="355" operator="equal">
      <formula>"eps"</formula>
    </cfRule>
  </conditionalFormatting>
  <conditionalFormatting sqref="M12">
    <cfRule type="cellIs" dxfId="433" priority="354" operator="equal">
      <formula>"eps"</formula>
    </cfRule>
  </conditionalFormatting>
  <conditionalFormatting sqref="N33 N36:N65 N73 N70:N71 N17 N29:N31 N21:N24">
    <cfRule type="cellIs" dxfId="432" priority="353" operator="equal">
      <formula>"eps"</formula>
    </cfRule>
  </conditionalFormatting>
  <conditionalFormatting sqref="N35">
    <cfRule type="cellIs" dxfId="431" priority="352" operator="equal">
      <formula>"eps"</formula>
    </cfRule>
  </conditionalFormatting>
  <conditionalFormatting sqref="N66">
    <cfRule type="cellIs" dxfId="430" priority="351" operator="equal">
      <formula>"eps"</formula>
    </cfRule>
  </conditionalFormatting>
  <conditionalFormatting sqref="N11">
    <cfRule type="cellIs" dxfId="429" priority="350" operator="equal">
      <formula>"eps"</formula>
    </cfRule>
  </conditionalFormatting>
  <conditionalFormatting sqref="N27">
    <cfRule type="cellIs" dxfId="428" priority="349" operator="equal">
      <formula>"eps"</formula>
    </cfRule>
  </conditionalFormatting>
  <conditionalFormatting sqref="N74">
    <cfRule type="cellIs" dxfId="427" priority="348" operator="equal">
      <formula>"eps"</formula>
    </cfRule>
  </conditionalFormatting>
  <conditionalFormatting sqref="N75">
    <cfRule type="cellIs" dxfId="426" priority="347" operator="equal">
      <formula>"eps"</formula>
    </cfRule>
  </conditionalFormatting>
  <conditionalFormatting sqref="N12">
    <cfRule type="cellIs" dxfId="425" priority="346" operator="equal">
      <formula>"eps"</formula>
    </cfRule>
  </conditionalFormatting>
  <conditionalFormatting sqref="M81:N81">
    <cfRule type="cellIs" dxfId="424" priority="345" operator="equal">
      <formula>"eps"</formula>
    </cfRule>
  </conditionalFormatting>
  <conditionalFormatting sqref="F9:N10">
    <cfRule type="cellIs" dxfId="423" priority="344" operator="equal">
      <formula>"eps"</formula>
    </cfRule>
  </conditionalFormatting>
  <conditionalFormatting sqref="F14:N16">
    <cfRule type="cellIs" dxfId="422" priority="343" operator="equal">
      <formula>"eps"</formula>
    </cfRule>
  </conditionalFormatting>
  <conditionalFormatting sqref="F19:N19">
    <cfRule type="cellIs" dxfId="421" priority="342" operator="equal">
      <formula>"eps"</formula>
    </cfRule>
  </conditionalFormatting>
  <conditionalFormatting sqref="F26:N26">
    <cfRule type="cellIs" dxfId="420" priority="341" operator="equal">
      <formula>"eps"</formula>
    </cfRule>
  </conditionalFormatting>
  <conditionalFormatting sqref="E74:N75">
    <cfRule type="cellIs" dxfId="419" priority="340" operator="equal">
      <formula>"eps"</formula>
    </cfRule>
  </conditionalFormatting>
  <conditionalFormatting sqref="F78:N78">
    <cfRule type="cellIs" dxfId="418" priority="339" operator="equal">
      <formula>"eps"</formula>
    </cfRule>
  </conditionalFormatting>
  <conditionalFormatting sqref="E20:N20">
    <cfRule type="cellIs" dxfId="417" priority="263" operator="equal">
      <formula>"eps"</formula>
    </cfRule>
  </conditionalFormatting>
  <conditionalFormatting sqref="G20:L20">
    <cfRule type="cellIs" dxfId="416" priority="262" operator="equal">
      <formula>"eps"</formula>
    </cfRule>
  </conditionalFormatting>
  <conditionalFormatting sqref="F20">
    <cfRule type="cellIs" dxfId="415" priority="261" operator="equal">
      <formula>"eps"</formula>
    </cfRule>
  </conditionalFormatting>
  <conditionalFormatting sqref="M20">
    <cfRule type="cellIs" dxfId="414" priority="260" operator="equal">
      <formula>"eps"</formula>
    </cfRule>
  </conditionalFormatting>
  <conditionalFormatting sqref="N20">
    <cfRule type="cellIs" dxfId="413" priority="259" operator="equal">
      <formula>"eps"</formula>
    </cfRule>
  </conditionalFormatting>
  <conditionalFormatting sqref="E18:N18">
    <cfRule type="cellIs" dxfId="412" priority="268" operator="equal">
      <formula>"eps"</formula>
    </cfRule>
  </conditionalFormatting>
  <conditionalFormatting sqref="G18:L18">
    <cfRule type="cellIs" dxfId="411" priority="267" operator="equal">
      <formula>"eps"</formula>
    </cfRule>
  </conditionalFormatting>
  <conditionalFormatting sqref="F18">
    <cfRule type="cellIs" dxfId="410" priority="266" operator="equal">
      <formula>"eps"</formula>
    </cfRule>
  </conditionalFormatting>
  <conditionalFormatting sqref="M18">
    <cfRule type="cellIs" dxfId="409" priority="265" operator="equal">
      <formula>"eps"</formula>
    </cfRule>
  </conditionalFormatting>
  <conditionalFormatting sqref="N18">
    <cfRule type="cellIs" dxfId="408" priority="264" operator="equal">
      <formula>"eps"</formula>
    </cfRule>
  </conditionalFormatting>
  <conditionalFormatting sqref="E8:N8">
    <cfRule type="cellIs" dxfId="407" priority="283" operator="equal">
      <formula>"eps"</formula>
    </cfRule>
  </conditionalFormatting>
  <conditionalFormatting sqref="G8:L8">
    <cfRule type="cellIs" dxfId="406" priority="282" operator="equal">
      <formula>"eps"</formula>
    </cfRule>
  </conditionalFormatting>
  <conditionalFormatting sqref="F8">
    <cfRule type="cellIs" dxfId="405" priority="281" operator="equal">
      <formula>"eps"</formula>
    </cfRule>
  </conditionalFormatting>
  <conditionalFormatting sqref="M8">
    <cfRule type="cellIs" dxfId="404" priority="280" operator="equal">
      <formula>"eps"</formula>
    </cfRule>
  </conditionalFormatting>
  <conditionalFormatting sqref="N8">
    <cfRule type="cellIs" dxfId="403" priority="279" operator="equal">
      <formula>"eps"</formula>
    </cfRule>
  </conditionalFormatting>
  <conditionalFormatting sqref="E79:N79">
    <cfRule type="cellIs" dxfId="402" priority="208" operator="equal">
      <formula>"eps"</formula>
    </cfRule>
  </conditionalFormatting>
  <conditionalFormatting sqref="G79:L79">
    <cfRule type="cellIs" dxfId="401" priority="207" operator="equal">
      <formula>"eps"</formula>
    </cfRule>
  </conditionalFormatting>
  <conditionalFormatting sqref="F79">
    <cfRule type="cellIs" dxfId="400" priority="206" operator="equal">
      <formula>"eps"</formula>
    </cfRule>
  </conditionalFormatting>
  <conditionalFormatting sqref="M79">
    <cfRule type="cellIs" dxfId="399" priority="205" operator="equal">
      <formula>"eps"</formula>
    </cfRule>
  </conditionalFormatting>
  <conditionalFormatting sqref="N79">
    <cfRule type="cellIs" dxfId="398" priority="204" operator="equal">
      <formula>"eps"</formula>
    </cfRule>
  </conditionalFormatting>
  <conditionalFormatting sqref="E13:N13">
    <cfRule type="cellIs" dxfId="397" priority="273" operator="equal">
      <formula>"eps"</formula>
    </cfRule>
  </conditionalFormatting>
  <conditionalFormatting sqref="G13:L13">
    <cfRule type="cellIs" dxfId="396" priority="272" operator="equal">
      <formula>"eps"</formula>
    </cfRule>
  </conditionalFormatting>
  <conditionalFormatting sqref="F13">
    <cfRule type="cellIs" dxfId="395" priority="271" operator="equal">
      <formula>"eps"</formula>
    </cfRule>
  </conditionalFormatting>
  <conditionalFormatting sqref="M13">
    <cfRule type="cellIs" dxfId="394" priority="270" operator="equal">
      <formula>"eps"</formula>
    </cfRule>
  </conditionalFormatting>
  <conditionalFormatting sqref="N13">
    <cfRule type="cellIs" dxfId="393" priority="269" operator="equal">
      <formula>"eps"</formula>
    </cfRule>
  </conditionalFormatting>
  <conditionalFormatting sqref="E25:N25">
    <cfRule type="cellIs" dxfId="392" priority="258" operator="equal">
      <formula>"eps"</formula>
    </cfRule>
  </conditionalFormatting>
  <conditionalFormatting sqref="G25:L25">
    <cfRule type="cellIs" dxfId="391" priority="257" operator="equal">
      <formula>"eps"</formula>
    </cfRule>
  </conditionalFormatting>
  <conditionalFormatting sqref="F25">
    <cfRule type="cellIs" dxfId="390" priority="256" operator="equal">
      <formula>"eps"</formula>
    </cfRule>
  </conditionalFormatting>
  <conditionalFormatting sqref="M25">
    <cfRule type="cellIs" dxfId="389" priority="255" operator="equal">
      <formula>"eps"</formula>
    </cfRule>
  </conditionalFormatting>
  <conditionalFormatting sqref="N25">
    <cfRule type="cellIs" dxfId="388" priority="254" operator="equal">
      <formula>"eps"</formula>
    </cfRule>
  </conditionalFormatting>
  <conditionalFormatting sqref="E28:N28">
    <cfRule type="cellIs" dxfId="387" priority="253" operator="equal">
      <formula>"eps"</formula>
    </cfRule>
  </conditionalFormatting>
  <conditionalFormatting sqref="G28:L28">
    <cfRule type="cellIs" dxfId="386" priority="252" operator="equal">
      <formula>"eps"</formula>
    </cfRule>
  </conditionalFormatting>
  <conditionalFormatting sqref="F28">
    <cfRule type="cellIs" dxfId="385" priority="251" operator="equal">
      <formula>"eps"</formula>
    </cfRule>
  </conditionalFormatting>
  <conditionalFormatting sqref="M28">
    <cfRule type="cellIs" dxfId="384" priority="250" operator="equal">
      <formula>"eps"</formula>
    </cfRule>
  </conditionalFormatting>
  <conditionalFormatting sqref="N28">
    <cfRule type="cellIs" dxfId="383" priority="249" operator="equal">
      <formula>"eps"</formula>
    </cfRule>
  </conditionalFormatting>
  <conditionalFormatting sqref="E32:N32">
    <cfRule type="cellIs" dxfId="382" priority="248" operator="equal">
      <formula>"eps"</formula>
    </cfRule>
  </conditionalFormatting>
  <conditionalFormatting sqref="G32:L32">
    <cfRule type="cellIs" dxfId="381" priority="247" operator="equal">
      <formula>"eps"</formula>
    </cfRule>
  </conditionalFormatting>
  <conditionalFormatting sqref="F32">
    <cfRule type="cellIs" dxfId="380" priority="246" operator="equal">
      <formula>"eps"</formula>
    </cfRule>
  </conditionalFormatting>
  <conditionalFormatting sqref="M32">
    <cfRule type="cellIs" dxfId="379" priority="245" operator="equal">
      <formula>"eps"</formula>
    </cfRule>
  </conditionalFormatting>
  <conditionalFormatting sqref="N32">
    <cfRule type="cellIs" dxfId="378" priority="244" operator="equal">
      <formula>"eps"</formula>
    </cfRule>
  </conditionalFormatting>
  <conditionalFormatting sqref="E34:N34">
    <cfRule type="cellIs" dxfId="377" priority="243" operator="equal">
      <formula>"eps"</formula>
    </cfRule>
  </conditionalFormatting>
  <conditionalFormatting sqref="G34:L34">
    <cfRule type="cellIs" dxfId="376" priority="242" operator="equal">
      <formula>"eps"</formula>
    </cfRule>
  </conditionalFormatting>
  <conditionalFormatting sqref="F34">
    <cfRule type="cellIs" dxfId="375" priority="241" operator="equal">
      <formula>"eps"</formula>
    </cfRule>
  </conditionalFormatting>
  <conditionalFormatting sqref="M34">
    <cfRule type="cellIs" dxfId="374" priority="240" operator="equal">
      <formula>"eps"</formula>
    </cfRule>
  </conditionalFormatting>
  <conditionalFormatting sqref="N34">
    <cfRule type="cellIs" dxfId="373" priority="239" operator="equal">
      <formula>"eps"</formula>
    </cfRule>
  </conditionalFormatting>
  <conditionalFormatting sqref="E67:N67">
    <cfRule type="cellIs" dxfId="372" priority="238" operator="equal">
      <formula>"eps"</formula>
    </cfRule>
  </conditionalFormatting>
  <conditionalFormatting sqref="G67:L67">
    <cfRule type="cellIs" dxfId="371" priority="237" operator="equal">
      <formula>"eps"</formula>
    </cfRule>
  </conditionalFormatting>
  <conditionalFormatting sqref="F67">
    <cfRule type="cellIs" dxfId="370" priority="236" operator="equal">
      <formula>"eps"</formula>
    </cfRule>
  </conditionalFormatting>
  <conditionalFormatting sqref="M67">
    <cfRule type="cellIs" dxfId="369" priority="235" operator="equal">
      <formula>"eps"</formula>
    </cfRule>
  </conditionalFormatting>
  <conditionalFormatting sqref="N67">
    <cfRule type="cellIs" dxfId="368" priority="234" operator="equal">
      <formula>"eps"</formula>
    </cfRule>
  </conditionalFormatting>
  <conditionalFormatting sqref="E68:N68">
    <cfRule type="cellIs" dxfId="367" priority="233" operator="equal">
      <formula>"eps"</formula>
    </cfRule>
  </conditionalFormatting>
  <conditionalFormatting sqref="G68:L68">
    <cfRule type="cellIs" dxfId="366" priority="232" operator="equal">
      <formula>"eps"</formula>
    </cfRule>
  </conditionalFormatting>
  <conditionalFormatting sqref="F68">
    <cfRule type="cellIs" dxfId="365" priority="231" operator="equal">
      <formula>"eps"</formula>
    </cfRule>
  </conditionalFormatting>
  <conditionalFormatting sqref="M68">
    <cfRule type="cellIs" dxfId="364" priority="230" operator="equal">
      <formula>"eps"</formula>
    </cfRule>
  </conditionalFormatting>
  <conditionalFormatting sqref="N68">
    <cfRule type="cellIs" dxfId="363" priority="229" operator="equal">
      <formula>"eps"</formula>
    </cfRule>
  </conditionalFormatting>
  <conditionalFormatting sqref="E69:N69">
    <cfRule type="cellIs" dxfId="362" priority="228" operator="equal">
      <formula>"eps"</formula>
    </cfRule>
  </conditionalFormatting>
  <conditionalFormatting sqref="G69:L69">
    <cfRule type="cellIs" dxfId="361" priority="227" operator="equal">
      <formula>"eps"</formula>
    </cfRule>
  </conditionalFormatting>
  <conditionalFormatting sqref="F69">
    <cfRule type="cellIs" dxfId="360" priority="226" operator="equal">
      <formula>"eps"</formula>
    </cfRule>
  </conditionalFormatting>
  <conditionalFormatting sqref="M69">
    <cfRule type="cellIs" dxfId="359" priority="225" operator="equal">
      <formula>"eps"</formula>
    </cfRule>
  </conditionalFormatting>
  <conditionalFormatting sqref="N69">
    <cfRule type="cellIs" dxfId="358" priority="224" operator="equal">
      <formula>"eps"</formula>
    </cfRule>
  </conditionalFormatting>
  <conditionalFormatting sqref="E72:N72">
    <cfRule type="cellIs" dxfId="357" priority="223" operator="equal">
      <formula>"eps"</formula>
    </cfRule>
  </conditionalFormatting>
  <conditionalFormatting sqref="G72:L72">
    <cfRule type="cellIs" dxfId="356" priority="222" operator="equal">
      <formula>"eps"</formula>
    </cfRule>
  </conditionalFormatting>
  <conditionalFormatting sqref="F72">
    <cfRule type="cellIs" dxfId="355" priority="221" operator="equal">
      <formula>"eps"</formula>
    </cfRule>
  </conditionalFormatting>
  <conditionalFormatting sqref="M72">
    <cfRule type="cellIs" dxfId="354" priority="220" operator="equal">
      <formula>"eps"</formula>
    </cfRule>
  </conditionalFormatting>
  <conditionalFormatting sqref="N72">
    <cfRule type="cellIs" dxfId="353" priority="219" operator="equal">
      <formula>"eps"</formula>
    </cfRule>
  </conditionalFormatting>
  <conditionalFormatting sqref="E76:N76">
    <cfRule type="cellIs" dxfId="352" priority="218" operator="equal">
      <formula>"eps"</formula>
    </cfRule>
  </conditionalFormatting>
  <conditionalFormatting sqref="G76:L76">
    <cfRule type="cellIs" dxfId="351" priority="217" operator="equal">
      <formula>"eps"</formula>
    </cfRule>
  </conditionalFormatting>
  <conditionalFormatting sqref="F76">
    <cfRule type="cellIs" dxfId="350" priority="216" operator="equal">
      <formula>"eps"</formula>
    </cfRule>
  </conditionalFormatting>
  <conditionalFormatting sqref="M76">
    <cfRule type="cellIs" dxfId="349" priority="215" operator="equal">
      <formula>"eps"</formula>
    </cfRule>
  </conditionalFormatting>
  <conditionalFormatting sqref="N76">
    <cfRule type="cellIs" dxfId="348" priority="214" operator="equal">
      <formula>"eps"</formula>
    </cfRule>
  </conditionalFormatting>
  <conditionalFormatting sqref="E77:N77">
    <cfRule type="cellIs" dxfId="347" priority="213" operator="equal">
      <formula>"eps"</formula>
    </cfRule>
  </conditionalFormatting>
  <conditionalFormatting sqref="G77:L77">
    <cfRule type="cellIs" dxfId="346" priority="212" operator="equal">
      <formula>"eps"</formula>
    </cfRule>
  </conditionalFormatting>
  <conditionalFormatting sqref="F77">
    <cfRule type="cellIs" dxfId="345" priority="211" operator="equal">
      <formula>"eps"</formula>
    </cfRule>
  </conditionalFormatting>
  <conditionalFormatting sqref="M77">
    <cfRule type="cellIs" dxfId="344" priority="210" operator="equal">
      <formula>"eps"</formula>
    </cfRule>
  </conditionalFormatting>
  <conditionalFormatting sqref="N77">
    <cfRule type="cellIs" dxfId="343" priority="209" operator="equal">
      <formula>"eps"</formula>
    </cfRule>
  </conditionalFormatting>
  <conditionalFormatting sqref="E80:N80">
    <cfRule type="cellIs" dxfId="342" priority="203" operator="equal">
      <formula>"eps"</formula>
    </cfRule>
  </conditionalFormatting>
  <conditionalFormatting sqref="G80:L80">
    <cfRule type="cellIs" dxfId="341" priority="202" operator="equal">
      <formula>"eps"</formula>
    </cfRule>
  </conditionalFormatting>
  <conditionalFormatting sqref="F80">
    <cfRule type="cellIs" dxfId="340" priority="201" operator="equal">
      <formula>"eps"</formula>
    </cfRule>
  </conditionalFormatting>
  <conditionalFormatting sqref="M80">
    <cfRule type="cellIs" dxfId="339" priority="200" operator="equal">
      <formula>"eps"</formula>
    </cfRule>
  </conditionalFormatting>
  <conditionalFormatting sqref="N80">
    <cfRule type="cellIs" dxfId="338" priority="199" operator="equal">
      <formula>"eps"</formula>
    </cfRule>
  </conditionalFormatting>
  <conditionalFormatting sqref="S1:T1">
    <cfRule type="cellIs" dxfId="337" priority="198" operator="equal">
      <formula>"eps"</formula>
    </cfRule>
  </conditionalFormatting>
  <conditionalFormatting sqref="G91 G86 F95:N98 F103:N105 F107:N107 F110:N117 F122:N123 F125:N125">
    <cfRule type="cellIs" dxfId="336" priority="169" operator="equal">
      <formula>"eps"</formula>
    </cfRule>
  </conditionalFormatting>
  <conditionalFormatting sqref="G133:G155">
    <cfRule type="cellIs" dxfId="335" priority="168" operator="equal">
      <formula>"eps"</formula>
    </cfRule>
  </conditionalFormatting>
  <conditionalFormatting sqref="G86">
    <cfRule type="cellIs" dxfId="334" priority="167" operator="equal">
      <formula>"eps"</formula>
    </cfRule>
  </conditionalFormatting>
  <conditionalFormatting sqref="F109:N117">
    <cfRule type="cellIs" dxfId="333" priority="166" operator="equal">
      <formula>"eps"</formula>
    </cfRule>
  </conditionalFormatting>
  <conditionalFormatting sqref="G118">
    <cfRule type="cellIs" dxfId="332" priority="165" operator="equal">
      <formula>"eps"</formula>
    </cfRule>
  </conditionalFormatting>
  <conditionalFormatting sqref="G85">
    <cfRule type="cellIs" dxfId="331" priority="164" operator="equal">
      <formula>"eps"</formula>
    </cfRule>
  </conditionalFormatting>
  <conditionalFormatting sqref="G101">
    <cfRule type="cellIs" dxfId="330" priority="163" operator="equal">
      <formula>"eps"</formula>
    </cfRule>
  </conditionalFormatting>
  <conditionalFormatting sqref="G126">
    <cfRule type="cellIs" dxfId="329" priority="162" operator="equal">
      <formula>"eps"</formula>
    </cfRule>
  </conditionalFormatting>
  <conditionalFormatting sqref="G127">
    <cfRule type="cellIs" dxfId="328" priority="161" operator="equal">
      <formula>"eps"</formula>
    </cfRule>
  </conditionalFormatting>
  <conditionalFormatting sqref="H107:L107 H110:L117 H125:L125 H86:L86 H122:L123 H91:L91 H103:L105 H95:L98">
    <cfRule type="cellIs" dxfId="327" priority="160" operator="equal">
      <formula>"eps"</formula>
    </cfRule>
  </conditionalFormatting>
  <conditionalFormatting sqref="H133:L155">
    <cfRule type="cellIs" dxfId="326" priority="159" operator="equal">
      <formula>"eps"</formula>
    </cfRule>
  </conditionalFormatting>
  <conditionalFormatting sqref="H86:L86">
    <cfRule type="cellIs" dxfId="325" priority="158" operator="equal">
      <formula>"eps"</formula>
    </cfRule>
  </conditionalFormatting>
  <conditionalFormatting sqref="H109:L109">
    <cfRule type="cellIs" dxfId="324" priority="157" operator="equal">
      <formula>"eps"</formula>
    </cfRule>
  </conditionalFormatting>
  <conditionalFormatting sqref="H118:L118">
    <cfRule type="cellIs" dxfId="323" priority="156" operator="equal">
      <formula>"eps"</formula>
    </cfRule>
  </conditionalFormatting>
  <conditionalFormatting sqref="H85:L85">
    <cfRule type="cellIs" dxfId="322" priority="155" operator="equal">
      <formula>"eps"</formula>
    </cfRule>
  </conditionalFormatting>
  <conditionalFormatting sqref="H101:L101">
    <cfRule type="cellIs" dxfId="321" priority="154" operator="equal">
      <formula>"eps"</formula>
    </cfRule>
  </conditionalFormatting>
  <conditionalFormatting sqref="H126:L126">
    <cfRule type="cellIs" dxfId="320" priority="153" operator="equal">
      <formula>"eps"</formula>
    </cfRule>
  </conditionalFormatting>
  <conditionalFormatting sqref="H127:L127">
    <cfRule type="cellIs" dxfId="319" priority="152" operator="equal">
      <formula>"eps"</formula>
    </cfRule>
  </conditionalFormatting>
  <conditionalFormatting sqref="F107 F110:F117 F125 F86 F122:F123 F91 F103:F105 F95:F98">
    <cfRule type="cellIs" dxfId="318" priority="151" operator="equal">
      <formula>"eps"</formula>
    </cfRule>
  </conditionalFormatting>
  <conditionalFormatting sqref="F133:F155">
    <cfRule type="cellIs" dxfId="317" priority="150" operator="equal">
      <formula>"eps"</formula>
    </cfRule>
  </conditionalFormatting>
  <conditionalFormatting sqref="F86">
    <cfRule type="cellIs" dxfId="316" priority="149" operator="equal">
      <formula>"eps"</formula>
    </cfRule>
  </conditionalFormatting>
  <conditionalFormatting sqref="F109">
    <cfRule type="cellIs" dxfId="315" priority="148" operator="equal">
      <formula>"eps"</formula>
    </cfRule>
  </conditionalFormatting>
  <conditionalFormatting sqref="F118">
    <cfRule type="cellIs" dxfId="314" priority="147" operator="equal">
      <formula>"eps"</formula>
    </cfRule>
  </conditionalFormatting>
  <conditionalFormatting sqref="F85">
    <cfRule type="cellIs" dxfId="313" priority="146" operator="equal">
      <formula>"eps"</formula>
    </cfRule>
  </conditionalFormatting>
  <conditionalFormatting sqref="F101">
    <cfRule type="cellIs" dxfId="312" priority="145" operator="equal">
      <formula>"eps"</formula>
    </cfRule>
  </conditionalFormatting>
  <conditionalFormatting sqref="F126">
    <cfRule type="cellIs" dxfId="311" priority="144" operator="equal">
      <formula>"eps"</formula>
    </cfRule>
  </conditionalFormatting>
  <conditionalFormatting sqref="F127">
    <cfRule type="cellIs" dxfId="310" priority="143" operator="equal">
      <formula>"eps"</formula>
    </cfRule>
  </conditionalFormatting>
  <conditionalFormatting sqref="M107 M110:M117 M125 M122:M123 M91 M103:M105 M95:M98">
    <cfRule type="cellIs" dxfId="309" priority="142" operator="equal">
      <formula>"eps"</formula>
    </cfRule>
  </conditionalFormatting>
  <conditionalFormatting sqref="M109">
    <cfRule type="cellIs" dxfId="308" priority="141" operator="equal">
      <formula>"eps"</formula>
    </cfRule>
  </conditionalFormatting>
  <conditionalFormatting sqref="M118">
    <cfRule type="cellIs" dxfId="307" priority="140" operator="equal">
      <formula>"eps"</formula>
    </cfRule>
  </conditionalFormatting>
  <conditionalFormatting sqref="M85">
    <cfRule type="cellIs" dxfId="306" priority="139" operator="equal">
      <formula>"eps"</formula>
    </cfRule>
  </conditionalFormatting>
  <conditionalFormatting sqref="M101">
    <cfRule type="cellIs" dxfId="305" priority="138" operator="equal">
      <formula>"eps"</formula>
    </cfRule>
  </conditionalFormatting>
  <conditionalFormatting sqref="M126">
    <cfRule type="cellIs" dxfId="304" priority="137" operator="equal">
      <formula>"eps"</formula>
    </cfRule>
  </conditionalFormatting>
  <conditionalFormatting sqref="M127">
    <cfRule type="cellIs" dxfId="303" priority="136" operator="equal">
      <formula>"eps"</formula>
    </cfRule>
  </conditionalFormatting>
  <conditionalFormatting sqref="M86">
    <cfRule type="cellIs" dxfId="302" priority="135" operator="equal">
      <formula>"eps"</formula>
    </cfRule>
  </conditionalFormatting>
  <conditionalFormatting sqref="N107 N110:N117 N125 N122:N123 N91 N103:N105 N95:N98">
    <cfRule type="cellIs" dxfId="301" priority="134" operator="equal">
      <formula>"eps"</formula>
    </cfRule>
  </conditionalFormatting>
  <conditionalFormatting sqref="N109">
    <cfRule type="cellIs" dxfId="300" priority="133" operator="equal">
      <formula>"eps"</formula>
    </cfRule>
  </conditionalFormatting>
  <conditionalFormatting sqref="N118">
    <cfRule type="cellIs" dxfId="299" priority="132" operator="equal">
      <formula>"eps"</formula>
    </cfRule>
  </conditionalFormatting>
  <conditionalFormatting sqref="N85">
    <cfRule type="cellIs" dxfId="298" priority="131" operator="equal">
      <formula>"eps"</formula>
    </cfRule>
  </conditionalFormatting>
  <conditionalFormatting sqref="N101">
    <cfRule type="cellIs" dxfId="297" priority="130" operator="equal">
      <formula>"eps"</formula>
    </cfRule>
  </conditionalFormatting>
  <conditionalFormatting sqref="N126">
    <cfRule type="cellIs" dxfId="296" priority="129" operator="equal">
      <formula>"eps"</formula>
    </cfRule>
  </conditionalFormatting>
  <conditionalFormatting sqref="N127">
    <cfRule type="cellIs" dxfId="295" priority="128" operator="equal">
      <formula>"eps"</formula>
    </cfRule>
  </conditionalFormatting>
  <conditionalFormatting sqref="N86">
    <cfRule type="cellIs" dxfId="294" priority="127" operator="equal">
      <formula>"eps"</formula>
    </cfRule>
  </conditionalFormatting>
  <conditionalFormatting sqref="M133:N155">
    <cfRule type="cellIs" dxfId="293" priority="126" operator="equal">
      <formula>"eps"</formula>
    </cfRule>
  </conditionalFormatting>
  <conditionalFormatting sqref="F83:N84">
    <cfRule type="cellIs" dxfId="292" priority="125" operator="equal">
      <formula>"eps"</formula>
    </cfRule>
  </conditionalFormatting>
  <conditionalFormatting sqref="F88:N90">
    <cfRule type="cellIs" dxfId="291" priority="124" operator="equal">
      <formula>"eps"</formula>
    </cfRule>
  </conditionalFormatting>
  <conditionalFormatting sqref="F93:N93">
    <cfRule type="cellIs" dxfId="290" priority="123" operator="equal">
      <formula>"eps"</formula>
    </cfRule>
  </conditionalFormatting>
  <conditionalFormatting sqref="F100:N100">
    <cfRule type="cellIs" dxfId="289" priority="122" operator="equal">
      <formula>"eps"</formula>
    </cfRule>
  </conditionalFormatting>
  <conditionalFormatting sqref="F126:N127">
    <cfRule type="cellIs" dxfId="288" priority="121" operator="equal">
      <formula>"eps"</formula>
    </cfRule>
  </conditionalFormatting>
  <conditionalFormatting sqref="F130:N130">
    <cfRule type="cellIs" dxfId="287" priority="120" operator="equal">
      <formula>"eps"</formula>
    </cfRule>
  </conditionalFormatting>
  <conditionalFormatting sqref="F87:N87">
    <cfRule type="cellIs" dxfId="286" priority="119" operator="equal">
      <formula>"eps"</formula>
    </cfRule>
  </conditionalFormatting>
  <conditionalFormatting sqref="G87:L87">
    <cfRule type="cellIs" dxfId="285" priority="118" operator="equal">
      <formula>"eps"</formula>
    </cfRule>
  </conditionalFormatting>
  <conditionalFormatting sqref="F87">
    <cfRule type="cellIs" dxfId="284" priority="117" operator="equal">
      <formula>"eps"</formula>
    </cfRule>
  </conditionalFormatting>
  <conditionalFormatting sqref="M87">
    <cfRule type="cellIs" dxfId="283" priority="116" operator="equal">
      <formula>"eps"</formula>
    </cfRule>
  </conditionalFormatting>
  <conditionalFormatting sqref="N87">
    <cfRule type="cellIs" dxfId="282" priority="115" operator="equal">
      <formula>"eps"</formula>
    </cfRule>
  </conditionalFormatting>
  <conditionalFormatting sqref="F121:N121">
    <cfRule type="cellIs" dxfId="281" priority="89" operator="equal">
      <formula>"eps"</formula>
    </cfRule>
  </conditionalFormatting>
  <conditionalFormatting sqref="G121:L121">
    <cfRule type="cellIs" dxfId="280" priority="88" operator="equal">
      <formula>"eps"</formula>
    </cfRule>
  </conditionalFormatting>
  <conditionalFormatting sqref="F121">
    <cfRule type="cellIs" dxfId="279" priority="87" operator="equal">
      <formula>"eps"</formula>
    </cfRule>
  </conditionalFormatting>
  <conditionalFormatting sqref="M121">
    <cfRule type="cellIs" dxfId="278" priority="86" operator="equal">
      <formula>"eps"</formula>
    </cfRule>
  </conditionalFormatting>
  <conditionalFormatting sqref="N121">
    <cfRule type="cellIs" dxfId="277" priority="85" operator="equal">
      <formula>"eps"</formula>
    </cfRule>
  </conditionalFormatting>
  <conditionalFormatting sqref="F124:N124">
    <cfRule type="cellIs" dxfId="276" priority="84" operator="equal">
      <formula>"eps"</formula>
    </cfRule>
  </conditionalFormatting>
  <conditionalFormatting sqref="G124:L124">
    <cfRule type="cellIs" dxfId="275" priority="83" operator="equal">
      <formula>"eps"</formula>
    </cfRule>
  </conditionalFormatting>
  <conditionalFormatting sqref="F124">
    <cfRule type="cellIs" dxfId="274" priority="82" operator="equal">
      <formula>"eps"</formula>
    </cfRule>
  </conditionalFormatting>
  <conditionalFormatting sqref="M124">
    <cfRule type="cellIs" dxfId="273" priority="81" operator="equal">
      <formula>"eps"</formula>
    </cfRule>
  </conditionalFormatting>
  <conditionalFormatting sqref="N124">
    <cfRule type="cellIs" dxfId="272" priority="80" operator="equal">
      <formula>"eps"</formula>
    </cfRule>
  </conditionalFormatting>
  <conditionalFormatting sqref="F129:N129">
    <cfRule type="cellIs" dxfId="271" priority="79" operator="equal">
      <formula>"eps"</formula>
    </cfRule>
  </conditionalFormatting>
  <conditionalFormatting sqref="G129:L129">
    <cfRule type="cellIs" dxfId="270" priority="78" operator="equal">
      <formula>"eps"</formula>
    </cfRule>
  </conditionalFormatting>
  <conditionalFormatting sqref="F129">
    <cfRule type="cellIs" dxfId="269" priority="77" operator="equal">
      <formula>"eps"</formula>
    </cfRule>
  </conditionalFormatting>
  <conditionalFormatting sqref="M129">
    <cfRule type="cellIs" dxfId="268" priority="76" operator="equal">
      <formula>"eps"</formula>
    </cfRule>
  </conditionalFormatting>
  <conditionalFormatting sqref="N129">
    <cfRule type="cellIs" dxfId="267" priority="75" operator="equal">
      <formula>"eps"</formula>
    </cfRule>
  </conditionalFormatting>
  <conditionalFormatting sqref="F131:N132">
    <cfRule type="cellIs" dxfId="266" priority="74" operator="equal">
      <formula>"eps"</formula>
    </cfRule>
  </conditionalFormatting>
  <conditionalFormatting sqref="G131:L132">
    <cfRule type="cellIs" dxfId="265" priority="73" operator="equal">
      <formula>"eps"</formula>
    </cfRule>
  </conditionalFormatting>
  <conditionalFormatting sqref="F131:F132">
    <cfRule type="cellIs" dxfId="264" priority="72" operator="equal">
      <formula>"eps"</formula>
    </cfRule>
  </conditionalFormatting>
  <conditionalFormatting sqref="M131:M132">
    <cfRule type="cellIs" dxfId="263" priority="71" operator="equal">
      <formula>"eps"</formula>
    </cfRule>
  </conditionalFormatting>
  <conditionalFormatting sqref="N131:N132">
    <cfRule type="cellIs" dxfId="262" priority="70" operator="equal">
      <formula>"eps"</formula>
    </cfRule>
  </conditionalFormatting>
  <conditionalFormatting sqref="F128:N128">
    <cfRule type="cellIs" dxfId="261" priority="69" operator="equal">
      <formula>"eps"</formula>
    </cfRule>
  </conditionalFormatting>
  <conditionalFormatting sqref="G128:L128">
    <cfRule type="cellIs" dxfId="260" priority="68" operator="equal">
      <formula>"eps"</formula>
    </cfRule>
  </conditionalFormatting>
  <conditionalFormatting sqref="F128">
    <cfRule type="cellIs" dxfId="259" priority="67" operator="equal">
      <formula>"eps"</formula>
    </cfRule>
  </conditionalFormatting>
  <conditionalFormatting sqref="M128">
    <cfRule type="cellIs" dxfId="258" priority="66" operator="equal">
      <formula>"eps"</formula>
    </cfRule>
  </conditionalFormatting>
  <conditionalFormatting sqref="N128">
    <cfRule type="cellIs" dxfId="257" priority="65" operator="equal">
      <formula>"eps"</formula>
    </cfRule>
  </conditionalFormatting>
  <conditionalFormatting sqref="F82:N82">
    <cfRule type="cellIs" dxfId="256" priority="64" operator="equal">
      <formula>"eps"</formula>
    </cfRule>
  </conditionalFormatting>
  <conditionalFormatting sqref="G82:L82">
    <cfRule type="cellIs" dxfId="255" priority="63" operator="equal">
      <formula>"eps"</formula>
    </cfRule>
  </conditionalFormatting>
  <conditionalFormatting sqref="F82">
    <cfRule type="cellIs" dxfId="254" priority="62" operator="equal">
      <formula>"eps"</formula>
    </cfRule>
  </conditionalFormatting>
  <conditionalFormatting sqref="M82">
    <cfRule type="cellIs" dxfId="253" priority="61" operator="equal">
      <formula>"eps"</formula>
    </cfRule>
  </conditionalFormatting>
  <conditionalFormatting sqref="N82">
    <cfRule type="cellIs" dxfId="252" priority="60" operator="equal">
      <formula>"eps"</formula>
    </cfRule>
  </conditionalFormatting>
  <conditionalFormatting sqref="E92">
    <cfRule type="cellIs" dxfId="251" priority="54" operator="equal">
      <formula>"eps"</formula>
    </cfRule>
  </conditionalFormatting>
  <conditionalFormatting sqref="F92:N92">
    <cfRule type="cellIs" dxfId="250" priority="53" operator="equal">
      <formula>"eps"</formula>
    </cfRule>
  </conditionalFormatting>
  <conditionalFormatting sqref="G92:L92">
    <cfRule type="cellIs" dxfId="249" priority="52" operator="equal">
      <formula>"eps"</formula>
    </cfRule>
  </conditionalFormatting>
  <conditionalFormatting sqref="F92">
    <cfRule type="cellIs" dxfId="248" priority="51" operator="equal">
      <formula>"eps"</formula>
    </cfRule>
  </conditionalFormatting>
  <conditionalFormatting sqref="M92">
    <cfRule type="cellIs" dxfId="247" priority="50" operator="equal">
      <formula>"eps"</formula>
    </cfRule>
  </conditionalFormatting>
  <conditionalFormatting sqref="N92">
    <cfRule type="cellIs" dxfId="246" priority="49" operator="equal">
      <formula>"eps"</formula>
    </cfRule>
  </conditionalFormatting>
  <conditionalFormatting sqref="E94">
    <cfRule type="cellIs" dxfId="245" priority="48" operator="equal">
      <formula>"eps"</formula>
    </cfRule>
  </conditionalFormatting>
  <conditionalFormatting sqref="F94:N94">
    <cfRule type="cellIs" dxfId="244" priority="47" operator="equal">
      <formula>"eps"</formula>
    </cfRule>
  </conditionalFormatting>
  <conditionalFormatting sqref="G94:L94">
    <cfRule type="cellIs" dxfId="243" priority="46" operator="equal">
      <formula>"eps"</formula>
    </cfRule>
  </conditionalFormatting>
  <conditionalFormatting sqref="F94">
    <cfRule type="cellIs" dxfId="242" priority="45" operator="equal">
      <formula>"eps"</formula>
    </cfRule>
  </conditionalFormatting>
  <conditionalFormatting sqref="M94">
    <cfRule type="cellIs" dxfId="241" priority="44" operator="equal">
      <formula>"eps"</formula>
    </cfRule>
  </conditionalFormatting>
  <conditionalFormatting sqref="N94">
    <cfRule type="cellIs" dxfId="240" priority="43" operator="equal">
      <formula>"eps"</formula>
    </cfRule>
  </conditionalFormatting>
  <conditionalFormatting sqref="E99">
    <cfRule type="cellIs" dxfId="239" priority="42" operator="equal">
      <formula>"eps"</formula>
    </cfRule>
  </conditionalFormatting>
  <conditionalFormatting sqref="F99:N99">
    <cfRule type="cellIs" dxfId="238" priority="41" operator="equal">
      <formula>"eps"</formula>
    </cfRule>
  </conditionalFormatting>
  <conditionalFormatting sqref="G99:L99">
    <cfRule type="cellIs" dxfId="237" priority="40" operator="equal">
      <formula>"eps"</formula>
    </cfRule>
  </conditionalFormatting>
  <conditionalFormatting sqref="F99">
    <cfRule type="cellIs" dxfId="236" priority="39" operator="equal">
      <formula>"eps"</formula>
    </cfRule>
  </conditionalFormatting>
  <conditionalFormatting sqref="M99">
    <cfRule type="cellIs" dxfId="235" priority="38" operator="equal">
      <formula>"eps"</formula>
    </cfRule>
  </conditionalFormatting>
  <conditionalFormatting sqref="N99">
    <cfRule type="cellIs" dxfId="234" priority="37" operator="equal">
      <formula>"eps"</formula>
    </cfRule>
  </conditionalFormatting>
  <conditionalFormatting sqref="E102">
    <cfRule type="cellIs" dxfId="233" priority="36" operator="equal">
      <formula>"eps"</formula>
    </cfRule>
  </conditionalFormatting>
  <conditionalFormatting sqref="F102:N102">
    <cfRule type="cellIs" dxfId="232" priority="35" operator="equal">
      <formula>"eps"</formula>
    </cfRule>
  </conditionalFormatting>
  <conditionalFormatting sqref="G102:L102">
    <cfRule type="cellIs" dxfId="231" priority="34" operator="equal">
      <formula>"eps"</formula>
    </cfRule>
  </conditionalFormatting>
  <conditionalFormatting sqref="F102">
    <cfRule type="cellIs" dxfId="230" priority="33" operator="equal">
      <formula>"eps"</formula>
    </cfRule>
  </conditionalFormatting>
  <conditionalFormatting sqref="M102">
    <cfRule type="cellIs" dxfId="229" priority="32" operator="equal">
      <formula>"eps"</formula>
    </cfRule>
  </conditionalFormatting>
  <conditionalFormatting sqref="N102">
    <cfRule type="cellIs" dxfId="228" priority="31" operator="equal">
      <formula>"eps"</formula>
    </cfRule>
  </conditionalFormatting>
  <conditionalFormatting sqref="E106">
    <cfRule type="cellIs" dxfId="227" priority="24" operator="equal">
      <formula>"eps"</formula>
    </cfRule>
  </conditionalFormatting>
  <conditionalFormatting sqref="F106:N106">
    <cfRule type="cellIs" dxfId="226" priority="23" operator="equal">
      <formula>"eps"</formula>
    </cfRule>
  </conditionalFormatting>
  <conditionalFormatting sqref="G106:L106">
    <cfRule type="cellIs" dxfId="225" priority="22" operator="equal">
      <formula>"eps"</formula>
    </cfRule>
  </conditionalFormatting>
  <conditionalFormatting sqref="F106">
    <cfRule type="cellIs" dxfId="224" priority="21" operator="equal">
      <formula>"eps"</formula>
    </cfRule>
  </conditionalFormatting>
  <conditionalFormatting sqref="M106">
    <cfRule type="cellIs" dxfId="223" priority="20" operator="equal">
      <formula>"eps"</formula>
    </cfRule>
  </conditionalFormatting>
  <conditionalFormatting sqref="N106">
    <cfRule type="cellIs" dxfId="222" priority="19" operator="equal">
      <formula>"eps"</formula>
    </cfRule>
  </conditionalFormatting>
  <conditionalFormatting sqref="E108">
    <cfRule type="cellIs" dxfId="221" priority="18" operator="equal">
      <formula>"eps"</formula>
    </cfRule>
  </conditionalFormatting>
  <conditionalFormatting sqref="F108:N108">
    <cfRule type="cellIs" dxfId="220" priority="17" operator="equal">
      <formula>"eps"</formula>
    </cfRule>
  </conditionalFormatting>
  <conditionalFormatting sqref="G108:L108">
    <cfRule type="cellIs" dxfId="219" priority="16" operator="equal">
      <formula>"eps"</formula>
    </cfRule>
  </conditionalFormatting>
  <conditionalFormatting sqref="F108">
    <cfRule type="cellIs" dxfId="218" priority="15" operator="equal">
      <formula>"eps"</formula>
    </cfRule>
  </conditionalFormatting>
  <conditionalFormatting sqref="M108">
    <cfRule type="cellIs" dxfId="217" priority="14" operator="equal">
      <formula>"eps"</formula>
    </cfRule>
  </conditionalFormatting>
  <conditionalFormatting sqref="N108">
    <cfRule type="cellIs" dxfId="216" priority="13" operator="equal">
      <formula>"eps"</formula>
    </cfRule>
  </conditionalFormatting>
  <conditionalFormatting sqref="E119">
    <cfRule type="cellIs" dxfId="215" priority="12" operator="equal">
      <formula>"eps"</formula>
    </cfRule>
  </conditionalFormatting>
  <conditionalFormatting sqref="F119:N119">
    <cfRule type="cellIs" dxfId="214" priority="11" operator="equal">
      <formula>"eps"</formula>
    </cfRule>
  </conditionalFormatting>
  <conditionalFormatting sqref="G119:L119">
    <cfRule type="cellIs" dxfId="213" priority="10" operator="equal">
      <formula>"eps"</formula>
    </cfRule>
  </conditionalFormatting>
  <conditionalFormatting sqref="F119">
    <cfRule type="cellIs" dxfId="212" priority="9" operator="equal">
      <formula>"eps"</formula>
    </cfRule>
  </conditionalFormatting>
  <conditionalFormatting sqref="M119">
    <cfRule type="cellIs" dxfId="211" priority="8" operator="equal">
      <formula>"eps"</formula>
    </cfRule>
  </conditionalFormatting>
  <conditionalFormatting sqref="N119">
    <cfRule type="cellIs" dxfId="210" priority="7" operator="equal">
      <formula>"eps"</formula>
    </cfRule>
  </conditionalFormatting>
  <conditionalFormatting sqref="E120">
    <cfRule type="cellIs" dxfId="209" priority="6" operator="equal">
      <formula>"eps"</formula>
    </cfRule>
  </conditionalFormatting>
  <conditionalFormatting sqref="F120:N120">
    <cfRule type="cellIs" dxfId="208" priority="5" operator="equal">
      <formula>"eps"</formula>
    </cfRule>
  </conditionalFormatting>
  <conditionalFormatting sqref="G120:L120">
    <cfRule type="cellIs" dxfId="207" priority="4" operator="equal">
      <formula>"eps"</formula>
    </cfRule>
  </conditionalFormatting>
  <conditionalFormatting sqref="F120">
    <cfRule type="cellIs" dxfId="206" priority="3" operator="equal">
      <formula>"eps"</formula>
    </cfRule>
  </conditionalFormatting>
  <conditionalFormatting sqref="M120">
    <cfRule type="cellIs" dxfId="205" priority="2" operator="equal">
      <formula>"eps"</formula>
    </cfRule>
  </conditionalFormatting>
  <conditionalFormatting sqref="N120">
    <cfRule type="cellIs" dxfId="20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57" activePane="bottomRight" state="frozen"/>
      <selection pane="topRight" activeCell="D1" sqref="D1"/>
      <selection pane="bottomLeft" activeCell="A8" sqref="A8"/>
      <selection pane="bottomRight" activeCell="G70" sqref="G70"/>
    </sheetView>
  </sheetViews>
  <sheetFormatPr defaultColWidth="8.85546875" defaultRowHeight="15" x14ac:dyDescent="0.25"/>
  <cols>
    <col min="1" max="3" width="8.85546875" style="32"/>
    <col min="4" max="6" width="9.28515625" style="32" customWidth="1"/>
    <col min="7" max="16384" width="8.85546875" style="32"/>
  </cols>
  <sheetData>
    <row r="1" spans="1:13" ht="18.75" x14ac:dyDescent="0.3">
      <c r="A1" s="107" t="s">
        <v>73</v>
      </c>
    </row>
    <row r="5" spans="1:13" x14ac:dyDescent="0.25">
      <c r="A5" s="108" t="s">
        <v>157</v>
      </c>
    </row>
    <row r="6" spans="1:13" x14ac:dyDescent="0.25">
      <c r="D6" s="202" t="s">
        <v>302</v>
      </c>
      <c r="E6" s="202"/>
      <c r="F6" s="202"/>
      <c r="G6" s="202"/>
      <c r="H6" s="201" t="s">
        <v>303</v>
      </c>
      <c r="I6" s="201"/>
      <c r="J6" s="201"/>
      <c r="K6" s="201"/>
      <c r="L6" s="201"/>
      <c r="M6" s="201"/>
    </row>
    <row r="7" spans="1:13" x14ac:dyDescent="0.25">
      <c r="D7" s="131">
        <v>2020</v>
      </c>
      <c r="E7" s="131">
        <v>2021</v>
      </c>
      <c r="F7" s="131">
        <v>2022</v>
      </c>
      <c r="G7" s="132">
        <v>2023</v>
      </c>
      <c r="H7" s="167">
        <v>2024</v>
      </c>
      <c r="I7" s="167">
        <v>2025</v>
      </c>
      <c r="J7" s="167">
        <v>2029</v>
      </c>
      <c r="K7" s="167">
        <v>2031</v>
      </c>
      <c r="L7" s="167">
        <v>2035</v>
      </c>
      <c r="M7" s="167">
        <v>2040</v>
      </c>
    </row>
    <row r="8" spans="1:13" x14ac:dyDescent="0.25">
      <c r="A8" s="182" t="s">
        <v>339</v>
      </c>
      <c r="B8" s="182" t="s">
        <v>72</v>
      </c>
      <c r="C8" s="182" t="str">
        <f>Closures!H6</f>
        <v>base</v>
      </c>
      <c r="D8" s="183">
        <v>0.1</v>
      </c>
      <c r="E8" s="183">
        <v>0.1</v>
      </c>
      <c r="F8" s="183">
        <v>0.1</v>
      </c>
      <c r="G8" s="183">
        <v>0.1</v>
      </c>
      <c r="H8" s="184">
        <v>0.1</v>
      </c>
      <c r="I8" s="184">
        <v>0.1</v>
      </c>
      <c r="J8" s="184">
        <v>0.1</v>
      </c>
      <c r="K8" s="184">
        <v>0.1</v>
      </c>
      <c r="L8" s="184">
        <v>0.1</v>
      </c>
      <c r="M8" s="184">
        <v>0.1</v>
      </c>
    </row>
    <row r="9" spans="1:13" x14ac:dyDescent="0.25">
      <c r="A9" s="182" t="s">
        <v>340</v>
      </c>
      <c r="B9" s="182" t="str">
        <f>B8</f>
        <v>nat</v>
      </c>
      <c r="C9" s="182" t="str">
        <f t="shared" ref="C9" si="0">C8</f>
        <v>base</v>
      </c>
      <c r="D9" s="183">
        <v>0.1</v>
      </c>
      <c r="E9" s="183">
        <v>0.1</v>
      </c>
      <c r="F9" s="183">
        <v>0.1</v>
      </c>
      <c r="G9" s="183">
        <v>0.1</v>
      </c>
      <c r="H9" s="184">
        <v>0.1</v>
      </c>
      <c r="I9" s="184">
        <v>0.1</v>
      </c>
      <c r="J9" s="184">
        <v>0.1</v>
      </c>
      <c r="K9" s="184">
        <v>0.1</v>
      </c>
      <c r="L9" s="184">
        <v>0.1</v>
      </c>
      <c r="M9" s="184">
        <v>0.1</v>
      </c>
    </row>
    <row r="10" spans="1:13" x14ac:dyDescent="0.25">
      <c r="A10" s="182" t="s">
        <v>341</v>
      </c>
      <c r="B10" s="182" t="str">
        <f t="shared" ref="B10:B50" si="1">B9</f>
        <v>nat</v>
      </c>
      <c r="C10" s="182" t="str">
        <f t="shared" ref="C10:C25" si="2">C9</f>
        <v>base</v>
      </c>
      <c r="D10" s="183">
        <v>0.1</v>
      </c>
      <c r="E10" s="183">
        <v>0.1</v>
      </c>
      <c r="F10" s="183">
        <v>0.1</v>
      </c>
      <c r="G10" s="183">
        <v>0.1</v>
      </c>
      <c r="H10" s="184">
        <v>0.1</v>
      </c>
      <c r="I10" s="184">
        <v>0.1</v>
      </c>
      <c r="J10" s="184">
        <v>0.1</v>
      </c>
      <c r="K10" s="184">
        <v>0.1</v>
      </c>
      <c r="L10" s="184">
        <v>0.1</v>
      </c>
      <c r="M10" s="184">
        <v>0.1</v>
      </c>
    </row>
    <row r="11" spans="1:13" x14ac:dyDescent="0.25">
      <c r="A11" s="182" t="s">
        <v>342</v>
      </c>
      <c r="B11" s="182" t="str">
        <f t="shared" si="1"/>
        <v>nat</v>
      </c>
      <c r="C11" s="182" t="str">
        <f t="shared" si="2"/>
        <v>base</v>
      </c>
      <c r="D11" s="183">
        <v>0.1</v>
      </c>
      <c r="E11" s="183">
        <v>0.1</v>
      </c>
      <c r="F11" s="183">
        <v>0.1</v>
      </c>
      <c r="G11" s="183">
        <v>0.1</v>
      </c>
      <c r="H11" s="184">
        <v>0.1</v>
      </c>
      <c r="I11" s="184">
        <v>0.1</v>
      </c>
      <c r="J11" s="184">
        <v>0.1</v>
      </c>
      <c r="K11" s="184">
        <v>0.1</v>
      </c>
      <c r="L11" s="184">
        <v>0.1</v>
      </c>
      <c r="M11" s="184">
        <v>0.1</v>
      </c>
    </row>
    <row r="12" spans="1:13" x14ac:dyDescent="0.25">
      <c r="A12" s="182" t="s">
        <v>343</v>
      </c>
      <c r="B12" s="182" t="str">
        <f t="shared" si="1"/>
        <v>nat</v>
      </c>
      <c r="C12" s="182" t="str">
        <f t="shared" si="2"/>
        <v>base</v>
      </c>
      <c r="D12" s="183">
        <v>0.1</v>
      </c>
      <c r="E12" s="183">
        <v>0.1</v>
      </c>
      <c r="F12" s="183">
        <v>0.1</v>
      </c>
      <c r="G12" s="183">
        <v>0.1</v>
      </c>
      <c r="H12" s="184">
        <v>0.1</v>
      </c>
      <c r="I12" s="184">
        <v>0.1</v>
      </c>
      <c r="J12" s="184">
        <v>0.1</v>
      </c>
      <c r="K12" s="184">
        <v>0.1</v>
      </c>
      <c r="L12" s="184">
        <v>0.1</v>
      </c>
      <c r="M12" s="184">
        <v>0.1</v>
      </c>
    </row>
    <row r="13" spans="1:13" x14ac:dyDescent="0.25">
      <c r="A13" s="182" t="s">
        <v>344</v>
      </c>
      <c r="B13" s="182" t="str">
        <f t="shared" si="1"/>
        <v>nat</v>
      </c>
      <c r="C13" s="182" t="str">
        <f t="shared" si="2"/>
        <v>base</v>
      </c>
      <c r="D13" s="183">
        <v>0.1</v>
      </c>
      <c r="E13" s="183">
        <v>0.1</v>
      </c>
      <c r="F13" s="183">
        <v>0.1</v>
      </c>
      <c r="G13" s="183">
        <v>0.1</v>
      </c>
      <c r="H13" s="184">
        <v>0.1</v>
      </c>
      <c r="I13" s="184">
        <v>0.1</v>
      </c>
      <c r="J13" s="184">
        <v>0.1</v>
      </c>
      <c r="K13" s="184">
        <v>0.1</v>
      </c>
      <c r="L13" s="184">
        <v>0.1</v>
      </c>
      <c r="M13" s="184">
        <v>0.1</v>
      </c>
    </row>
    <row r="14" spans="1:13" x14ac:dyDescent="0.25">
      <c r="A14" s="182" t="s">
        <v>345</v>
      </c>
      <c r="B14" s="182" t="str">
        <f t="shared" si="1"/>
        <v>nat</v>
      </c>
      <c r="C14" s="182" t="str">
        <f t="shared" si="2"/>
        <v>base</v>
      </c>
      <c r="D14" s="183">
        <v>0.1</v>
      </c>
      <c r="E14" s="183">
        <v>0.1</v>
      </c>
      <c r="F14" s="183">
        <v>0.1</v>
      </c>
      <c r="G14" s="183">
        <v>0.1</v>
      </c>
      <c r="H14" s="184">
        <v>0.1</v>
      </c>
      <c r="I14" s="184">
        <v>0.1</v>
      </c>
      <c r="J14" s="184">
        <v>0.1</v>
      </c>
      <c r="K14" s="184">
        <v>0.1</v>
      </c>
      <c r="L14" s="184">
        <v>0.1</v>
      </c>
      <c r="M14" s="184">
        <v>0.1</v>
      </c>
    </row>
    <row r="15" spans="1:13" x14ac:dyDescent="0.25">
      <c r="A15" s="182" t="s">
        <v>346</v>
      </c>
      <c r="B15" s="182" t="str">
        <f t="shared" si="1"/>
        <v>nat</v>
      </c>
      <c r="C15" s="182" t="str">
        <f t="shared" si="2"/>
        <v>base</v>
      </c>
      <c r="D15" s="183">
        <v>0.1</v>
      </c>
      <c r="E15" s="183">
        <v>0.1</v>
      </c>
      <c r="F15" s="183">
        <v>0.1</v>
      </c>
      <c r="G15" s="183">
        <v>0.1</v>
      </c>
      <c r="H15" s="184">
        <v>0.1</v>
      </c>
      <c r="I15" s="184">
        <v>0.1</v>
      </c>
      <c r="J15" s="184">
        <v>0.1</v>
      </c>
      <c r="K15" s="184">
        <v>0.1</v>
      </c>
      <c r="L15" s="184">
        <v>0.1</v>
      </c>
      <c r="M15" s="184">
        <v>0.1</v>
      </c>
    </row>
    <row r="16" spans="1:13" x14ac:dyDescent="0.25">
      <c r="A16" s="182" t="s">
        <v>347</v>
      </c>
      <c r="B16" s="182" t="str">
        <f t="shared" si="1"/>
        <v>nat</v>
      </c>
      <c r="C16" s="182" t="str">
        <f t="shared" si="2"/>
        <v>base</v>
      </c>
      <c r="D16" s="183">
        <v>0.1</v>
      </c>
      <c r="E16" s="183">
        <v>0.1</v>
      </c>
      <c r="F16" s="183">
        <v>0.1</v>
      </c>
      <c r="G16" s="183">
        <v>0.1</v>
      </c>
      <c r="H16" s="184">
        <v>0.1</v>
      </c>
      <c r="I16" s="184">
        <v>0.1</v>
      </c>
      <c r="J16" s="184">
        <v>0.1</v>
      </c>
      <c r="K16" s="184">
        <v>0.1</v>
      </c>
      <c r="L16" s="184">
        <v>0.1</v>
      </c>
      <c r="M16" s="184">
        <v>0.1</v>
      </c>
    </row>
    <row r="17" spans="1:13" x14ac:dyDescent="0.25">
      <c r="A17" s="182" t="s">
        <v>348</v>
      </c>
      <c r="B17" s="182" t="str">
        <f t="shared" si="1"/>
        <v>nat</v>
      </c>
      <c r="C17" s="182" t="str">
        <f t="shared" si="2"/>
        <v>base</v>
      </c>
      <c r="D17" s="183">
        <v>0.1</v>
      </c>
      <c r="E17" s="183">
        <v>0.1</v>
      </c>
      <c r="F17" s="183">
        <v>0.1</v>
      </c>
      <c r="G17" s="183">
        <v>0.1</v>
      </c>
      <c r="H17" s="184">
        <v>0.1</v>
      </c>
      <c r="I17" s="184">
        <v>0.1</v>
      </c>
      <c r="J17" s="184">
        <v>0.1</v>
      </c>
      <c r="K17" s="184">
        <v>0.1</v>
      </c>
      <c r="L17" s="184">
        <v>0.1</v>
      </c>
      <c r="M17" s="184">
        <v>0.1</v>
      </c>
    </row>
    <row r="18" spans="1:13" x14ac:dyDescent="0.25">
      <c r="A18" s="182" t="s">
        <v>349</v>
      </c>
      <c r="B18" s="182" t="str">
        <f t="shared" si="1"/>
        <v>nat</v>
      </c>
      <c r="C18" s="182" t="str">
        <f t="shared" si="2"/>
        <v>base</v>
      </c>
      <c r="D18" s="183">
        <v>0.1</v>
      </c>
      <c r="E18" s="183">
        <v>0.1</v>
      </c>
      <c r="F18" s="183">
        <v>0.1</v>
      </c>
      <c r="G18" s="183">
        <v>0.1</v>
      </c>
      <c r="H18" s="184">
        <v>0.1</v>
      </c>
      <c r="I18" s="184">
        <v>0.1</v>
      </c>
      <c r="J18" s="184">
        <v>0.1</v>
      </c>
      <c r="K18" s="184">
        <v>0.1</v>
      </c>
      <c r="L18" s="184">
        <v>0.1</v>
      </c>
      <c r="M18" s="184">
        <v>0.1</v>
      </c>
    </row>
    <row r="19" spans="1:13" x14ac:dyDescent="0.25">
      <c r="A19" s="182" t="s">
        <v>350</v>
      </c>
      <c r="B19" s="182" t="str">
        <f t="shared" si="1"/>
        <v>nat</v>
      </c>
      <c r="C19" s="182" t="str">
        <f t="shared" si="2"/>
        <v>base</v>
      </c>
      <c r="D19" s="183">
        <v>0.1</v>
      </c>
      <c r="E19" s="183">
        <v>0.1</v>
      </c>
      <c r="F19" s="183">
        <v>0.1</v>
      </c>
      <c r="G19" s="183">
        <v>0.1</v>
      </c>
      <c r="H19" s="184">
        <v>0.1</v>
      </c>
      <c r="I19" s="184">
        <v>0.1</v>
      </c>
      <c r="J19" s="184">
        <v>0.1</v>
      </c>
      <c r="K19" s="184">
        <v>0.1</v>
      </c>
      <c r="L19" s="184">
        <v>0.1</v>
      </c>
      <c r="M19" s="184">
        <v>0.1</v>
      </c>
    </row>
    <row r="20" spans="1:13" x14ac:dyDescent="0.25">
      <c r="A20" s="182" t="s">
        <v>128</v>
      </c>
      <c r="B20" s="182" t="str">
        <f t="shared" si="1"/>
        <v>nat</v>
      </c>
      <c r="C20" s="182" t="str">
        <f t="shared" si="2"/>
        <v>base</v>
      </c>
      <c r="D20" s="183">
        <v>0.1</v>
      </c>
      <c r="E20" s="183">
        <v>0.1</v>
      </c>
      <c r="F20" s="183">
        <v>0.1</v>
      </c>
      <c r="G20" s="183">
        <v>0.1</v>
      </c>
      <c r="H20" s="184">
        <v>0.1</v>
      </c>
      <c r="I20" s="184">
        <v>0.1</v>
      </c>
      <c r="J20" s="184">
        <v>0.1</v>
      </c>
      <c r="K20" s="184">
        <v>0.1</v>
      </c>
      <c r="L20" s="184">
        <v>0.1</v>
      </c>
      <c r="M20" s="184">
        <v>0.1</v>
      </c>
    </row>
    <row r="21" spans="1:13" x14ac:dyDescent="0.25">
      <c r="A21" s="182" t="s">
        <v>129</v>
      </c>
      <c r="B21" s="182" t="str">
        <f t="shared" si="1"/>
        <v>nat</v>
      </c>
      <c r="C21" s="182" t="str">
        <f t="shared" si="2"/>
        <v>base</v>
      </c>
      <c r="D21" s="183">
        <v>0.1</v>
      </c>
      <c r="E21" s="183">
        <v>0.1</v>
      </c>
      <c r="F21" s="183">
        <v>0.1</v>
      </c>
      <c r="G21" s="183">
        <v>0.1</v>
      </c>
      <c r="H21" s="184">
        <v>0.1</v>
      </c>
      <c r="I21" s="184">
        <v>0.1</v>
      </c>
      <c r="J21" s="184">
        <v>0.1</v>
      </c>
      <c r="K21" s="184">
        <v>0.1</v>
      </c>
      <c r="L21" s="184">
        <v>0.1</v>
      </c>
      <c r="M21" s="184">
        <v>0.1</v>
      </c>
    </row>
    <row r="22" spans="1:13" x14ac:dyDescent="0.25">
      <c r="A22" s="110" t="s">
        <v>59</v>
      </c>
      <c r="B22" s="110" t="str">
        <f t="shared" si="1"/>
        <v>nat</v>
      </c>
      <c r="C22" s="110" t="str">
        <f t="shared" si="2"/>
        <v>base</v>
      </c>
      <c r="D22" s="183" t="s">
        <v>75</v>
      </c>
      <c r="E22" s="183" t="s">
        <v>75</v>
      </c>
      <c r="F22" s="183" t="s">
        <v>75</v>
      </c>
      <c r="G22" s="183" t="s">
        <v>75</v>
      </c>
      <c r="H22" s="184" t="s">
        <v>75</v>
      </c>
      <c r="I22" s="184" t="s">
        <v>75</v>
      </c>
      <c r="J22" s="184" t="s">
        <v>75</v>
      </c>
      <c r="K22" s="184" t="s">
        <v>75</v>
      </c>
      <c r="L22" s="184" t="s">
        <v>75</v>
      </c>
      <c r="M22" s="184" t="s">
        <v>75</v>
      </c>
    </row>
    <row r="23" spans="1:13" x14ac:dyDescent="0.25">
      <c r="A23" s="111" t="s">
        <v>214</v>
      </c>
      <c r="B23" s="111" t="str">
        <f t="shared" si="1"/>
        <v>nat</v>
      </c>
      <c r="C23" s="111" t="str">
        <f t="shared" si="2"/>
        <v>base</v>
      </c>
      <c r="D23" s="183" t="s">
        <v>75</v>
      </c>
      <c r="E23" s="183" t="s">
        <v>75</v>
      </c>
      <c r="F23" s="183" t="s">
        <v>75</v>
      </c>
      <c r="G23" s="183" t="s">
        <v>75</v>
      </c>
      <c r="H23" s="184" t="s">
        <v>75</v>
      </c>
      <c r="I23" s="184" t="s">
        <v>75</v>
      </c>
      <c r="J23" s="184" t="s">
        <v>75</v>
      </c>
      <c r="K23" s="184" t="s">
        <v>75</v>
      </c>
      <c r="L23" s="184" t="s">
        <v>75</v>
      </c>
      <c r="M23" s="184" t="s">
        <v>75</v>
      </c>
    </row>
    <row r="24" spans="1:13" x14ac:dyDescent="0.25">
      <c r="A24" s="100" t="s">
        <v>130</v>
      </c>
      <c r="B24" s="100" t="str">
        <f t="shared" si="1"/>
        <v>nat</v>
      </c>
      <c r="C24" s="100" t="str">
        <f t="shared" si="2"/>
        <v>base</v>
      </c>
      <c r="D24" s="183">
        <v>0.1</v>
      </c>
      <c r="E24" s="183">
        <v>0.1</v>
      </c>
      <c r="F24" s="183">
        <v>0.1</v>
      </c>
      <c r="G24" s="183">
        <v>0.1</v>
      </c>
      <c r="H24" s="184">
        <v>0.1</v>
      </c>
      <c r="I24" s="184">
        <v>0.1</v>
      </c>
      <c r="J24" s="184">
        <v>0.1</v>
      </c>
      <c r="K24" s="184">
        <v>0.1</v>
      </c>
      <c r="L24" s="184">
        <v>0.1</v>
      </c>
      <c r="M24" s="184">
        <v>0.1</v>
      </c>
    </row>
    <row r="25" spans="1:13" x14ac:dyDescent="0.25">
      <c r="A25" s="100" t="s">
        <v>417</v>
      </c>
      <c r="B25" s="100" t="str">
        <f t="shared" si="1"/>
        <v>nat</v>
      </c>
      <c r="C25" s="100" t="str">
        <f t="shared" si="2"/>
        <v>base</v>
      </c>
      <c r="D25" s="183">
        <v>0.1</v>
      </c>
      <c r="E25" s="183">
        <v>0.1</v>
      </c>
      <c r="F25" s="183">
        <v>0.1</v>
      </c>
      <c r="G25" s="183">
        <v>0.1</v>
      </c>
      <c r="H25" s="184">
        <v>0.1</v>
      </c>
      <c r="I25" s="184">
        <v>0.1</v>
      </c>
      <c r="J25" s="184">
        <v>0.1</v>
      </c>
      <c r="K25" s="184">
        <v>0.1</v>
      </c>
      <c r="L25" s="184">
        <v>0.1</v>
      </c>
      <c r="M25" s="184">
        <v>0.1</v>
      </c>
    </row>
    <row r="26" spans="1:13" x14ac:dyDescent="0.25">
      <c r="A26" s="100" t="s">
        <v>215</v>
      </c>
      <c r="B26" s="100" t="str">
        <f t="shared" si="1"/>
        <v>nat</v>
      </c>
      <c r="C26" s="100" t="str">
        <f t="shared" ref="C26:C41" si="3">C25</f>
        <v>base</v>
      </c>
      <c r="D26" s="183">
        <v>0.1</v>
      </c>
      <c r="E26" s="183">
        <v>0.1</v>
      </c>
      <c r="F26" s="183">
        <v>0.1</v>
      </c>
      <c r="G26" s="183">
        <v>0.1</v>
      </c>
      <c r="H26" s="184">
        <v>0.1</v>
      </c>
      <c r="I26" s="184">
        <v>0.1</v>
      </c>
      <c r="J26" s="184">
        <v>0.1</v>
      </c>
      <c r="K26" s="184">
        <v>0.1</v>
      </c>
      <c r="L26" s="184">
        <v>0.1</v>
      </c>
      <c r="M26" s="184">
        <v>0.1</v>
      </c>
    </row>
    <row r="27" spans="1:13" x14ac:dyDescent="0.25">
      <c r="A27" s="100" t="s">
        <v>217</v>
      </c>
      <c r="B27" s="100" t="str">
        <f t="shared" si="1"/>
        <v>nat</v>
      </c>
      <c r="C27" s="100" t="str">
        <f t="shared" si="3"/>
        <v>base</v>
      </c>
      <c r="D27" s="183">
        <v>0.1</v>
      </c>
      <c r="E27" s="183">
        <v>0.1</v>
      </c>
      <c r="F27" s="183">
        <v>0.1</v>
      </c>
      <c r="G27" s="183">
        <v>0.1</v>
      </c>
      <c r="H27" s="184">
        <v>0.1</v>
      </c>
      <c r="I27" s="184">
        <v>0.1</v>
      </c>
      <c r="J27" s="184">
        <v>0.1</v>
      </c>
      <c r="K27" s="184">
        <v>0.1</v>
      </c>
      <c r="L27" s="184">
        <v>0.1</v>
      </c>
      <c r="M27" s="184">
        <v>0.1</v>
      </c>
    </row>
    <row r="28" spans="1:13" x14ac:dyDescent="0.25">
      <c r="A28" s="112" t="s">
        <v>351</v>
      </c>
      <c r="B28" s="112" t="str">
        <f t="shared" si="1"/>
        <v>nat</v>
      </c>
      <c r="C28" s="112" t="str">
        <f t="shared" si="3"/>
        <v>base</v>
      </c>
      <c r="D28" s="183">
        <v>0.1</v>
      </c>
      <c r="E28" s="183">
        <v>0.1</v>
      </c>
      <c r="F28" s="183">
        <v>0.1</v>
      </c>
      <c r="G28" s="183">
        <v>0.1</v>
      </c>
      <c r="H28" s="184">
        <v>0.1</v>
      </c>
      <c r="I28" s="184">
        <v>0.1</v>
      </c>
      <c r="J28" s="184">
        <v>0.1</v>
      </c>
      <c r="K28" s="184">
        <v>0.1</v>
      </c>
      <c r="L28" s="184">
        <v>0.1</v>
      </c>
      <c r="M28" s="184">
        <v>0.1</v>
      </c>
    </row>
    <row r="29" spans="1:13" x14ac:dyDescent="0.25">
      <c r="A29" s="104" t="s">
        <v>352</v>
      </c>
      <c r="B29" s="104" t="str">
        <f t="shared" si="1"/>
        <v>nat</v>
      </c>
      <c r="C29" s="104" t="str">
        <f t="shared" si="3"/>
        <v>base</v>
      </c>
      <c r="D29" s="183">
        <v>0.1</v>
      </c>
      <c r="E29" s="183">
        <v>0.1</v>
      </c>
      <c r="F29" s="183">
        <v>0.1</v>
      </c>
      <c r="G29" s="183">
        <v>0.1</v>
      </c>
      <c r="H29" s="184">
        <v>0.1</v>
      </c>
      <c r="I29" s="184">
        <v>0.1</v>
      </c>
      <c r="J29" s="184">
        <v>0.1</v>
      </c>
      <c r="K29" s="184">
        <v>0.1</v>
      </c>
      <c r="L29" s="184">
        <v>0.1</v>
      </c>
      <c r="M29" s="184">
        <v>0.1</v>
      </c>
    </row>
    <row r="30" spans="1:13" x14ac:dyDescent="0.25">
      <c r="A30" s="112" t="s">
        <v>353</v>
      </c>
      <c r="B30" s="112" t="str">
        <f t="shared" si="1"/>
        <v>nat</v>
      </c>
      <c r="C30" s="112" t="str">
        <f t="shared" si="3"/>
        <v>base</v>
      </c>
      <c r="D30" s="183">
        <v>0.1</v>
      </c>
      <c r="E30" s="183">
        <v>0.1</v>
      </c>
      <c r="F30" s="183">
        <v>0.1</v>
      </c>
      <c r="G30" s="183">
        <v>0.1</v>
      </c>
      <c r="H30" s="184">
        <v>0.1</v>
      </c>
      <c r="I30" s="184">
        <v>0.1</v>
      </c>
      <c r="J30" s="184">
        <v>0.1</v>
      </c>
      <c r="K30" s="184">
        <v>0.1</v>
      </c>
      <c r="L30" s="184">
        <v>0.1</v>
      </c>
      <c r="M30" s="184">
        <v>0.1</v>
      </c>
    </row>
    <row r="31" spans="1:13" x14ac:dyDescent="0.25">
      <c r="A31" s="104" t="s">
        <v>354</v>
      </c>
      <c r="B31" s="104" t="str">
        <f t="shared" si="1"/>
        <v>nat</v>
      </c>
      <c r="C31" s="104" t="str">
        <f t="shared" si="3"/>
        <v>base</v>
      </c>
      <c r="D31" s="183">
        <v>0.1</v>
      </c>
      <c r="E31" s="183">
        <v>0.1</v>
      </c>
      <c r="F31" s="183">
        <v>0.1</v>
      </c>
      <c r="G31" s="183">
        <v>0.1</v>
      </c>
      <c r="H31" s="184">
        <v>0.1</v>
      </c>
      <c r="I31" s="184">
        <v>0.1</v>
      </c>
      <c r="J31" s="184">
        <v>0.1</v>
      </c>
      <c r="K31" s="184">
        <v>0.1</v>
      </c>
      <c r="L31" s="184">
        <v>0.1</v>
      </c>
      <c r="M31" s="184">
        <v>0.1</v>
      </c>
    </row>
    <row r="32" spans="1:13" x14ac:dyDescent="0.25">
      <c r="A32" s="112" t="s">
        <v>355</v>
      </c>
      <c r="B32" s="112" t="str">
        <f t="shared" si="1"/>
        <v>nat</v>
      </c>
      <c r="C32" s="112" t="str">
        <f t="shared" si="3"/>
        <v>base</v>
      </c>
      <c r="D32" s="183">
        <v>0.1</v>
      </c>
      <c r="E32" s="183">
        <v>0.1</v>
      </c>
      <c r="F32" s="183">
        <v>0.1</v>
      </c>
      <c r="G32" s="183">
        <v>0.1</v>
      </c>
      <c r="H32" s="184">
        <v>0.1</v>
      </c>
      <c r="I32" s="184">
        <v>0.1</v>
      </c>
      <c r="J32" s="184">
        <v>0.1</v>
      </c>
      <c r="K32" s="184">
        <v>0.1</v>
      </c>
      <c r="L32" s="184">
        <v>0.1</v>
      </c>
      <c r="M32" s="184">
        <v>0.1</v>
      </c>
    </row>
    <row r="33" spans="1:13" x14ac:dyDescent="0.25">
      <c r="A33" s="104" t="s">
        <v>356</v>
      </c>
      <c r="B33" s="104" t="str">
        <f t="shared" si="1"/>
        <v>nat</v>
      </c>
      <c r="C33" s="104" t="str">
        <f t="shared" si="3"/>
        <v>base</v>
      </c>
      <c r="D33" s="183">
        <v>0.1</v>
      </c>
      <c r="E33" s="183">
        <v>0.1</v>
      </c>
      <c r="F33" s="183">
        <v>0.1</v>
      </c>
      <c r="G33" s="183">
        <v>0.1</v>
      </c>
      <c r="H33" s="184">
        <v>0.1</v>
      </c>
      <c r="I33" s="184">
        <v>0.1</v>
      </c>
      <c r="J33" s="184">
        <v>0.1</v>
      </c>
      <c r="K33" s="184">
        <v>0.1</v>
      </c>
      <c r="L33" s="184">
        <v>0.1</v>
      </c>
      <c r="M33" s="184">
        <v>0.1</v>
      </c>
    </row>
    <row r="34" spans="1:13" x14ac:dyDescent="0.25">
      <c r="A34" s="112" t="s">
        <v>357</v>
      </c>
      <c r="B34" s="112" t="str">
        <f t="shared" si="1"/>
        <v>nat</v>
      </c>
      <c r="C34" s="112" t="str">
        <f t="shared" si="3"/>
        <v>base</v>
      </c>
      <c r="D34" s="183">
        <v>0.1</v>
      </c>
      <c r="E34" s="183">
        <v>0.1</v>
      </c>
      <c r="F34" s="183">
        <v>0.1</v>
      </c>
      <c r="G34" s="183">
        <v>0.1</v>
      </c>
      <c r="H34" s="184">
        <v>0.1</v>
      </c>
      <c r="I34" s="184">
        <v>0.1</v>
      </c>
      <c r="J34" s="184">
        <v>0.1</v>
      </c>
      <c r="K34" s="184">
        <v>0.1</v>
      </c>
      <c r="L34" s="184">
        <v>0.1</v>
      </c>
      <c r="M34" s="184">
        <v>0.1</v>
      </c>
    </row>
    <row r="35" spans="1:13" x14ac:dyDescent="0.25">
      <c r="A35" s="104" t="s">
        <v>358</v>
      </c>
      <c r="B35" s="104" t="str">
        <f t="shared" si="1"/>
        <v>nat</v>
      </c>
      <c r="C35" s="104" t="str">
        <f t="shared" si="3"/>
        <v>base</v>
      </c>
      <c r="D35" s="183">
        <v>0.1</v>
      </c>
      <c r="E35" s="183">
        <v>0.1</v>
      </c>
      <c r="F35" s="183">
        <v>0.1</v>
      </c>
      <c r="G35" s="183">
        <v>0.1</v>
      </c>
      <c r="H35" s="184">
        <v>0.1</v>
      </c>
      <c r="I35" s="184">
        <v>0.1</v>
      </c>
      <c r="J35" s="184">
        <v>0.1</v>
      </c>
      <c r="K35" s="184">
        <v>0.1</v>
      </c>
      <c r="L35" s="184">
        <v>0.1</v>
      </c>
      <c r="M35" s="184">
        <v>0.1</v>
      </c>
    </row>
    <row r="36" spans="1:13" x14ac:dyDescent="0.25">
      <c r="A36" s="112" t="s">
        <v>359</v>
      </c>
      <c r="B36" s="112" t="str">
        <f t="shared" si="1"/>
        <v>nat</v>
      </c>
      <c r="C36" s="112" t="str">
        <f t="shared" si="3"/>
        <v>base</v>
      </c>
      <c r="D36" s="183">
        <v>0.1</v>
      </c>
      <c r="E36" s="183">
        <v>0.1</v>
      </c>
      <c r="F36" s="183">
        <v>0.1</v>
      </c>
      <c r="G36" s="183">
        <v>0.1</v>
      </c>
      <c r="H36" s="184">
        <v>0.1</v>
      </c>
      <c r="I36" s="184">
        <v>0.1</v>
      </c>
      <c r="J36" s="184">
        <v>0.1</v>
      </c>
      <c r="K36" s="184">
        <v>0.1</v>
      </c>
      <c r="L36" s="184">
        <v>0.1</v>
      </c>
      <c r="M36" s="184">
        <v>0.1</v>
      </c>
    </row>
    <row r="37" spans="1:13" x14ac:dyDescent="0.25">
      <c r="A37" s="104" t="s">
        <v>360</v>
      </c>
      <c r="B37" s="104" t="str">
        <f t="shared" si="1"/>
        <v>nat</v>
      </c>
      <c r="C37" s="104" t="str">
        <f t="shared" si="3"/>
        <v>base</v>
      </c>
      <c r="D37" s="183">
        <v>0.1</v>
      </c>
      <c r="E37" s="183">
        <v>0.1</v>
      </c>
      <c r="F37" s="183">
        <v>0.1</v>
      </c>
      <c r="G37" s="183">
        <v>0.1</v>
      </c>
      <c r="H37" s="184">
        <v>0.1</v>
      </c>
      <c r="I37" s="184">
        <v>0.1</v>
      </c>
      <c r="J37" s="184">
        <v>0.1</v>
      </c>
      <c r="K37" s="184">
        <v>0.1</v>
      </c>
      <c r="L37" s="184">
        <v>0.1</v>
      </c>
      <c r="M37" s="184">
        <v>0.1</v>
      </c>
    </row>
    <row r="38" spans="1:13" x14ac:dyDescent="0.25">
      <c r="A38" s="112" t="s">
        <v>361</v>
      </c>
      <c r="B38" s="112" t="str">
        <f t="shared" si="1"/>
        <v>nat</v>
      </c>
      <c r="C38" s="112" t="str">
        <f t="shared" si="3"/>
        <v>base</v>
      </c>
      <c r="D38" s="183">
        <v>0.1</v>
      </c>
      <c r="E38" s="183">
        <v>0.1</v>
      </c>
      <c r="F38" s="183">
        <v>0.1</v>
      </c>
      <c r="G38" s="183">
        <v>0.1</v>
      </c>
      <c r="H38" s="184">
        <v>0.1</v>
      </c>
      <c r="I38" s="184">
        <v>0.1</v>
      </c>
      <c r="J38" s="184">
        <v>0.1</v>
      </c>
      <c r="K38" s="184">
        <v>0.1</v>
      </c>
      <c r="L38" s="184">
        <v>0.1</v>
      </c>
      <c r="M38" s="184">
        <v>0.1</v>
      </c>
    </row>
    <row r="39" spans="1:13" x14ac:dyDescent="0.25">
      <c r="A39" s="104" t="s">
        <v>362</v>
      </c>
      <c r="B39" s="104" t="str">
        <f t="shared" si="1"/>
        <v>nat</v>
      </c>
      <c r="C39" s="104" t="str">
        <f t="shared" si="3"/>
        <v>base</v>
      </c>
      <c r="D39" s="183">
        <v>0.1</v>
      </c>
      <c r="E39" s="183">
        <v>0.1</v>
      </c>
      <c r="F39" s="183">
        <v>0.1</v>
      </c>
      <c r="G39" s="183">
        <v>0.1</v>
      </c>
      <c r="H39" s="184">
        <v>0.1</v>
      </c>
      <c r="I39" s="184">
        <v>0.1</v>
      </c>
      <c r="J39" s="184">
        <v>0.1</v>
      </c>
      <c r="K39" s="184">
        <v>0.1</v>
      </c>
      <c r="L39" s="184">
        <v>0.1</v>
      </c>
      <c r="M39" s="184">
        <v>0.1</v>
      </c>
    </row>
    <row r="40" spans="1:13" x14ac:dyDescent="0.25">
      <c r="A40" s="112" t="s">
        <v>363</v>
      </c>
      <c r="B40" s="112" t="str">
        <f t="shared" si="1"/>
        <v>nat</v>
      </c>
      <c r="C40" s="112" t="str">
        <f t="shared" si="3"/>
        <v>base</v>
      </c>
      <c r="D40" s="183">
        <v>0.1</v>
      </c>
      <c r="E40" s="183">
        <v>0.1</v>
      </c>
      <c r="F40" s="183">
        <v>0.1</v>
      </c>
      <c r="G40" s="183">
        <v>0.1</v>
      </c>
      <c r="H40" s="184">
        <v>0.1</v>
      </c>
      <c r="I40" s="184">
        <v>0.1</v>
      </c>
      <c r="J40" s="184">
        <v>0.1</v>
      </c>
      <c r="K40" s="184">
        <v>0.1</v>
      </c>
      <c r="L40" s="184">
        <v>0.1</v>
      </c>
      <c r="M40" s="184">
        <v>0.1</v>
      </c>
    </row>
    <row r="41" spans="1:13" x14ac:dyDescent="0.25">
      <c r="A41" s="104" t="s">
        <v>104</v>
      </c>
      <c r="B41" s="104" t="str">
        <f t="shared" si="1"/>
        <v>nat</v>
      </c>
      <c r="C41" s="104" t="str">
        <f t="shared" si="3"/>
        <v>base</v>
      </c>
      <c r="D41" s="183">
        <v>0.1</v>
      </c>
      <c r="E41" s="183">
        <v>0.1</v>
      </c>
      <c r="F41" s="183">
        <v>0.1</v>
      </c>
      <c r="G41" s="183">
        <v>0.1</v>
      </c>
      <c r="H41" s="184">
        <v>0.1</v>
      </c>
      <c r="I41" s="184">
        <v>0.1</v>
      </c>
      <c r="J41" s="184">
        <v>0.1</v>
      </c>
      <c r="K41" s="184">
        <v>0.1</v>
      </c>
      <c r="L41" s="184">
        <v>0.1</v>
      </c>
      <c r="M41" s="184">
        <v>0.1</v>
      </c>
    </row>
    <row r="42" spans="1:13" x14ac:dyDescent="0.25">
      <c r="A42" s="113" t="s">
        <v>60</v>
      </c>
      <c r="B42" s="113" t="str">
        <f t="shared" si="1"/>
        <v>nat</v>
      </c>
      <c r="C42" s="113" t="str">
        <f t="shared" ref="C42:C50" si="4">C41</f>
        <v>base</v>
      </c>
      <c r="D42" s="183">
        <v>0.1</v>
      </c>
      <c r="E42" s="183">
        <v>0.1</v>
      </c>
      <c r="F42" s="183">
        <v>0.1</v>
      </c>
      <c r="G42" s="183">
        <v>0.1</v>
      </c>
      <c r="H42" s="184">
        <v>0.1</v>
      </c>
      <c r="I42" s="184">
        <v>0.1</v>
      </c>
      <c r="J42" s="184">
        <v>0.1</v>
      </c>
      <c r="K42" s="184">
        <v>0.1</v>
      </c>
      <c r="L42" s="184">
        <v>0.1</v>
      </c>
      <c r="M42" s="184">
        <v>0.1</v>
      </c>
    </row>
    <row r="43" spans="1:13" x14ac:dyDescent="0.25">
      <c r="A43" s="103" t="s">
        <v>105</v>
      </c>
      <c r="B43" s="103" t="str">
        <f t="shared" si="1"/>
        <v>nat</v>
      </c>
      <c r="C43" s="103" t="str">
        <f t="shared" si="4"/>
        <v>base</v>
      </c>
      <c r="D43" s="183">
        <v>0.1</v>
      </c>
      <c r="E43" s="183">
        <v>0.1</v>
      </c>
      <c r="F43" s="183">
        <v>0.1</v>
      </c>
      <c r="G43" s="183">
        <v>0.1</v>
      </c>
      <c r="H43" s="184">
        <v>0.1</v>
      </c>
      <c r="I43" s="184">
        <v>0.1</v>
      </c>
      <c r="J43" s="184">
        <v>0.1</v>
      </c>
      <c r="K43" s="184">
        <v>0.1</v>
      </c>
      <c r="L43" s="184">
        <v>0.1</v>
      </c>
      <c r="M43" s="184">
        <v>0.1</v>
      </c>
    </row>
    <row r="44" spans="1:13" x14ac:dyDescent="0.25">
      <c r="A44" s="103" t="s">
        <v>106</v>
      </c>
      <c r="B44" s="103" t="str">
        <f t="shared" si="1"/>
        <v>nat</v>
      </c>
      <c r="C44" s="103" t="str">
        <f t="shared" si="4"/>
        <v>base</v>
      </c>
      <c r="D44" s="183">
        <v>0.1</v>
      </c>
      <c r="E44" s="183">
        <v>0.1</v>
      </c>
      <c r="F44" s="183">
        <v>0.1</v>
      </c>
      <c r="G44" s="183">
        <v>0.1</v>
      </c>
      <c r="H44" s="184">
        <v>0.1</v>
      </c>
      <c r="I44" s="184">
        <v>0.1</v>
      </c>
      <c r="J44" s="184">
        <v>0.1</v>
      </c>
      <c r="K44" s="184">
        <v>0.1</v>
      </c>
      <c r="L44" s="184">
        <v>0.1</v>
      </c>
      <c r="M44" s="184">
        <v>0.1</v>
      </c>
    </row>
    <row r="45" spans="1:13" x14ac:dyDescent="0.25">
      <c r="A45" s="103" t="s">
        <v>107</v>
      </c>
      <c r="B45" s="103" t="str">
        <f t="shared" si="1"/>
        <v>nat</v>
      </c>
      <c r="C45" s="103" t="str">
        <f t="shared" si="4"/>
        <v>base</v>
      </c>
      <c r="D45" s="183">
        <v>0.1</v>
      </c>
      <c r="E45" s="183">
        <v>0.1</v>
      </c>
      <c r="F45" s="183">
        <v>0.1</v>
      </c>
      <c r="G45" s="183">
        <v>0.1</v>
      </c>
      <c r="H45" s="184">
        <v>0.1</v>
      </c>
      <c r="I45" s="184">
        <v>0.1</v>
      </c>
      <c r="J45" s="184">
        <v>0.1</v>
      </c>
      <c r="K45" s="184">
        <v>0.1</v>
      </c>
      <c r="L45" s="184">
        <v>0.1</v>
      </c>
      <c r="M45" s="184">
        <v>0.1</v>
      </c>
    </row>
    <row r="46" spans="1:13" x14ac:dyDescent="0.25">
      <c r="A46" s="103" t="s">
        <v>108</v>
      </c>
      <c r="B46" s="103" t="str">
        <f t="shared" si="1"/>
        <v>nat</v>
      </c>
      <c r="C46" s="103" t="str">
        <f t="shared" si="4"/>
        <v>base</v>
      </c>
      <c r="D46" s="183">
        <v>0.1</v>
      </c>
      <c r="E46" s="183">
        <v>0.1</v>
      </c>
      <c r="F46" s="183">
        <v>0.1</v>
      </c>
      <c r="G46" s="183">
        <v>0.1</v>
      </c>
      <c r="H46" s="184">
        <v>0.1</v>
      </c>
      <c r="I46" s="184">
        <v>0.1</v>
      </c>
      <c r="J46" s="184">
        <v>0.1</v>
      </c>
      <c r="K46" s="184">
        <v>0.1</v>
      </c>
      <c r="L46" s="184">
        <v>0.1</v>
      </c>
      <c r="M46" s="184">
        <v>0.1</v>
      </c>
    </row>
    <row r="47" spans="1:13" x14ac:dyDescent="0.25">
      <c r="A47" s="114" t="s">
        <v>109</v>
      </c>
      <c r="B47" s="114" t="str">
        <f t="shared" si="1"/>
        <v>nat</v>
      </c>
      <c r="C47" s="114" t="str">
        <f t="shared" si="4"/>
        <v>base</v>
      </c>
      <c r="D47" s="183">
        <v>0.1</v>
      </c>
      <c r="E47" s="183">
        <v>0.1</v>
      </c>
      <c r="F47" s="183">
        <v>0.1</v>
      </c>
      <c r="G47" s="183">
        <v>0.1</v>
      </c>
      <c r="H47" s="184">
        <v>0.1</v>
      </c>
      <c r="I47" s="184">
        <v>0.1</v>
      </c>
      <c r="J47" s="184">
        <v>0.1</v>
      </c>
      <c r="K47" s="184">
        <v>0.1</v>
      </c>
      <c r="L47" s="184">
        <v>0.1</v>
      </c>
      <c r="M47" s="184">
        <v>0.1</v>
      </c>
    </row>
    <row r="48" spans="1:13" x14ac:dyDescent="0.25">
      <c r="A48" s="103" t="s">
        <v>110</v>
      </c>
      <c r="B48" s="103" t="str">
        <f t="shared" si="1"/>
        <v>nat</v>
      </c>
      <c r="C48" s="103" t="str">
        <f t="shared" si="4"/>
        <v>base</v>
      </c>
      <c r="D48" s="183">
        <v>0.1</v>
      </c>
      <c r="E48" s="183">
        <v>0.1</v>
      </c>
      <c r="F48" s="183">
        <v>0.1</v>
      </c>
      <c r="G48" s="183">
        <v>0.1</v>
      </c>
      <c r="H48" s="184">
        <v>0.1</v>
      </c>
      <c r="I48" s="184">
        <v>0.1</v>
      </c>
      <c r="J48" s="184">
        <v>0.1</v>
      </c>
      <c r="K48" s="184">
        <v>0.1</v>
      </c>
      <c r="L48" s="184">
        <v>0.1</v>
      </c>
      <c r="M48" s="184">
        <v>0.1</v>
      </c>
    </row>
    <row r="49" spans="1:13" x14ac:dyDescent="0.25">
      <c r="A49" s="115" t="s">
        <v>61</v>
      </c>
      <c r="B49" s="115" t="str">
        <f t="shared" si="1"/>
        <v>nat</v>
      </c>
      <c r="C49" s="115" t="str">
        <f t="shared" si="4"/>
        <v>base</v>
      </c>
      <c r="D49" s="183" t="s">
        <v>75</v>
      </c>
      <c r="E49" s="183" t="s">
        <v>75</v>
      </c>
      <c r="F49" s="183" t="s">
        <v>75</v>
      </c>
      <c r="G49" s="183" t="s">
        <v>75</v>
      </c>
      <c r="H49" s="184" t="s">
        <v>75</v>
      </c>
      <c r="I49" s="184" t="s">
        <v>75</v>
      </c>
      <c r="J49" s="184" t="s">
        <v>75</v>
      </c>
      <c r="K49" s="184" t="s">
        <v>75</v>
      </c>
      <c r="L49" s="184" t="s">
        <v>75</v>
      </c>
      <c r="M49" s="184" t="s">
        <v>75</v>
      </c>
    </row>
    <row r="50" spans="1:13" x14ac:dyDescent="0.25">
      <c r="A50" s="101" t="s">
        <v>216</v>
      </c>
      <c r="B50" s="101" t="str">
        <f t="shared" si="1"/>
        <v>nat</v>
      </c>
      <c r="C50" s="101" t="str">
        <f t="shared" si="4"/>
        <v>base</v>
      </c>
      <c r="D50" s="183">
        <v>0.1</v>
      </c>
      <c r="E50" s="183">
        <v>0.1</v>
      </c>
      <c r="F50" s="183">
        <v>0.1</v>
      </c>
      <c r="G50" s="183">
        <v>0.1</v>
      </c>
      <c r="H50" s="184">
        <v>0.1</v>
      </c>
      <c r="I50" s="184">
        <v>0.1</v>
      </c>
      <c r="J50" s="184">
        <v>0.1</v>
      </c>
      <c r="K50" s="184">
        <v>0.1</v>
      </c>
      <c r="L50" s="184">
        <v>0.1</v>
      </c>
      <c r="M50" s="184">
        <v>0.1</v>
      </c>
    </row>
    <row r="51" spans="1:13" x14ac:dyDescent="0.25">
      <c r="A51" s="116" t="s">
        <v>418</v>
      </c>
      <c r="B51" s="116" t="str">
        <f>B49</f>
        <v>nat</v>
      </c>
      <c r="C51" s="116" t="str">
        <f>C49</f>
        <v>base</v>
      </c>
      <c r="D51" s="183">
        <v>0.1</v>
      </c>
      <c r="E51" s="183">
        <v>0.1</v>
      </c>
      <c r="F51" s="183">
        <v>0.1</v>
      </c>
      <c r="G51" s="183">
        <v>0.1</v>
      </c>
      <c r="H51" s="184">
        <v>0.1</v>
      </c>
      <c r="I51" s="184">
        <v>0.1</v>
      </c>
      <c r="J51" s="184">
        <v>0.1</v>
      </c>
      <c r="K51" s="184">
        <v>0.1</v>
      </c>
      <c r="L51" s="184">
        <v>0.1</v>
      </c>
      <c r="M51" s="184">
        <v>0.1</v>
      </c>
    </row>
    <row r="52" spans="1:13" x14ac:dyDescent="0.25">
      <c r="A52" s="116" t="s">
        <v>111</v>
      </c>
      <c r="B52" s="116" t="str">
        <f>B50</f>
        <v>nat</v>
      </c>
      <c r="C52" s="116" t="str">
        <f>C50</f>
        <v>base</v>
      </c>
      <c r="D52" s="183">
        <v>0.1</v>
      </c>
      <c r="E52" s="183">
        <v>0.1</v>
      </c>
      <c r="F52" s="183">
        <v>0.1</v>
      </c>
      <c r="G52" s="183">
        <v>0.1</v>
      </c>
      <c r="H52" s="184">
        <v>0.1</v>
      </c>
      <c r="I52" s="184">
        <v>0.1</v>
      </c>
      <c r="J52" s="184">
        <v>0.1</v>
      </c>
      <c r="K52" s="184">
        <v>0.1</v>
      </c>
      <c r="L52" s="184">
        <v>0.1</v>
      </c>
      <c r="M52" s="184">
        <v>0.1</v>
      </c>
    </row>
    <row r="53" spans="1:13" x14ac:dyDescent="0.25">
      <c r="A53" s="101" t="s">
        <v>112</v>
      </c>
      <c r="B53" s="101" t="str">
        <f t="shared" ref="B53:C60" si="5">B52</f>
        <v>nat</v>
      </c>
      <c r="C53" s="101" t="str">
        <f t="shared" si="5"/>
        <v>base</v>
      </c>
      <c r="D53" s="183">
        <v>0.1</v>
      </c>
      <c r="E53" s="183">
        <v>0.1</v>
      </c>
      <c r="F53" s="183">
        <v>0.1</v>
      </c>
      <c r="G53" s="183">
        <v>0.1</v>
      </c>
      <c r="H53" s="184">
        <v>0.1</v>
      </c>
      <c r="I53" s="184">
        <v>0.1</v>
      </c>
      <c r="J53" s="184">
        <v>0.1</v>
      </c>
      <c r="K53" s="184">
        <v>0.1</v>
      </c>
      <c r="L53" s="184">
        <v>0.1</v>
      </c>
      <c r="M53" s="184">
        <v>0.1</v>
      </c>
    </row>
    <row r="54" spans="1:13" x14ac:dyDescent="0.25">
      <c r="A54" s="101" t="s">
        <v>113</v>
      </c>
      <c r="B54" s="101" t="str">
        <f t="shared" si="5"/>
        <v>nat</v>
      </c>
      <c r="C54" s="101" t="str">
        <f t="shared" si="5"/>
        <v>base</v>
      </c>
      <c r="D54" s="183">
        <v>0.1</v>
      </c>
      <c r="E54" s="183">
        <v>0.1</v>
      </c>
      <c r="F54" s="183">
        <v>0.1</v>
      </c>
      <c r="G54" s="183">
        <v>0.1</v>
      </c>
      <c r="H54" s="184">
        <v>0.1</v>
      </c>
      <c r="I54" s="184">
        <v>0.1</v>
      </c>
      <c r="J54" s="184">
        <v>0.1</v>
      </c>
      <c r="K54" s="184">
        <v>0.1</v>
      </c>
      <c r="L54" s="184">
        <v>0.1</v>
      </c>
      <c r="M54" s="184">
        <v>0.1</v>
      </c>
    </row>
    <row r="55" spans="1:13" x14ac:dyDescent="0.25">
      <c r="A55" s="101" t="s">
        <v>114</v>
      </c>
      <c r="B55" s="101" t="str">
        <f t="shared" si="5"/>
        <v>nat</v>
      </c>
      <c r="C55" s="101" t="str">
        <f t="shared" si="5"/>
        <v>base</v>
      </c>
      <c r="D55" s="183">
        <v>0.1</v>
      </c>
      <c r="E55" s="183">
        <v>0.1</v>
      </c>
      <c r="F55" s="183">
        <v>0.1</v>
      </c>
      <c r="G55" s="183">
        <v>0.1</v>
      </c>
      <c r="H55" s="184">
        <v>0.1</v>
      </c>
      <c r="I55" s="184">
        <v>0.1</v>
      </c>
      <c r="J55" s="184">
        <v>0.1</v>
      </c>
      <c r="K55" s="184">
        <v>0.1</v>
      </c>
      <c r="L55" s="184">
        <v>0.1</v>
      </c>
      <c r="M55" s="184">
        <v>0.1</v>
      </c>
    </row>
    <row r="56" spans="1:13" x14ac:dyDescent="0.25">
      <c r="A56" s="117" t="s">
        <v>62</v>
      </c>
      <c r="B56" s="117" t="str">
        <f t="shared" si="5"/>
        <v>nat</v>
      </c>
      <c r="C56" s="117" t="str">
        <f t="shared" si="5"/>
        <v>base</v>
      </c>
      <c r="D56" s="183">
        <v>0.1</v>
      </c>
      <c r="E56" s="183">
        <v>0.1</v>
      </c>
      <c r="F56" s="183">
        <v>0.1</v>
      </c>
      <c r="G56" s="183">
        <v>0.1</v>
      </c>
      <c r="H56" s="184">
        <v>0.1</v>
      </c>
      <c r="I56" s="184">
        <v>0.1</v>
      </c>
      <c r="J56" s="184">
        <v>0.1</v>
      </c>
      <c r="K56" s="184">
        <v>0.1</v>
      </c>
      <c r="L56" s="184">
        <v>0.1</v>
      </c>
      <c r="M56" s="184">
        <v>0.1</v>
      </c>
    </row>
    <row r="57" spans="1:13" x14ac:dyDescent="0.25">
      <c r="A57" s="105" t="s">
        <v>115</v>
      </c>
      <c r="B57" s="105" t="str">
        <f t="shared" si="5"/>
        <v>nat</v>
      </c>
      <c r="C57" s="105" t="str">
        <f t="shared" si="5"/>
        <v>base</v>
      </c>
      <c r="D57" s="183">
        <v>0.1</v>
      </c>
      <c r="E57" s="183">
        <v>0.1</v>
      </c>
      <c r="F57" s="183">
        <v>0.1</v>
      </c>
      <c r="G57" s="183">
        <v>0.1</v>
      </c>
      <c r="H57" s="184">
        <v>0.1</v>
      </c>
      <c r="I57" s="184">
        <v>0.1</v>
      </c>
      <c r="J57" s="184">
        <v>0.1</v>
      </c>
      <c r="K57" s="184">
        <v>0.1</v>
      </c>
      <c r="L57" s="184">
        <v>0.1</v>
      </c>
      <c r="M57" s="184">
        <v>0.1</v>
      </c>
    </row>
    <row r="58" spans="1:13" x14ac:dyDescent="0.25">
      <c r="A58" s="118" t="s">
        <v>116</v>
      </c>
      <c r="B58" s="118" t="str">
        <f t="shared" si="5"/>
        <v>nat</v>
      </c>
      <c r="C58" s="118" t="str">
        <f t="shared" si="5"/>
        <v>base</v>
      </c>
      <c r="D58" s="183">
        <v>0.1</v>
      </c>
      <c r="E58" s="183">
        <v>0.1</v>
      </c>
      <c r="F58" s="183">
        <v>0.1</v>
      </c>
      <c r="G58" s="183">
        <v>0.1</v>
      </c>
      <c r="H58" s="184">
        <v>0.1</v>
      </c>
      <c r="I58" s="184">
        <v>0.1</v>
      </c>
      <c r="J58" s="184">
        <v>0.1</v>
      </c>
      <c r="K58" s="184">
        <v>0.1</v>
      </c>
      <c r="L58" s="184">
        <v>0.1</v>
      </c>
      <c r="M58" s="184">
        <v>0.1</v>
      </c>
    </row>
    <row r="59" spans="1:13" x14ac:dyDescent="0.25">
      <c r="A59" s="119" t="s">
        <v>117</v>
      </c>
      <c r="B59" s="119" t="str">
        <f t="shared" si="5"/>
        <v>nat</v>
      </c>
      <c r="C59" s="119" t="str">
        <f t="shared" si="5"/>
        <v>base</v>
      </c>
      <c r="D59" s="183">
        <v>0.1</v>
      </c>
      <c r="E59" s="183">
        <v>0.1</v>
      </c>
      <c r="F59" s="183">
        <v>0.1</v>
      </c>
      <c r="G59" s="183">
        <v>0.1</v>
      </c>
      <c r="H59" s="184">
        <v>0.1</v>
      </c>
      <c r="I59" s="184">
        <v>0.1</v>
      </c>
      <c r="J59" s="184">
        <v>0.1</v>
      </c>
      <c r="K59" s="184">
        <v>0.1</v>
      </c>
      <c r="L59" s="184">
        <v>0.1</v>
      </c>
      <c r="M59" s="184">
        <v>0.1</v>
      </c>
    </row>
    <row r="60" spans="1:13" x14ac:dyDescent="0.25">
      <c r="A60" s="103" t="s">
        <v>63</v>
      </c>
      <c r="B60" s="103" t="str">
        <f t="shared" si="5"/>
        <v>nat</v>
      </c>
      <c r="C60" s="103" t="str">
        <f t="shared" si="5"/>
        <v>base</v>
      </c>
      <c r="D60" s="183">
        <v>0.1</v>
      </c>
      <c r="E60" s="183">
        <v>0.1</v>
      </c>
      <c r="F60" s="183">
        <v>0.1</v>
      </c>
      <c r="G60" s="183">
        <v>0.1</v>
      </c>
      <c r="H60" s="184">
        <v>0.1</v>
      </c>
      <c r="I60" s="184">
        <v>0.1</v>
      </c>
      <c r="J60" s="184">
        <v>0.1</v>
      </c>
      <c r="K60" s="184">
        <v>0.1</v>
      </c>
      <c r="L60" s="184">
        <v>0.1</v>
      </c>
      <c r="M60" s="184">
        <v>0.1</v>
      </c>
    </row>
    <row r="61" spans="1:13" x14ac:dyDescent="0.25">
      <c r="A61" s="103" t="s">
        <v>419</v>
      </c>
      <c r="B61" s="103" t="str">
        <f t="shared" ref="B61:C61" si="6">B58</f>
        <v>nat</v>
      </c>
      <c r="C61" s="103" t="str">
        <f t="shared" si="6"/>
        <v>base</v>
      </c>
      <c r="D61" s="185">
        <v>0.1</v>
      </c>
      <c r="E61" s="185">
        <v>0.1</v>
      </c>
      <c r="F61" s="185">
        <v>0.1</v>
      </c>
      <c r="G61" s="185">
        <v>0.1</v>
      </c>
      <c r="H61" s="186">
        <v>0.1</v>
      </c>
      <c r="I61" s="186">
        <v>0.1</v>
      </c>
      <c r="J61" s="186">
        <v>0.1</v>
      </c>
      <c r="K61" s="186">
        <v>0.1</v>
      </c>
      <c r="L61" s="186">
        <v>0.1</v>
      </c>
      <c r="M61" s="186">
        <v>0.1</v>
      </c>
    </row>
    <row r="62" spans="1:13" x14ac:dyDescent="0.25">
      <c r="A62" s="103" t="s">
        <v>420</v>
      </c>
      <c r="B62" s="103" t="str">
        <f t="shared" ref="B62:C62" si="7">B59</f>
        <v>nat</v>
      </c>
      <c r="C62" s="103" t="str">
        <f t="shared" si="7"/>
        <v>base</v>
      </c>
      <c r="D62" s="185">
        <v>0.1</v>
      </c>
      <c r="E62" s="185">
        <v>0.1</v>
      </c>
      <c r="F62" s="185">
        <v>0.1</v>
      </c>
      <c r="G62" s="185">
        <v>0.1</v>
      </c>
      <c r="H62" s="186">
        <v>0.1</v>
      </c>
      <c r="I62" s="186">
        <v>0.1</v>
      </c>
      <c r="J62" s="186">
        <v>0.1</v>
      </c>
      <c r="K62" s="186">
        <v>0.1</v>
      </c>
      <c r="L62" s="186">
        <v>0.1</v>
      </c>
      <c r="M62" s="186">
        <v>0.1</v>
      </c>
    </row>
    <row r="63" spans="1:13" x14ac:dyDescent="0.25">
      <c r="A63" s="103" t="s">
        <v>118</v>
      </c>
      <c r="B63" s="103" t="str">
        <f>B60</f>
        <v>nat</v>
      </c>
      <c r="C63" s="103" t="str">
        <f>C60</f>
        <v>base</v>
      </c>
      <c r="D63" s="185">
        <v>0.1</v>
      </c>
      <c r="E63" s="185">
        <v>0.1</v>
      </c>
      <c r="F63" s="185">
        <v>0.1</v>
      </c>
      <c r="G63" s="185">
        <v>0.1</v>
      </c>
      <c r="H63" s="186">
        <v>0.1</v>
      </c>
      <c r="I63" s="186">
        <v>0.1</v>
      </c>
      <c r="J63" s="186">
        <v>0.1</v>
      </c>
      <c r="K63" s="186">
        <v>0.1</v>
      </c>
      <c r="L63" s="186">
        <v>0.1</v>
      </c>
      <c r="M63" s="186">
        <v>0.1</v>
      </c>
    </row>
    <row r="64" spans="1:13" x14ac:dyDescent="0.25">
      <c r="A64" s="103" t="s">
        <v>119</v>
      </c>
      <c r="B64" s="103" t="str">
        <f t="shared" ref="B64:B76" si="8">B63</f>
        <v>nat</v>
      </c>
      <c r="C64" s="103" t="str">
        <f t="shared" ref="C64:C76" si="9">C63</f>
        <v>base</v>
      </c>
      <c r="D64" s="185">
        <v>0.1</v>
      </c>
      <c r="E64" s="185">
        <v>0.1</v>
      </c>
      <c r="F64" s="185">
        <v>0.1</v>
      </c>
      <c r="G64" s="185">
        <v>0.1</v>
      </c>
      <c r="H64" s="186">
        <v>0.1</v>
      </c>
      <c r="I64" s="186">
        <v>0.1</v>
      </c>
      <c r="J64" s="186">
        <v>0.1</v>
      </c>
      <c r="K64" s="186">
        <v>0.1</v>
      </c>
      <c r="L64" s="186">
        <v>0.1</v>
      </c>
      <c r="M64" s="186">
        <v>0.1</v>
      </c>
    </row>
    <row r="65" spans="1:13" x14ac:dyDescent="0.25">
      <c r="A65" s="103" t="s">
        <v>64</v>
      </c>
      <c r="B65" s="103" t="str">
        <f t="shared" si="8"/>
        <v>nat</v>
      </c>
      <c r="C65" s="103" t="str">
        <f t="shared" si="9"/>
        <v>base</v>
      </c>
      <c r="D65" s="185">
        <v>0.1</v>
      </c>
      <c r="E65" s="185">
        <v>0.1</v>
      </c>
      <c r="F65" s="185">
        <v>0.1</v>
      </c>
      <c r="G65" s="185">
        <v>0.1</v>
      </c>
      <c r="H65" s="186">
        <v>0.1</v>
      </c>
      <c r="I65" s="186">
        <v>0.1</v>
      </c>
      <c r="J65" s="186">
        <v>0.1</v>
      </c>
      <c r="K65" s="186">
        <v>0.1</v>
      </c>
      <c r="L65" s="186">
        <v>0.1</v>
      </c>
      <c r="M65" s="186">
        <v>0.1</v>
      </c>
    </row>
    <row r="66" spans="1:13" x14ac:dyDescent="0.25">
      <c r="A66" s="103" t="s">
        <v>120</v>
      </c>
      <c r="B66" s="103" t="str">
        <f t="shared" si="8"/>
        <v>nat</v>
      </c>
      <c r="C66" s="103" t="str">
        <f t="shared" si="9"/>
        <v>base</v>
      </c>
      <c r="D66" s="185">
        <v>0.1</v>
      </c>
      <c r="E66" s="185">
        <v>0.1</v>
      </c>
      <c r="F66" s="185">
        <v>0.1</v>
      </c>
      <c r="G66" s="185">
        <v>0.1</v>
      </c>
      <c r="H66" s="186">
        <v>0.1</v>
      </c>
      <c r="I66" s="186">
        <v>0.1</v>
      </c>
      <c r="J66" s="186">
        <v>0.1</v>
      </c>
      <c r="K66" s="186">
        <v>0.1</v>
      </c>
      <c r="L66" s="186">
        <v>0.1</v>
      </c>
      <c r="M66" s="186">
        <v>0.1</v>
      </c>
    </row>
    <row r="67" spans="1:13" x14ac:dyDescent="0.25">
      <c r="A67" s="103" t="s">
        <v>121</v>
      </c>
      <c r="B67" s="103" t="str">
        <f t="shared" si="8"/>
        <v>nat</v>
      </c>
      <c r="C67" s="103" t="str">
        <f t="shared" si="9"/>
        <v>base</v>
      </c>
      <c r="D67" s="185">
        <v>0.1</v>
      </c>
      <c r="E67" s="185">
        <v>0.1</v>
      </c>
      <c r="F67" s="185">
        <v>0.1</v>
      </c>
      <c r="G67" s="185">
        <v>0.1</v>
      </c>
      <c r="H67" s="186">
        <v>0.1</v>
      </c>
      <c r="I67" s="186">
        <v>0.1</v>
      </c>
      <c r="J67" s="186">
        <v>0.1</v>
      </c>
      <c r="K67" s="186">
        <v>0.1</v>
      </c>
      <c r="L67" s="186">
        <v>0.1</v>
      </c>
      <c r="M67" s="186">
        <v>0.1</v>
      </c>
    </row>
    <row r="68" spans="1:13" x14ac:dyDescent="0.25">
      <c r="A68" s="103" t="s">
        <v>65</v>
      </c>
      <c r="B68" s="103" t="str">
        <f t="shared" si="8"/>
        <v>nat</v>
      </c>
      <c r="C68" s="103" t="str">
        <f t="shared" si="9"/>
        <v>base</v>
      </c>
      <c r="D68" s="185">
        <v>0.1</v>
      </c>
      <c r="E68" s="185">
        <v>0.1</v>
      </c>
      <c r="F68" s="185">
        <v>0.1</v>
      </c>
      <c r="G68" s="185">
        <v>0.1</v>
      </c>
      <c r="H68" s="186">
        <v>0.1</v>
      </c>
      <c r="I68" s="186">
        <v>0.1</v>
      </c>
      <c r="J68" s="186">
        <v>0.1</v>
      </c>
      <c r="K68" s="186">
        <v>0.1</v>
      </c>
      <c r="L68" s="186">
        <v>0.1</v>
      </c>
      <c r="M68" s="186">
        <v>0.1</v>
      </c>
    </row>
    <row r="69" spans="1:13" x14ac:dyDescent="0.25">
      <c r="A69" s="120" t="s">
        <v>66</v>
      </c>
      <c r="B69" s="120" t="str">
        <f t="shared" si="8"/>
        <v>nat</v>
      </c>
      <c r="C69" s="120" t="str">
        <f t="shared" si="9"/>
        <v>base</v>
      </c>
      <c r="D69" s="185" t="s">
        <v>75</v>
      </c>
      <c r="E69" s="185" t="s">
        <v>75</v>
      </c>
      <c r="F69" s="185" t="s">
        <v>75</v>
      </c>
      <c r="G69" s="185" t="s">
        <v>75</v>
      </c>
      <c r="H69" s="186" t="s">
        <v>75</v>
      </c>
      <c r="I69" s="186" t="s">
        <v>75</v>
      </c>
      <c r="J69" s="186" t="s">
        <v>75</v>
      </c>
      <c r="K69" s="186" t="s">
        <v>75</v>
      </c>
      <c r="L69" s="186" t="s">
        <v>75</v>
      </c>
      <c r="M69" s="186" t="s">
        <v>75</v>
      </c>
    </row>
    <row r="70" spans="1:13" x14ac:dyDescent="0.25">
      <c r="A70" s="121" t="s">
        <v>24</v>
      </c>
      <c r="B70" s="121" t="str">
        <f t="shared" si="8"/>
        <v>nat</v>
      </c>
      <c r="C70" s="121" t="str">
        <f t="shared" si="9"/>
        <v>base</v>
      </c>
      <c r="D70" s="185">
        <v>0.1</v>
      </c>
      <c r="E70" s="185">
        <v>0.1</v>
      </c>
      <c r="F70" s="185">
        <v>0.1</v>
      </c>
      <c r="G70" s="185">
        <v>0.1</v>
      </c>
      <c r="H70" s="186">
        <v>0.1</v>
      </c>
      <c r="I70" s="186">
        <v>0.1</v>
      </c>
      <c r="J70" s="186">
        <v>0.1</v>
      </c>
      <c r="K70" s="186">
        <v>0.1</v>
      </c>
      <c r="L70" s="186">
        <v>0.1</v>
      </c>
      <c r="M70" s="186">
        <v>0.1</v>
      </c>
    </row>
    <row r="71" spans="1:13" x14ac:dyDescent="0.25">
      <c r="A71" s="103" t="s">
        <v>67</v>
      </c>
      <c r="B71" s="103" t="str">
        <f t="shared" si="8"/>
        <v>nat</v>
      </c>
      <c r="C71" s="103" t="str">
        <f t="shared" si="9"/>
        <v>base</v>
      </c>
      <c r="D71" s="185">
        <v>0.1</v>
      </c>
      <c r="E71" s="185">
        <v>0.1</v>
      </c>
      <c r="F71" s="185">
        <v>0.1</v>
      </c>
      <c r="G71" s="185">
        <v>0.1</v>
      </c>
      <c r="H71" s="186">
        <v>0.1</v>
      </c>
      <c r="I71" s="186">
        <v>0.1</v>
      </c>
      <c r="J71" s="186">
        <v>0.1</v>
      </c>
      <c r="K71" s="186">
        <v>0.1</v>
      </c>
      <c r="L71" s="186">
        <v>0.1</v>
      </c>
      <c r="M71" s="186">
        <v>0.1</v>
      </c>
    </row>
    <row r="72" spans="1:13" x14ac:dyDescent="0.25">
      <c r="A72" s="102" t="s">
        <v>68</v>
      </c>
      <c r="B72" s="102" t="str">
        <f t="shared" si="8"/>
        <v>nat</v>
      </c>
      <c r="C72" s="102" t="str">
        <f t="shared" si="9"/>
        <v>base</v>
      </c>
      <c r="D72" s="185">
        <v>0.1</v>
      </c>
      <c r="E72" s="185">
        <v>0.1</v>
      </c>
      <c r="F72" s="185">
        <v>0.1</v>
      </c>
      <c r="G72" s="185">
        <v>0.1</v>
      </c>
      <c r="H72" s="186">
        <v>0.1</v>
      </c>
      <c r="I72" s="186">
        <v>0.1</v>
      </c>
      <c r="J72" s="186">
        <v>0.1</v>
      </c>
      <c r="K72" s="186">
        <v>0.1</v>
      </c>
      <c r="L72" s="186">
        <v>0.1</v>
      </c>
      <c r="M72" s="186">
        <v>0.1</v>
      </c>
    </row>
    <row r="73" spans="1:13" x14ac:dyDescent="0.25">
      <c r="A73" s="102" t="s">
        <v>122</v>
      </c>
      <c r="B73" s="102" t="str">
        <f t="shared" si="8"/>
        <v>nat</v>
      </c>
      <c r="C73" s="102" t="str">
        <f t="shared" si="9"/>
        <v>base</v>
      </c>
      <c r="D73" s="185">
        <v>0.1</v>
      </c>
      <c r="E73" s="185">
        <v>0.1</v>
      </c>
      <c r="F73" s="185">
        <v>0.1</v>
      </c>
      <c r="G73" s="185">
        <v>0.1</v>
      </c>
      <c r="H73" s="186">
        <v>0.1</v>
      </c>
      <c r="I73" s="186">
        <v>0.1</v>
      </c>
      <c r="J73" s="186">
        <v>0.1</v>
      </c>
      <c r="K73" s="186">
        <v>0.1</v>
      </c>
      <c r="L73" s="186">
        <v>0.1</v>
      </c>
      <c r="M73" s="186">
        <v>0.1</v>
      </c>
    </row>
    <row r="74" spans="1:13" x14ac:dyDescent="0.25">
      <c r="A74" s="122" t="s">
        <v>321</v>
      </c>
      <c r="B74" s="122" t="str">
        <f t="shared" si="8"/>
        <v>nat</v>
      </c>
      <c r="C74" s="122" t="str">
        <f t="shared" si="9"/>
        <v>base</v>
      </c>
      <c r="D74" s="185">
        <v>-0.5</v>
      </c>
      <c r="E74" s="185">
        <v>-0.5</v>
      </c>
      <c r="F74" s="185">
        <v>-0.5</v>
      </c>
      <c r="G74" s="185">
        <v>-0.5</v>
      </c>
      <c r="H74" s="186">
        <v>-0.5</v>
      </c>
      <c r="I74" s="186">
        <v>-0.5</v>
      </c>
      <c r="J74" s="186">
        <v>-0.5</v>
      </c>
      <c r="K74" s="186">
        <v>-0.5</v>
      </c>
      <c r="L74" s="186">
        <v>-0.5</v>
      </c>
      <c r="M74" s="186">
        <v>-0.5</v>
      </c>
    </row>
    <row r="75" spans="1:13" x14ac:dyDescent="0.25">
      <c r="A75" s="106" t="s">
        <v>322</v>
      </c>
      <c r="B75" s="106" t="str">
        <f t="shared" si="8"/>
        <v>nat</v>
      </c>
      <c r="C75" s="106" t="str">
        <f t="shared" si="9"/>
        <v>base</v>
      </c>
      <c r="D75" s="185">
        <v>-0.5</v>
      </c>
      <c r="E75" s="185">
        <v>-0.5</v>
      </c>
      <c r="F75" s="185">
        <v>-0.5</v>
      </c>
      <c r="G75" s="185">
        <v>-0.5</v>
      </c>
      <c r="H75" s="186">
        <v>-0.5</v>
      </c>
      <c r="I75" s="186">
        <v>-0.5</v>
      </c>
      <c r="J75" s="186">
        <v>-0.5</v>
      </c>
      <c r="K75" s="186">
        <v>-0.5</v>
      </c>
      <c r="L75" s="186">
        <v>-0.5</v>
      </c>
      <c r="M75" s="186">
        <v>-0.5</v>
      </c>
    </row>
    <row r="76" spans="1:13" x14ac:dyDescent="0.25">
      <c r="A76" s="123" t="s">
        <v>364</v>
      </c>
      <c r="B76" s="123" t="str">
        <f t="shared" si="8"/>
        <v>nat</v>
      </c>
      <c r="C76" s="123" t="str">
        <f t="shared" si="9"/>
        <v>base</v>
      </c>
      <c r="D76" s="185">
        <v>-0.5</v>
      </c>
      <c r="E76" s="185">
        <v>-0.5</v>
      </c>
      <c r="F76" s="185">
        <v>-0.5</v>
      </c>
      <c r="G76" s="185">
        <v>-0.5</v>
      </c>
      <c r="H76" s="186">
        <v>-0.5</v>
      </c>
      <c r="I76" s="186">
        <v>-0.5</v>
      </c>
      <c r="J76" s="186">
        <v>-0.5</v>
      </c>
      <c r="K76" s="186">
        <v>-0.5</v>
      </c>
      <c r="L76" s="186">
        <v>-0.5</v>
      </c>
      <c r="M76" s="186">
        <v>-0.5</v>
      </c>
    </row>
    <row r="77" spans="1:13" x14ac:dyDescent="0.25">
      <c r="A77" s="124" t="s">
        <v>365</v>
      </c>
      <c r="B77" s="124" t="str">
        <f t="shared" ref="B77:B84" si="10">B76</f>
        <v>nat</v>
      </c>
      <c r="C77" s="124" t="str">
        <f t="shared" ref="C77:C84" si="11">C76</f>
        <v>base</v>
      </c>
      <c r="D77" s="185">
        <v>-0.5</v>
      </c>
      <c r="E77" s="185">
        <v>-0.5</v>
      </c>
      <c r="F77" s="185">
        <v>-0.5</v>
      </c>
      <c r="G77" s="185">
        <v>-0.5</v>
      </c>
      <c r="H77" s="186">
        <v>-0.5</v>
      </c>
      <c r="I77" s="186">
        <v>-0.5</v>
      </c>
      <c r="J77" s="186">
        <v>-0.5</v>
      </c>
      <c r="K77" s="186">
        <v>-0.5</v>
      </c>
      <c r="L77" s="186">
        <v>-0.5</v>
      </c>
      <c r="M77" s="186">
        <v>-0.5</v>
      </c>
    </row>
    <row r="78" spans="1:13" x14ac:dyDescent="0.25">
      <c r="A78" s="125" t="s">
        <v>326</v>
      </c>
      <c r="B78" s="125" t="str">
        <f t="shared" si="10"/>
        <v>nat</v>
      </c>
      <c r="C78" s="125" t="str">
        <f t="shared" si="11"/>
        <v>base</v>
      </c>
      <c r="D78" s="185" t="s">
        <v>75</v>
      </c>
      <c r="E78" s="185" t="s">
        <v>75</v>
      </c>
      <c r="F78" s="185" t="s">
        <v>75</v>
      </c>
      <c r="G78" s="185" t="s">
        <v>75</v>
      </c>
      <c r="H78" s="186" t="s">
        <v>75</v>
      </c>
      <c r="I78" s="186" t="s">
        <v>75</v>
      </c>
      <c r="J78" s="186" t="s">
        <v>75</v>
      </c>
      <c r="K78" s="186" t="s">
        <v>75</v>
      </c>
      <c r="L78" s="186" t="s">
        <v>75</v>
      </c>
      <c r="M78" s="186" t="s">
        <v>75</v>
      </c>
    </row>
    <row r="79" spans="1:13" x14ac:dyDescent="0.25">
      <c r="A79" s="102" t="s">
        <v>218</v>
      </c>
      <c r="B79" s="102" t="str">
        <f t="shared" si="10"/>
        <v>nat</v>
      </c>
      <c r="C79" s="102" t="str">
        <f t="shared" si="11"/>
        <v>base</v>
      </c>
      <c r="D79" s="185">
        <v>-0.5</v>
      </c>
      <c r="E79" s="185">
        <v>-0.5</v>
      </c>
      <c r="F79" s="185">
        <v>-0.5</v>
      </c>
      <c r="G79" s="185">
        <v>-0.5</v>
      </c>
      <c r="H79" s="186">
        <v>-0.5</v>
      </c>
      <c r="I79" s="186">
        <v>-0.5</v>
      </c>
      <c r="J79" s="186">
        <v>-0.5</v>
      </c>
      <c r="K79" s="186">
        <v>-0.5</v>
      </c>
      <c r="L79" s="186">
        <v>-0.5</v>
      </c>
      <c r="M79" s="186">
        <v>-0.5</v>
      </c>
    </row>
    <row r="80" spans="1:13" x14ac:dyDescent="0.25">
      <c r="A80" s="102" t="s">
        <v>69</v>
      </c>
      <c r="B80" s="102" t="str">
        <f t="shared" si="10"/>
        <v>nat</v>
      </c>
      <c r="C80" s="102" t="str">
        <f t="shared" si="11"/>
        <v>base</v>
      </c>
      <c r="D80" s="185">
        <v>-0.5</v>
      </c>
      <c r="E80" s="185">
        <v>-0.5</v>
      </c>
      <c r="F80" s="185">
        <v>-0.5</v>
      </c>
      <c r="G80" s="185">
        <v>-0.5</v>
      </c>
      <c r="H80" s="186">
        <v>-0.5</v>
      </c>
      <c r="I80" s="186">
        <v>-0.5</v>
      </c>
      <c r="J80" s="186">
        <v>-0.5</v>
      </c>
      <c r="K80" s="186">
        <v>-0.5</v>
      </c>
      <c r="L80" s="186">
        <v>-0.5</v>
      </c>
      <c r="M80" s="186">
        <v>-0.5</v>
      </c>
    </row>
    <row r="81" spans="1:13" x14ac:dyDescent="0.25">
      <c r="A81" s="102" t="s">
        <v>70</v>
      </c>
      <c r="B81" s="102" t="str">
        <f t="shared" si="10"/>
        <v>nat</v>
      </c>
      <c r="C81" s="102" t="str">
        <f t="shared" si="11"/>
        <v>base</v>
      </c>
      <c r="D81" s="185">
        <v>-0.9</v>
      </c>
      <c r="E81" s="185">
        <v>-0.9</v>
      </c>
      <c r="F81" s="185">
        <v>-0.9</v>
      </c>
      <c r="G81" s="185">
        <v>-0.9</v>
      </c>
      <c r="H81" s="186">
        <v>-0.9</v>
      </c>
      <c r="I81" s="186">
        <v>-0.9</v>
      </c>
      <c r="J81" s="186">
        <v>-0.9</v>
      </c>
      <c r="K81" s="186">
        <v>-0.9</v>
      </c>
      <c r="L81" s="186">
        <v>-0.9</v>
      </c>
      <c r="M81" s="186">
        <v>-0.9</v>
      </c>
    </row>
    <row r="82" spans="1:13" x14ac:dyDescent="0.25">
      <c r="A82" s="102" t="s">
        <v>123</v>
      </c>
      <c r="B82" s="102" t="str">
        <f t="shared" si="10"/>
        <v>nat</v>
      </c>
      <c r="C82" s="102" t="str">
        <f t="shared" si="11"/>
        <v>base</v>
      </c>
      <c r="D82" s="185">
        <v>-0.9</v>
      </c>
      <c r="E82" s="185">
        <v>-0.9</v>
      </c>
      <c r="F82" s="185">
        <v>-0.9</v>
      </c>
      <c r="G82" s="185">
        <v>-0.9</v>
      </c>
      <c r="H82" s="186">
        <v>-0.9</v>
      </c>
      <c r="I82" s="186">
        <v>-0.9</v>
      </c>
      <c r="J82" s="186">
        <v>-0.9</v>
      </c>
      <c r="K82" s="186">
        <v>-0.9</v>
      </c>
      <c r="L82" s="186">
        <v>-0.9</v>
      </c>
      <c r="M82" s="186">
        <v>-0.9</v>
      </c>
    </row>
    <row r="83" spans="1:13" x14ac:dyDescent="0.25">
      <c r="A83" s="102" t="s">
        <v>71</v>
      </c>
      <c r="B83" s="102" t="str">
        <f t="shared" si="10"/>
        <v>nat</v>
      </c>
      <c r="C83" s="102" t="str">
        <f t="shared" si="11"/>
        <v>base</v>
      </c>
      <c r="D83" s="185">
        <v>-0.9</v>
      </c>
      <c r="E83" s="185">
        <v>-0.9</v>
      </c>
      <c r="F83" s="185">
        <v>-0.9</v>
      </c>
      <c r="G83" s="185">
        <v>-0.9</v>
      </c>
      <c r="H83" s="186">
        <v>-0.9</v>
      </c>
      <c r="I83" s="186">
        <v>-0.9</v>
      </c>
      <c r="J83" s="186">
        <v>-0.9</v>
      </c>
      <c r="K83" s="186">
        <v>-0.9</v>
      </c>
      <c r="L83" s="186">
        <v>-0.9</v>
      </c>
      <c r="M83" s="186">
        <v>-0.9</v>
      </c>
    </row>
    <row r="84" spans="1:13" x14ac:dyDescent="0.25">
      <c r="A84" s="102" t="s">
        <v>124</v>
      </c>
      <c r="B84" s="102" t="str">
        <f t="shared" si="10"/>
        <v>nat</v>
      </c>
      <c r="C84" s="102" t="str">
        <f t="shared" si="11"/>
        <v>base</v>
      </c>
      <c r="D84" s="185">
        <v>-0.9</v>
      </c>
      <c r="E84" s="185">
        <v>-0.9</v>
      </c>
      <c r="F84" s="185">
        <v>-0.9</v>
      </c>
      <c r="G84" s="185">
        <v>-0.9</v>
      </c>
      <c r="H84" s="186">
        <v>-0.9</v>
      </c>
      <c r="I84" s="186">
        <v>-0.9</v>
      </c>
      <c r="J84" s="186">
        <v>-0.9</v>
      </c>
      <c r="K84" s="186">
        <v>-0.9</v>
      </c>
      <c r="L84" s="186">
        <v>-0.9</v>
      </c>
      <c r="M84" s="186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203" priority="183" operator="equal">
      <formula>"eps"</formula>
    </cfRule>
  </conditionalFormatting>
  <conditionalFormatting sqref="H9:K10 H8 H14:K17 H19:K26 H29:K31 H33:K33 H36:K43 H46:K46 H52:K52 H56:K58 H48:K49">
    <cfRule type="cellIs" dxfId="202" priority="180" operator="equal">
      <formula>"eps"</formula>
    </cfRule>
  </conditionalFormatting>
  <conditionalFormatting sqref="L8">
    <cfRule type="cellIs" dxfId="201" priority="173" operator="equal">
      <formula>"eps"</formula>
    </cfRule>
  </conditionalFormatting>
  <conditionalFormatting sqref="L9:L10 L14:L17 L19:L26 L29:L31 L33 L36:L43 L46 L52 L56:L58 L48:L49">
    <cfRule type="cellIs" dxfId="200" priority="172" operator="equal">
      <formula>"eps"</formula>
    </cfRule>
  </conditionalFormatting>
  <conditionalFormatting sqref="M8">
    <cfRule type="cellIs" dxfId="199" priority="171" operator="equal">
      <formula>"eps"</formula>
    </cfRule>
  </conditionalFormatting>
  <conditionalFormatting sqref="M9:M10 M14:M17 M19:M26 M29:M31 M33 M36:M43 M46 M52 M56:M58 M48:M49">
    <cfRule type="cellIs" dxfId="198" priority="170" operator="equal">
      <formula>"eps"</formula>
    </cfRule>
  </conditionalFormatting>
  <conditionalFormatting sqref="D60:G60">
    <cfRule type="cellIs" dxfId="197" priority="169" operator="equal">
      <formula>"eps"</formula>
    </cfRule>
  </conditionalFormatting>
  <conditionalFormatting sqref="H60:K60">
    <cfRule type="cellIs" dxfId="196" priority="168" operator="equal">
      <formula>"eps"</formula>
    </cfRule>
  </conditionalFormatting>
  <conditionalFormatting sqref="L60">
    <cfRule type="cellIs" dxfId="195" priority="167" operator="equal">
      <formula>"eps"</formula>
    </cfRule>
  </conditionalFormatting>
  <conditionalFormatting sqref="M60">
    <cfRule type="cellIs" dxfId="194" priority="166" operator="equal">
      <formula>"eps"</formula>
    </cfRule>
  </conditionalFormatting>
  <conditionalFormatting sqref="D12:M12">
    <cfRule type="cellIs" dxfId="193" priority="162" operator="equal">
      <formula>"eps"</formula>
    </cfRule>
  </conditionalFormatting>
  <conditionalFormatting sqref="D18:M18">
    <cfRule type="cellIs" dxfId="192" priority="159" operator="equal">
      <formula>"eps"</formula>
    </cfRule>
  </conditionalFormatting>
  <conditionalFormatting sqref="D28:M28">
    <cfRule type="cellIs" dxfId="191" priority="158" operator="equal">
      <formula>"eps"</formula>
    </cfRule>
  </conditionalFormatting>
  <conditionalFormatting sqref="H28:K28">
    <cfRule type="cellIs" dxfId="190" priority="157" operator="equal">
      <formula>"eps"</formula>
    </cfRule>
  </conditionalFormatting>
  <conditionalFormatting sqref="L28">
    <cfRule type="cellIs" dxfId="189" priority="156" operator="equal">
      <formula>"eps"</formula>
    </cfRule>
  </conditionalFormatting>
  <conditionalFormatting sqref="M28">
    <cfRule type="cellIs" dxfId="188" priority="155" operator="equal">
      <formula>"eps"</formula>
    </cfRule>
  </conditionalFormatting>
  <conditionalFormatting sqref="D32:M32">
    <cfRule type="cellIs" dxfId="187" priority="153" operator="equal">
      <formula>"eps"</formula>
    </cfRule>
  </conditionalFormatting>
  <conditionalFormatting sqref="H32:K32">
    <cfRule type="cellIs" dxfId="186" priority="152" operator="equal">
      <formula>"eps"</formula>
    </cfRule>
  </conditionalFormatting>
  <conditionalFormatting sqref="L32">
    <cfRule type="cellIs" dxfId="185" priority="151" operator="equal">
      <formula>"eps"</formula>
    </cfRule>
  </conditionalFormatting>
  <conditionalFormatting sqref="M32">
    <cfRule type="cellIs" dxfId="184" priority="150" operator="equal">
      <formula>"eps"</formula>
    </cfRule>
  </conditionalFormatting>
  <conditionalFormatting sqref="D34:M34">
    <cfRule type="cellIs" dxfId="183" priority="148" operator="equal">
      <formula>"eps"</formula>
    </cfRule>
  </conditionalFormatting>
  <conditionalFormatting sqref="H34:K34">
    <cfRule type="cellIs" dxfId="182" priority="147" operator="equal">
      <formula>"eps"</formula>
    </cfRule>
  </conditionalFormatting>
  <conditionalFormatting sqref="L34">
    <cfRule type="cellIs" dxfId="181" priority="146" operator="equal">
      <formula>"eps"</formula>
    </cfRule>
  </conditionalFormatting>
  <conditionalFormatting sqref="M34">
    <cfRule type="cellIs" dxfId="180" priority="145" operator="equal">
      <formula>"eps"</formula>
    </cfRule>
  </conditionalFormatting>
  <conditionalFormatting sqref="D35:M35">
    <cfRule type="cellIs" dxfId="179" priority="143" operator="equal">
      <formula>"eps"</formula>
    </cfRule>
  </conditionalFormatting>
  <conditionalFormatting sqref="H35:K35">
    <cfRule type="cellIs" dxfId="178" priority="142" operator="equal">
      <formula>"eps"</formula>
    </cfRule>
  </conditionalFormatting>
  <conditionalFormatting sqref="L35">
    <cfRule type="cellIs" dxfId="177" priority="141" operator="equal">
      <formula>"eps"</formula>
    </cfRule>
  </conditionalFormatting>
  <conditionalFormatting sqref="M35">
    <cfRule type="cellIs" dxfId="176" priority="140" operator="equal">
      <formula>"eps"</formula>
    </cfRule>
  </conditionalFormatting>
  <conditionalFormatting sqref="D44:M44">
    <cfRule type="cellIs" dxfId="175" priority="137" operator="equal">
      <formula>"eps"</formula>
    </cfRule>
  </conditionalFormatting>
  <conditionalFormatting sqref="H44:K44">
    <cfRule type="cellIs" dxfId="174" priority="136" operator="equal">
      <formula>"eps"</formula>
    </cfRule>
  </conditionalFormatting>
  <conditionalFormatting sqref="L44">
    <cfRule type="cellIs" dxfId="173" priority="135" operator="equal">
      <formula>"eps"</formula>
    </cfRule>
  </conditionalFormatting>
  <conditionalFormatting sqref="M44">
    <cfRule type="cellIs" dxfId="172" priority="134" operator="equal">
      <formula>"eps"</formula>
    </cfRule>
  </conditionalFormatting>
  <conditionalFormatting sqref="D45:M45">
    <cfRule type="cellIs" dxfId="171" priority="131" operator="equal">
      <formula>"eps"</formula>
    </cfRule>
  </conditionalFormatting>
  <conditionalFormatting sqref="H45:K45">
    <cfRule type="cellIs" dxfId="170" priority="130" operator="equal">
      <formula>"eps"</formula>
    </cfRule>
  </conditionalFormatting>
  <conditionalFormatting sqref="L45">
    <cfRule type="cellIs" dxfId="169" priority="129" operator="equal">
      <formula>"eps"</formula>
    </cfRule>
  </conditionalFormatting>
  <conditionalFormatting sqref="M45">
    <cfRule type="cellIs" dxfId="168" priority="128" operator="equal">
      <formula>"eps"</formula>
    </cfRule>
  </conditionalFormatting>
  <conditionalFormatting sqref="D50:M50">
    <cfRule type="cellIs" dxfId="167" priority="125" operator="equal">
      <formula>"eps"</formula>
    </cfRule>
  </conditionalFormatting>
  <conditionalFormatting sqref="H50:K50">
    <cfRule type="cellIs" dxfId="166" priority="124" operator="equal">
      <formula>"eps"</formula>
    </cfRule>
  </conditionalFormatting>
  <conditionalFormatting sqref="L50">
    <cfRule type="cellIs" dxfId="165" priority="123" operator="equal">
      <formula>"eps"</formula>
    </cfRule>
  </conditionalFormatting>
  <conditionalFormatting sqref="M50">
    <cfRule type="cellIs" dxfId="164" priority="122" operator="equal">
      <formula>"eps"</formula>
    </cfRule>
  </conditionalFormatting>
  <conditionalFormatting sqref="D11:M11">
    <cfRule type="cellIs" dxfId="163" priority="109" operator="equal">
      <formula>"eps"</formula>
    </cfRule>
  </conditionalFormatting>
  <conditionalFormatting sqref="H11:K11">
    <cfRule type="cellIs" dxfId="162" priority="108" operator="equal">
      <formula>"eps"</formula>
    </cfRule>
  </conditionalFormatting>
  <conditionalFormatting sqref="L11">
    <cfRule type="cellIs" dxfId="161" priority="107" operator="equal">
      <formula>"eps"</formula>
    </cfRule>
  </conditionalFormatting>
  <conditionalFormatting sqref="M11">
    <cfRule type="cellIs" dxfId="160" priority="106" operator="equal">
      <formula>"eps"</formula>
    </cfRule>
  </conditionalFormatting>
  <conditionalFormatting sqref="D27:M27">
    <cfRule type="cellIs" dxfId="159" priority="103" operator="equal">
      <formula>"eps"</formula>
    </cfRule>
  </conditionalFormatting>
  <conditionalFormatting sqref="H27:K27">
    <cfRule type="cellIs" dxfId="158" priority="102" operator="equal">
      <formula>"eps"</formula>
    </cfRule>
  </conditionalFormatting>
  <conditionalFormatting sqref="L27">
    <cfRule type="cellIs" dxfId="157" priority="101" operator="equal">
      <formula>"eps"</formula>
    </cfRule>
  </conditionalFormatting>
  <conditionalFormatting sqref="M27">
    <cfRule type="cellIs" dxfId="156" priority="100" operator="equal">
      <formula>"eps"</formula>
    </cfRule>
  </conditionalFormatting>
  <conditionalFormatting sqref="D13:M13">
    <cfRule type="cellIs" dxfId="155" priority="97" operator="equal">
      <formula>"eps"</formula>
    </cfRule>
  </conditionalFormatting>
  <conditionalFormatting sqref="D13:M13">
    <cfRule type="cellIs" dxfId="154" priority="95" operator="equal">
      <formula>"eps"</formula>
    </cfRule>
  </conditionalFormatting>
  <conditionalFormatting sqref="D47:G47">
    <cfRule type="cellIs" dxfId="153" priority="66" operator="equal">
      <formula>"eps"</formula>
    </cfRule>
  </conditionalFormatting>
  <conditionalFormatting sqref="H47:K47">
    <cfRule type="cellIs" dxfId="152" priority="65" operator="equal">
      <formula>"eps"</formula>
    </cfRule>
  </conditionalFormatting>
  <conditionalFormatting sqref="L47">
    <cfRule type="cellIs" dxfId="151" priority="64" operator="equal">
      <formula>"eps"</formula>
    </cfRule>
  </conditionalFormatting>
  <conditionalFormatting sqref="M47">
    <cfRule type="cellIs" dxfId="150" priority="63" operator="equal">
      <formula>"eps"</formula>
    </cfRule>
  </conditionalFormatting>
  <conditionalFormatting sqref="D53:G53">
    <cfRule type="cellIs" dxfId="149" priority="59" operator="equal">
      <formula>"eps"</formula>
    </cfRule>
  </conditionalFormatting>
  <conditionalFormatting sqref="H53:K53">
    <cfRule type="cellIs" dxfId="148" priority="58" operator="equal">
      <formula>"eps"</formula>
    </cfRule>
  </conditionalFormatting>
  <conditionalFormatting sqref="L53">
    <cfRule type="cellIs" dxfId="147" priority="57" operator="equal">
      <formula>"eps"</formula>
    </cfRule>
  </conditionalFormatting>
  <conditionalFormatting sqref="M53">
    <cfRule type="cellIs" dxfId="146" priority="56" operator="equal">
      <formula>"eps"</formula>
    </cfRule>
  </conditionalFormatting>
  <conditionalFormatting sqref="D54:G54">
    <cfRule type="cellIs" dxfId="145" priority="53" operator="equal">
      <formula>"eps"</formula>
    </cfRule>
  </conditionalFormatting>
  <conditionalFormatting sqref="H54:K54">
    <cfRule type="cellIs" dxfId="144" priority="52" operator="equal">
      <formula>"eps"</formula>
    </cfRule>
  </conditionalFormatting>
  <conditionalFormatting sqref="L54">
    <cfRule type="cellIs" dxfId="143" priority="51" operator="equal">
      <formula>"eps"</formula>
    </cfRule>
  </conditionalFormatting>
  <conditionalFormatting sqref="M54">
    <cfRule type="cellIs" dxfId="142" priority="50" operator="equal">
      <formula>"eps"</formula>
    </cfRule>
  </conditionalFormatting>
  <conditionalFormatting sqref="D59:G59">
    <cfRule type="cellIs" dxfId="141" priority="47" operator="equal">
      <formula>"eps"</formula>
    </cfRule>
  </conditionalFormatting>
  <conditionalFormatting sqref="H59:K59">
    <cfRule type="cellIs" dxfId="140" priority="46" operator="equal">
      <formula>"eps"</formula>
    </cfRule>
  </conditionalFormatting>
  <conditionalFormatting sqref="L59">
    <cfRule type="cellIs" dxfId="139" priority="45" operator="equal">
      <formula>"eps"</formula>
    </cfRule>
  </conditionalFormatting>
  <conditionalFormatting sqref="M59">
    <cfRule type="cellIs" dxfId="138" priority="44" operator="equal">
      <formula>"eps"</formula>
    </cfRule>
  </conditionalFormatting>
  <conditionalFormatting sqref="D55:G55">
    <cfRule type="cellIs" dxfId="137" priority="41" operator="equal">
      <formula>"eps"</formula>
    </cfRule>
  </conditionalFormatting>
  <conditionalFormatting sqref="H55:K55">
    <cfRule type="cellIs" dxfId="136" priority="40" operator="equal">
      <formula>"eps"</formula>
    </cfRule>
  </conditionalFormatting>
  <conditionalFormatting sqref="L55">
    <cfRule type="cellIs" dxfId="135" priority="39" operator="equal">
      <formula>"eps"</formula>
    </cfRule>
  </conditionalFormatting>
  <conditionalFormatting sqref="M55">
    <cfRule type="cellIs" dxfId="134" priority="38" operator="equal">
      <formula>"eps"</formula>
    </cfRule>
  </conditionalFormatting>
  <conditionalFormatting sqref="D51:G51">
    <cfRule type="cellIs" dxfId="133" priority="4" operator="equal">
      <formula>"eps"</formula>
    </cfRule>
  </conditionalFormatting>
  <conditionalFormatting sqref="H51:K51">
    <cfRule type="cellIs" dxfId="132" priority="3" operator="equal">
      <formula>"eps"</formula>
    </cfRule>
  </conditionalFormatting>
  <conditionalFormatting sqref="L51">
    <cfRule type="cellIs" dxfId="131" priority="2" operator="equal">
      <formula>"eps"</formula>
    </cfRule>
  </conditionalFormatting>
  <conditionalFormatting sqref="M51">
    <cfRule type="cellIs" dxfId="13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36" activePane="bottomRight" state="frozen"/>
      <selection activeCell="F8" sqref="F8"/>
      <selection pane="topRight" activeCell="F8" sqref="F8"/>
      <selection pane="bottomLeft" activeCell="F8" sqref="F8"/>
      <selection pane="bottomRight" activeCell="C62" sqref="C62"/>
    </sheetView>
  </sheetViews>
  <sheetFormatPr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AVERAGE(C8:C229)</f>
        <v>7.1948051948051955E-2</v>
      </c>
      <c r="E3" s="187" t="s">
        <v>367</v>
      </c>
      <c r="F3" s="187">
        <v>1</v>
      </c>
      <c r="AI3" s="188"/>
      <c r="AJ3" s="188"/>
      <c r="AK3" s="188"/>
      <c r="AL3" s="188"/>
    </row>
    <row r="4" spans="1:43" x14ac:dyDescent="0.25">
      <c r="AF4" s="189" t="s">
        <v>368</v>
      </c>
      <c r="AI4" s="190">
        <f>AVERAGE(AI8:AI69)</f>
        <v>0.54193548387096735</v>
      </c>
      <c r="AJ4" s="190">
        <f>AVERAGE(AJ8:AJ69)</f>
        <v>0.83225806451612883</v>
      </c>
      <c r="AK4" s="190">
        <f>AVERAGE(AK8:AK69)</f>
        <v>0.58870967741935565</v>
      </c>
      <c r="AL4" s="190">
        <f>AVERAGE(AL8:AL69)</f>
        <v>0.54193548387096824</v>
      </c>
    </row>
    <row r="5" spans="1:43" x14ac:dyDescent="0.25">
      <c r="A5" s="2" t="s">
        <v>157</v>
      </c>
      <c r="O5" s="2" t="s">
        <v>150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369</v>
      </c>
    </row>
    <row r="7" spans="1:43" x14ac:dyDescent="0.25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370</v>
      </c>
      <c r="AJ7" s="33" t="s">
        <v>371</v>
      </c>
      <c r="AK7" s="33" t="s">
        <v>372</v>
      </c>
      <c r="AL7" s="33" t="s">
        <v>373</v>
      </c>
      <c r="AM7" s="33" t="s">
        <v>368</v>
      </c>
    </row>
    <row r="8" spans="1:43" x14ac:dyDescent="0.25">
      <c r="A8" s="57" t="s">
        <v>339</v>
      </c>
      <c r="B8" s="57" t="s">
        <v>72</v>
      </c>
      <c r="C8" s="143">
        <f t="shared" ref="C8" si="2">VLOOKUP($A8,$AG$8:$AM$69,MATCH($AF$4,$AG$7:$AM$7,0),)*$F$3</f>
        <v>0.1</v>
      </c>
      <c r="D8" s="143">
        <f t="shared" si="0"/>
        <v>0.1</v>
      </c>
      <c r="E8" s="143">
        <f t="shared" si="0"/>
        <v>0.1</v>
      </c>
      <c r="F8" s="143">
        <f t="shared" si="0"/>
        <v>0.1</v>
      </c>
      <c r="G8" s="143">
        <f t="shared" si="0"/>
        <v>0.1</v>
      </c>
      <c r="H8" s="143">
        <f t="shared" si="0"/>
        <v>0.1</v>
      </c>
      <c r="I8" s="143">
        <f t="shared" si="0"/>
        <v>0.1</v>
      </c>
      <c r="J8" s="143">
        <f t="shared" si="0"/>
        <v>0.1</v>
      </c>
      <c r="K8" s="143">
        <f t="shared" si="0"/>
        <v>0.1</v>
      </c>
      <c r="L8" s="143">
        <f t="shared" si="0"/>
        <v>0.1</v>
      </c>
      <c r="O8" s="57" t="str">
        <f>A8</f>
        <v>aawhe</v>
      </c>
      <c r="P8" s="57" t="str">
        <f t="shared" ref="P8:P50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89" t="s">
        <v>373</v>
      </c>
      <c r="AG8" s="33" t="s">
        <v>339</v>
      </c>
      <c r="AH8" s="33" t="s">
        <v>374</v>
      </c>
      <c r="AI8" s="191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340</v>
      </c>
      <c r="B9" s="57" t="s">
        <v>72</v>
      </c>
      <c r="C9" s="143">
        <f>C8</f>
        <v>0.1</v>
      </c>
      <c r="D9" s="143">
        <f t="shared" si="0"/>
        <v>0.1</v>
      </c>
      <c r="E9" s="143">
        <f t="shared" si="0"/>
        <v>0.1</v>
      </c>
      <c r="F9" s="143">
        <f t="shared" si="0"/>
        <v>0.1</v>
      </c>
      <c r="G9" s="143">
        <f t="shared" si="0"/>
        <v>0.1</v>
      </c>
      <c r="H9" s="143">
        <f t="shared" si="0"/>
        <v>0.1</v>
      </c>
      <c r="I9" s="143">
        <f t="shared" si="0"/>
        <v>0.1</v>
      </c>
      <c r="J9" s="143">
        <f t="shared" si="0"/>
        <v>0.1</v>
      </c>
      <c r="K9" s="143">
        <f t="shared" si="0"/>
        <v>0.1</v>
      </c>
      <c r="L9" s="143">
        <f t="shared" si="0"/>
        <v>0.1</v>
      </c>
      <c r="O9" s="57" t="str">
        <f t="shared" ref="O9:O50" si="5">A9</f>
        <v>aamai</v>
      </c>
      <c r="P9" s="57" t="str">
        <f t="shared" si="3"/>
        <v>nat</v>
      </c>
      <c r="Q9" s="17" t="str">
        <f t="shared" ref="Q9:Q50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128</v>
      </c>
      <c r="AH9" s="33" t="s">
        <v>128</v>
      </c>
      <c r="AI9" s="191">
        <v>0.9</v>
      </c>
      <c r="AJ9" s="33">
        <v>1.7</v>
      </c>
      <c r="AK9" s="33">
        <v>1.5</v>
      </c>
      <c r="AL9" s="192">
        <v>1</v>
      </c>
      <c r="AM9" s="190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341</v>
      </c>
      <c r="B10" s="57" t="s">
        <v>72</v>
      </c>
      <c r="C10" s="143">
        <f t="shared" ref="C10:C19" si="7">C9</f>
        <v>0.1</v>
      </c>
      <c r="D10" s="143">
        <f t="shared" si="0"/>
        <v>0.1</v>
      </c>
      <c r="E10" s="143">
        <f t="shared" si="0"/>
        <v>0.1</v>
      </c>
      <c r="F10" s="143">
        <f t="shared" si="0"/>
        <v>0.1</v>
      </c>
      <c r="G10" s="143">
        <f t="shared" si="0"/>
        <v>0.1</v>
      </c>
      <c r="H10" s="143">
        <f t="shared" si="0"/>
        <v>0.1</v>
      </c>
      <c r="I10" s="143">
        <f t="shared" si="0"/>
        <v>0.1</v>
      </c>
      <c r="J10" s="143">
        <f t="shared" si="0"/>
        <v>0.1</v>
      </c>
      <c r="K10" s="143">
        <f t="shared" si="0"/>
        <v>0.1</v>
      </c>
      <c r="L10" s="143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3" t="str">
        <f>AF8</f>
        <v>20 yrs</v>
      </c>
      <c r="AG10" s="33" t="s">
        <v>129</v>
      </c>
      <c r="AH10" s="33" t="s">
        <v>129</v>
      </c>
      <c r="AI10" s="191">
        <v>0.9</v>
      </c>
      <c r="AJ10" s="33">
        <v>1.7</v>
      </c>
      <c r="AK10" s="33">
        <v>1.5</v>
      </c>
      <c r="AL10" s="33">
        <v>1</v>
      </c>
      <c r="AM10" s="190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25">
      <c r="A11" s="57" t="s">
        <v>342</v>
      </c>
      <c r="B11" s="57" t="s">
        <v>72</v>
      </c>
      <c r="C11" s="143">
        <f t="shared" si="7"/>
        <v>0.1</v>
      </c>
      <c r="D11" s="143">
        <f t="shared" si="0"/>
        <v>0.1</v>
      </c>
      <c r="E11" s="143">
        <f t="shared" si="0"/>
        <v>0.1</v>
      </c>
      <c r="F11" s="143">
        <f t="shared" si="0"/>
        <v>0.1</v>
      </c>
      <c r="G11" s="143">
        <f t="shared" si="0"/>
        <v>0.1</v>
      </c>
      <c r="H11" s="143">
        <f t="shared" si="0"/>
        <v>0.1</v>
      </c>
      <c r="I11" s="143">
        <f t="shared" si="0"/>
        <v>0.1</v>
      </c>
      <c r="J11" s="143">
        <f t="shared" si="0"/>
        <v>0.1</v>
      </c>
      <c r="K11" s="143">
        <f t="shared" si="0"/>
        <v>0.1</v>
      </c>
      <c r="L11" s="143">
        <f t="shared" si="0"/>
        <v>0.1</v>
      </c>
      <c r="O11" s="194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3" t="str">
        <f>AF10</f>
        <v>20 yrs</v>
      </c>
      <c r="AG11" s="33" t="s">
        <v>59</v>
      </c>
      <c r="AH11" s="33" t="s">
        <v>59</v>
      </c>
      <c r="AI11" s="191">
        <v>-3.2</v>
      </c>
      <c r="AJ11" s="33">
        <v>-3.9</v>
      </c>
      <c r="AK11" s="33">
        <v>-3.3</v>
      </c>
      <c r="AL11" s="33">
        <v>-2.4</v>
      </c>
      <c r="AM11" s="195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25">
      <c r="A12" s="57" t="s">
        <v>343</v>
      </c>
      <c r="B12" s="57" t="s">
        <v>72</v>
      </c>
      <c r="C12" s="143">
        <f t="shared" si="7"/>
        <v>0.1</v>
      </c>
      <c r="D12" s="143">
        <f t="shared" si="0"/>
        <v>0.1</v>
      </c>
      <c r="E12" s="143">
        <f t="shared" si="0"/>
        <v>0.1</v>
      </c>
      <c r="F12" s="143">
        <f t="shared" si="0"/>
        <v>0.1</v>
      </c>
      <c r="G12" s="143">
        <f t="shared" si="0"/>
        <v>0.1</v>
      </c>
      <c r="H12" s="143">
        <f t="shared" si="0"/>
        <v>0.1</v>
      </c>
      <c r="I12" s="143">
        <f t="shared" si="0"/>
        <v>0.1</v>
      </c>
      <c r="J12" s="143">
        <f t="shared" si="0"/>
        <v>0.1</v>
      </c>
      <c r="K12" s="143">
        <f t="shared" si="0"/>
        <v>0.1</v>
      </c>
      <c r="L12" s="143">
        <f t="shared" si="0"/>
        <v>0.1</v>
      </c>
      <c r="O12" s="194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89" t="s">
        <v>373</v>
      </c>
      <c r="AG12" s="33" t="s">
        <v>214</v>
      </c>
      <c r="AH12" s="33" t="s">
        <v>214</v>
      </c>
      <c r="AI12" s="191">
        <v>-3.2</v>
      </c>
      <c r="AJ12" s="33">
        <v>-3.9</v>
      </c>
      <c r="AK12" s="33">
        <v>-3.3</v>
      </c>
      <c r="AL12" s="33">
        <v>-2.4</v>
      </c>
      <c r="AM12" s="195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25">
      <c r="A13" s="57" t="s">
        <v>344</v>
      </c>
      <c r="B13" s="57" t="s">
        <v>72</v>
      </c>
      <c r="C13" s="143">
        <f t="shared" si="7"/>
        <v>0.1</v>
      </c>
      <c r="D13" s="143">
        <f t="shared" si="0"/>
        <v>0.1</v>
      </c>
      <c r="E13" s="143">
        <f t="shared" si="0"/>
        <v>0.1</v>
      </c>
      <c r="F13" s="143">
        <f t="shared" si="0"/>
        <v>0.1</v>
      </c>
      <c r="G13" s="143">
        <f t="shared" si="0"/>
        <v>0.1</v>
      </c>
      <c r="H13" s="143">
        <f t="shared" si="0"/>
        <v>0.1</v>
      </c>
      <c r="I13" s="143">
        <f t="shared" si="0"/>
        <v>0.1</v>
      </c>
      <c r="J13" s="143">
        <f t="shared" si="0"/>
        <v>0.1</v>
      </c>
      <c r="K13" s="143">
        <f t="shared" si="0"/>
        <v>0.1</v>
      </c>
      <c r="L13" s="143">
        <f t="shared" si="0"/>
        <v>0.1</v>
      </c>
      <c r="O13" s="194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3" t="str">
        <f>AF12</f>
        <v>20 yrs</v>
      </c>
      <c r="AG13" s="33" t="s">
        <v>215</v>
      </c>
      <c r="AH13" s="33" t="s">
        <v>215</v>
      </c>
      <c r="AI13" s="191">
        <v>-3.2</v>
      </c>
      <c r="AJ13" s="33">
        <v>-3.9</v>
      </c>
      <c r="AK13" s="33">
        <v>-3.3</v>
      </c>
      <c r="AL13" s="33">
        <v>-2.4</v>
      </c>
      <c r="AM13" s="195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25">
      <c r="A14" s="57" t="s">
        <v>345</v>
      </c>
      <c r="B14" s="57" t="s">
        <v>72</v>
      </c>
      <c r="C14" s="196">
        <f t="shared" si="7"/>
        <v>0.1</v>
      </c>
      <c r="D14" s="196">
        <f t="shared" si="0"/>
        <v>0.1</v>
      </c>
      <c r="E14" s="196">
        <f t="shared" si="0"/>
        <v>0.1</v>
      </c>
      <c r="F14" s="196">
        <f t="shared" si="0"/>
        <v>0.1</v>
      </c>
      <c r="G14" s="196">
        <f t="shared" si="0"/>
        <v>0.1</v>
      </c>
      <c r="H14" s="196">
        <f t="shared" si="0"/>
        <v>0.1</v>
      </c>
      <c r="I14" s="196">
        <f t="shared" si="0"/>
        <v>0.1</v>
      </c>
      <c r="J14" s="196">
        <f t="shared" si="0"/>
        <v>0.1</v>
      </c>
      <c r="K14" s="196">
        <f t="shared" si="0"/>
        <v>0.1</v>
      </c>
      <c r="L14" s="196">
        <f t="shared" si="0"/>
        <v>0.1</v>
      </c>
      <c r="O14" s="194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3" t="str">
        <f>AF13</f>
        <v>20 yrs</v>
      </c>
      <c r="AG14" s="33" t="s">
        <v>217</v>
      </c>
      <c r="AH14" s="33" t="s">
        <v>375</v>
      </c>
      <c r="AI14" s="191">
        <v>-3.2</v>
      </c>
      <c r="AJ14" s="33">
        <v>-3.9</v>
      </c>
      <c r="AK14" s="33">
        <v>-3.3</v>
      </c>
      <c r="AL14" s="33">
        <v>-2.4</v>
      </c>
      <c r="AM14" s="195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25">
      <c r="A15" s="57" t="s">
        <v>346</v>
      </c>
      <c r="B15" s="57" t="s">
        <v>72</v>
      </c>
      <c r="C15" s="196">
        <f t="shared" si="7"/>
        <v>0.1</v>
      </c>
      <c r="D15" s="196">
        <f t="shared" si="0"/>
        <v>0.1</v>
      </c>
      <c r="E15" s="196">
        <f t="shared" si="0"/>
        <v>0.1</v>
      </c>
      <c r="F15" s="196">
        <f t="shared" si="0"/>
        <v>0.1</v>
      </c>
      <c r="G15" s="196">
        <f t="shared" si="0"/>
        <v>0.1</v>
      </c>
      <c r="H15" s="196">
        <f t="shared" si="0"/>
        <v>0.1</v>
      </c>
      <c r="I15" s="196">
        <f t="shared" si="0"/>
        <v>0.1</v>
      </c>
      <c r="J15" s="196">
        <f t="shared" si="0"/>
        <v>0.1</v>
      </c>
      <c r="K15" s="196">
        <f t="shared" si="0"/>
        <v>0.1</v>
      </c>
      <c r="L15" s="196">
        <f t="shared" si="0"/>
        <v>0.1</v>
      </c>
      <c r="O15" s="194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351</v>
      </c>
      <c r="AH15" s="33" t="s">
        <v>376</v>
      </c>
      <c r="AI15" s="191">
        <v>-0.3</v>
      </c>
      <c r="AJ15" s="33">
        <v>0.7</v>
      </c>
      <c r="AK15" s="33">
        <v>1</v>
      </c>
      <c r="AL15" s="33">
        <v>0.4</v>
      </c>
      <c r="AM15" s="197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25">
      <c r="A16" s="57" t="s">
        <v>347</v>
      </c>
      <c r="B16" s="57" t="s">
        <v>72</v>
      </c>
      <c r="C16" s="196">
        <f t="shared" si="7"/>
        <v>0.1</v>
      </c>
      <c r="D16" s="196">
        <f t="shared" si="0"/>
        <v>0.1</v>
      </c>
      <c r="E16" s="196">
        <f t="shared" si="0"/>
        <v>0.1</v>
      </c>
      <c r="F16" s="196">
        <f t="shared" si="0"/>
        <v>0.1</v>
      </c>
      <c r="G16" s="196">
        <f t="shared" si="0"/>
        <v>0.1</v>
      </c>
      <c r="H16" s="196">
        <f t="shared" si="0"/>
        <v>0.1</v>
      </c>
      <c r="I16" s="196">
        <f t="shared" si="0"/>
        <v>0.1</v>
      </c>
      <c r="J16" s="196">
        <f t="shared" si="0"/>
        <v>0.1</v>
      </c>
      <c r="K16" s="196">
        <f t="shared" si="0"/>
        <v>0.1</v>
      </c>
      <c r="L16" s="196">
        <f t="shared" si="0"/>
        <v>0.1</v>
      </c>
      <c r="O16" s="194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1">
        <v>-0.3</v>
      </c>
      <c r="AJ16" s="33">
        <v>0.7</v>
      </c>
      <c r="AK16" s="33">
        <v>1</v>
      </c>
      <c r="AL16" s="33">
        <v>0.4</v>
      </c>
      <c r="AM16" s="197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25">
      <c r="A17" s="57" t="s">
        <v>348</v>
      </c>
      <c r="B17" s="57" t="s">
        <v>72</v>
      </c>
      <c r="C17" s="143">
        <f t="shared" si="7"/>
        <v>0.1</v>
      </c>
      <c r="D17" s="143">
        <f t="shared" si="0"/>
        <v>0.1</v>
      </c>
      <c r="E17" s="143">
        <f t="shared" si="0"/>
        <v>0.1</v>
      </c>
      <c r="F17" s="143">
        <f t="shared" si="0"/>
        <v>0.1</v>
      </c>
      <c r="G17" s="143">
        <f t="shared" si="0"/>
        <v>0.1</v>
      </c>
      <c r="H17" s="143">
        <f t="shared" si="0"/>
        <v>0.1</v>
      </c>
      <c r="I17" s="143">
        <f t="shared" si="0"/>
        <v>0.1</v>
      </c>
      <c r="J17" s="143">
        <f t="shared" si="0"/>
        <v>0.1</v>
      </c>
      <c r="K17" s="143">
        <f t="shared" si="0"/>
        <v>0.1</v>
      </c>
      <c r="L17" s="143">
        <f t="shared" si="0"/>
        <v>0.1</v>
      </c>
      <c r="O17" s="194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377</v>
      </c>
      <c r="AI17" s="191">
        <v>2.5</v>
      </c>
      <c r="AJ17" s="33">
        <v>2.5</v>
      </c>
      <c r="AK17" s="33">
        <v>1.1000000000000001</v>
      </c>
      <c r="AL17" s="33">
        <v>0.6</v>
      </c>
      <c r="AM17" s="197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25">
      <c r="A18" s="57" t="s">
        <v>349</v>
      </c>
      <c r="B18" s="57" t="s">
        <v>72</v>
      </c>
      <c r="C18" s="143">
        <f t="shared" si="7"/>
        <v>0.1</v>
      </c>
      <c r="D18" s="143">
        <f t="shared" si="0"/>
        <v>0.1</v>
      </c>
      <c r="E18" s="143">
        <f t="shared" si="0"/>
        <v>0.1</v>
      </c>
      <c r="F18" s="143">
        <f t="shared" si="0"/>
        <v>0.1</v>
      </c>
      <c r="G18" s="143">
        <f t="shared" si="0"/>
        <v>0.1</v>
      </c>
      <c r="H18" s="143">
        <f t="shared" si="0"/>
        <v>0.1</v>
      </c>
      <c r="I18" s="143">
        <f t="shared" si="0"/>
        <v>0.1</v>
      </c>
      <c r="J18" s="143">
        <f t="shared" si="0"/>
        <v>0.1</v>
      </c>
      <c r="K18" s="143">
        <f t="shared" si="0"/>
        <v>0.1</v>
      </c>
      <c r="L18" s="143">
        <f t="shared" si="0"/>
        <v>0.1</v>
      </c>
      <c r="O18" s="198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3" t="str">
        <f>AF14</f>
        <v>20 yrs</v>
      </c>
      <c r="AG18" s="33" t="s">
        <v>105</v>
      </c>
      <c r="AH18" s="33" t="s">
        <v>378</v>
      </c>
      <c r="AI18" s="191">
        <v>2.5</v>
      </c>
      <c r="AJ18" s="33">
        <v>2.5</v>
      </c>
      <c r="AK18" s="33">
        <v>1.1000000000000001</v>
      </c>
      <c r="AL18" s="33">
        <v>0.6</v>
      </c>
      <c r="AM18" s="197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25">
      <c r="A19" s="57" t="s">
        <v>350</v>
      </c>
      <c r="B19" s="57" t="s">
        <v>72</v>
      </c>
      <c r="C19" s="143">
        <f t="shared" si="7"/>
        <v>0.1</v>
      </c>
      <c r="D19" s="143">
        <f t="shared" si="0"/>
        <v>0.1</v>
      </c>
      <c r="E19" s="143">
        <f t="shared" si="0"/>
        <v>0.1</v>
      </c>
      <c r="F19" s="143">
        <f t="shared" si="0"/>
        <v>0.1</v>
      </c>
      <c r="G19" s="143">
        <f t="shared" si="0"/>
        <v>0.1</v>
      </c>
      <c r="H19" s="143">
        <f t="shared" si="0"/>
        <v>0.1</v>
      </c>
      <c r="I19" s="143">
        <f t="shared" si="0"/>
        <v>0.1</v>
      </c>
      <c r="J19" s="143">
        <f t="shared" si="0"/>
        <v>0.1</v>
      </c>
      <c r="K19" s="143">
        <f t="shared" si="0"/>
        <v>0.1</v>
      </c>
      <c r="L19" s="143">
        <f t="shared" si="0"/>
        <v>0.1</v>
      </c>
      <c r="O19" s="198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89" t="s">
        <v>373</v>
      </c>
      <c r="AG19" s="33" t="s">
        <v>106</v>
      </c>
      <c r="AH19" s="33" t="s">
        <v>106</v>
      </c>
      <c r="AI19" s="191">
        <v>2.5</v>
      </c>
      <c r="AJ19" s="33">
        <v>2.5</v>
      </c>
      <c r="AK19" s="33">
        <v>1.1000000000000001</v>
      </c>
      <c r="AL19" s="33">
        <v>0.6</v>
      </c>
      <c r="AM19" s="197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25">
      <c r="A20" s="57" t="s">
        <v>128</v>
      </c>
      <c r="B20" s="57" t="s">
        <v>72</v>
      </c>
      <c r="C20" s="143">
        <f t="shared" ref="C20:C48" si="11">VLOOKUP($A20,$AG$8:$AM$69,MATCH($AF$4,$AG$7:$AM$7,0),)*$F$3</f>
        <v>0.1</v>
      </c>
      <c r="D20" s="143">
        <f t="shared" si="0"/>
        <v>0.1</v>
      </c>
      <c r="E20" s="143">
        <f t="shared" si="0"/>
        <v>0.1</v>
      </c>
      <c r="F20" s="143">
        <f t="shared" si="0"/>
        <v>0.1</v>
      </c>
      <c r="G20" s="143">
        <f t="shared" si="0"/>
        <v>0.1</v>
      </c>
      <c r="H20" s="143">
        <f t="shared" si="0"/>
        <v>0.1</v>
      </c>
      <c r="I20" s="143">
        <f t="shared" si="0"/>
        <v>0.1</v>
      </c>
      <c r="J20" s="143">
        <f t="shared" si="0"/>
        <v>0.1</v>
      </c>
      <c r="K20" s="143">
        <f t="shared" si="0"/>
        <v>0.1</v>
      </c>
      <c r="L20" s="143">
        <f t="shared" si="0"/>
        <v>0.1</v>
      </c>
      <c r="O20" s="198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3" t="str">
        <f>AF19</f>
        <v>20 yrs</v>
      </c>
      <c r="AG20" s="33" t="s">
        <v>107</v>
      </c>
      <c r="AH20" s="33" t="s">
        <v>107</v>
      </c>
      <c r="AI20" s="191">
        <v>2.5</v>
      </c>
      <c r="AJ20" s="33">
        <v>2.5</v>
      </c>
      <c r="AK20" s="33">
        <v>1.1000000000000001</v>
      </c>
      <c r="AL20" s="33">
        <v>0.6</v>
      </c>
      <c r="AM20" s="197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25">
      <c r="A21" s="57" t="s">
        <v>129</v>
      </c>
      <c r="B21" s="57" t="s">
        <v>72</v>
      </c>
      <c r="C21" s="143">
        <f t="shared" si="11"/>
        <v>0.1</v>
      </c>
      <c r="D21" s="143">
        <f t="shared" si="0"/>
        <v>0.1</v>
      </c>
      <c r="E21" s="143">
        <f t="shared" si="0"/>
        <v>0.1</v>
      </c>
      <c r="F21" s="143">
        <f t="shared" si="0"/>
        <v>0.1</v>
      </c>
      <c r="G21" s="143">
        <f t="shared" si="0"/>
        <v>0.1</v>
      </c>
      <c r="H21" s="143">
        <f t="shared" si="0"/>
        <v>0.1</v>
      </c>
      <c r="I21" s="143">
        <f t="shared" si="0"/>
        <v>0.1</v>
      </c>
      <c r="J21" s="143">
        <f t="shared" si="0"/>
        <v>0.1</v>
      </c>
      <c r="K21" s="143">
        <f t="shared" si="0"/>
        <v>0.1</v>
      </c>
      <c r="L21" s="143">
        <f t="shared" si="0"/>
        <v>0.1</v>
      </c>
      <c r="O21" s="198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89" t="s">
        <v>373</v>
      </c>
      <c r="AG21" s="33" t="s">
        <v>108</v>
      </c>
      <c r="AH21" s="33" t="s">
        <v>108</v>
      </c>
      <c r="AI21" s="191">
        <v>2.5</v>
      </c>
      <c r="AJ21" s="33">
        <v>2.5</v>
      </c>
      <c r="AK21" s="33">
        <v>1.1000000000000001</v>
      </c>
      <c r="AL21" s="33">
        <v>0.6</v>
      </c>
      <c r="AM21" s="197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25">
      <c r="A22" s="57" t="s">
        <v>59</v>
      </c>
      <c r="B22" s="57" t="s">
        <v>72</v>
      </c>
      <c r="C22" s="143">
        <f t="shared" si="11"/>
        <v>-0.24</v>
      </c>
      <c r="D22" s="143">
        <f t="shared" si="0"/>
        <v>-0.24</v>
      </c>
      <c r="E22" s="143">
        <f t="shared" si="0"/>
        <v>-0.24</v>
      </c>
      <c r="F22" s="143">
        <f t="shared" si="0"/>
        <v>-0.24</v>
      </c>
      <c r="G22" s="143">
        <f t="shared" si="0"/>
        <v>-0.24</v>
      </c>
      <c r="H22" s="143">
        <f t="shared" si="0"/>
        <v>-0.24</v>
      </c>
      <c r="I22" s="143">
        <f t="shared" si="0"/>
        <v>-0.24</v>
      </c>
      <c r="J22" s="143">
        <f t="shared" si="0"/>
        <v>-0.24</v>
      </c>
      <c r="K22" s="143">
        <f t="shared" si="0"/>
        <v>-0.24</v>
      </c>
      <c r="L22" s="143">
        <f t="shared" si="0"/>
        <v>-0.24</v>
      </c>
      <c r="O22" s="198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3" t="str">
        <f>AF21</f>
        <v>20 yrs</v>
      </c>
      <c r="AG22" s="33" t="s">
        <v>109</v>
      </c>
      <c r="AH22" s="33" t="s">
        <v>109</v>
      </c>
      <c r="AI22" s="191">
        <v>2.5</v>
      </c>
      <c r="AJ22" s="33">
        <v>2.5</v>
      </c>
      <c r="AK22" s="33">
        <v>1.1000000000000001</v>
      </c>
      <c r="AL22" s="33">
        <v>0.6</v>
      </c>
      <c r="AM22" s="197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25">
      <c r="A23" s="57" t="s">
        <v>214</v>
      </c>
      <c r="B23" s="57" t="s">
        <v>72</v>
      </c>
      <c r="C23" s="143">
        <f t="shared" si="11"/>
        <v>-0.24</v>
      </c>
      <c r="D23" s="143">
        <f t="shared" ref="D23:L51" si="12">C23</f>
        <v>-0.24</v>
      </c>
      <c r="E23" s="143">
        <f t="shared" si="12"/>
        <v>-0.24</v>
      </c>
      <c r="F23" s="143">
        <f t="shared" si="12"/>
        <v>-0.24</v>
      </c>
      <c r="G23" s="143">
        <f t="shared" si="12"/>
        <v>-0.24</v>
      </c>
      <c r="H23" s="143">
        <f t="shared" si="12"/>
        <v>-0.24</v>
      </c>
      <c r="I23" s="143">
        <f t="shared" si="12"/>
        <v>-0.24</v>
      </c>
      <c r="J23" s="143">
        <f t="shared" si="12"/>
        <v>-0.24</v>
      </c>
      <c r="K23" s="143">
        <f t="shared" si="12"/>
        <v>-0.24</v>
      </c>
      <c r="L23" s="143">
        <f t="shared" si="12"/>
        <v>-0.24</v>
      </c>
      <c r="O23" s="198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3" t="str">
        <f>AF22</f>
        <v>20 yrs</v>
      </c>
      <c r="AG23" s="33" t="s">
        <v>110</v>
      </c>
      <c r="AH23" s="33" t="s">
        <v>110</v>
      </c>
      <c r="AI23" s="191">
        <v>2.5</v>
      </c>
      <c r="AJ23" s="33">
        <v>2.5</v>
      </c>
      <c r="AK23" s="33">
        <v>1.1000000000000001</v>
      </c>
      <c r="AL23" s="33">
        <v>0.6</v>
      </c>
      <c r="AM23" s="197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25">
      <c r="A24" s="57" t="s">
        <v>130</v>
      </c>
      <c r="B24" s="57" t="s">
        <v>72</v>
      </c>
      <c r="C24" s="143">
        <f>C23</f>
        <v>-0.24</v>
      </c>
      <c r="D24" s="143">
        <f t="shared" si="12"/>
        <v>-0.24</v>
      </c>
      <c r="E24" s="143">
        <f t="shared" si="12"/>
        <v>-0.24</v>
      </c>
      <c r="F24" s="143">
        <f t="shared" si="12"/>
        <v>-0.24</v>
      </c>
      <c r="G24" s="143">
        <f t="shared" si="12"/>
        <v>-0.24</v>
      </c>
      <c r="H24" s="143">
        <f t="shared" si="12"/>
        <v>-0.24</v>
      </c>
      <c r="I24" s="143">
        <f t="shared" si="12"/>
        <v>-0.24</v>
      </c>
      <c r="J24" s="143">
        <f t="shared" si="12"/>
        <v>-0.24</v>
      </c>
      <c r="K24" s="143">
        <f t="shared" si="12"/>
        <v>-0.24</v>
      </c>
      <c r="L24" s="143">
        <f t="shared" si="12"/>
        <v>-0.24</v>
      </c>
      <c r="O24" s="198" t="str">
        <f t="shared" si="5"/>
        <v>angas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3" t="str">
        <f>AF23</f>
        <v>20 yrs</v>
      </c>
      <c r="AG24" s="33" t="s">
        <v>61</v>
      </c>
      <c r="AH24" s="33" t="s">
        <v>61</v>
      </c>
      <c r="AI24" s="191">
        <v>2.7</v>
      </c>
      <c r="AJ24" s="33">
        <v>1.6</v>
      </c>
      <c r="AK24" s="33">
        <v>1.2</v>
      </c>
      <c r="AL24" s="33">
        <v>1.7</v>
      </c>
      <c r="AM24" s="197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25">
      <c r="A25" s="57" t="s">
        <v>417</v>
      </c>
      <c r="B25" s="57" t="s">
        <v>72</v>
      </c>
      <c r="C25" s="143">
        <f>C24</f>
        <v>-0.24</v>
      </c>
      <c r="D25" s="143">
        <f t="shared" si="12"/>
        <v>-0.24</v>
      </c>
      <c r="E25" s="143">
        <f t="shared" si="12"/>
        <v>-0.24</v>
      </c>
      <c r="F25" s="143">
        <f t="shared" si="12"/>
        <v>-0.24</v>
      </c>
      <c r="G25" s="143">
        <f t="shared" si="12"/>
        <v>-0.24</v>
      </c>
      <c r="H25" s="143">
        <f t="shared" si="12"/>
        <v>-0.24</v>
      </c>
      <c r="I25" s="143">
        <f t="shared" si="12"/>
        <v>-0.24</v>
      </c>
      <c r="J25" s="143">
        <f t="shared" si="12"/>
        <v>-0.24</v>
      </c>
      <c r="K25" s="143">
        <f t="shared" si="12"/>
        <v>-0.24</v>
      </c>
      <c r="L25" s="143">
        <f t="shared" si="12"/>
        <v>-0.24</v>
      </c>
      <c r="O25" s="198" t="str">
        <f t="shared" si="5"/>
        <v>apgm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89" t="s">
        <v>373</v>
      </c>
      <c r="AG25" s="33" t="s">
        <v>111</v>
      </c>
      <c r="AH25" s="33" t="s">
        <v>111</v>
      </c>
      <c r="AI25" s="191">
        <v>2.7</v>
      </c>
      <c r="AJ25" s="33">
        <v>1.6</v>
      </c>
      <c r="AK25" s="33">
        <v>1.2</v>
      </c>
      <c r="AL25" s="33">
        <v>1.7</v>
      </c>
      <c r="AM25" s="197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25">
      <c r="A26" s="57" t="s">
        <v>215</v>
      </c>
      <c r="B26" s="57" t="s">
        <v>72</v>
      </c>
      <c r="C26" s="143">
        <f t="shared" si="11"/>
        <v>-0.24</v>
      </c>
      <c r="D26" s="143">
        <f t="shared" si="12"/>
        <v>-0.24</v>
      </c>
      <c r="E26" s="143">
        <f t="shared" si="12"/>
        <v>-0.24</v>
      </c>
      <c r="F26" s="143">
        <f t="shared" si="12"/>
        <v>-0.24</v>
      </c>
      <c r="G26" s="143">
        <f t="shared" si="12"/>
        <v>-0.24</v>
      </c>
      <c r="H26" s="143">
        <f t="shared" si="12"/>
        <v>-0.24</v>
      </c>
      <c r="I26" s="143">
        <f t="shared" si="12"/>
        <v>-0.24</v>
      </c>
      <c r="J26" s="143">
        <f t="shared" si="12"/>
        <v>-0.24</v>
      </c>
      <c r="K26" s="143">
        <f t="shared" si="12"/>
        <v>-0.24</v>
      </c>
      <c r="L26" s="143">
        <f t="shared" si="12"/>
        <v>-0.24</v>
      </c>
      <c r="O26" s="198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3" t="str">
        <f>AF25</f>
        <v>20 yrs</v>
      </c>
      <c r="AG26" s="33" t="s">
        <v>112</v>
      </c>
      <c r="AH26" s="33" t="s">
        <v>112</v>
      </c>
      <c r="AI26" s="191">
        <v>2.7</v>
      </c>
      <c r="AJ26" s="33">
        <v>1.6</v>
      </c>
      <c r="AK26" s="33">
        <v>1.2</v>
      </c>
      <c r="AL26" s="33">
        <v>1.7</v>
      </c>
      <c r="AM26" s="197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25">
      <c r="A27" s="57" t="s">
        <v>217</v>
      </c>
      <c r="B27" s="57" t="s">
        <v>72</v>
      </c>
      <c r="C27" s="143">
        <f t="shared" si="11"/>
        <v>-0.24</v>
      </c>
      <c r="D27" s="143">
        <f t="shared" si="12"/>
        <v>-0.24</v>
      </c>
      <c r="E27" s="143">
        <f t="shared" si="12"/>
        <v>-0.24</v>
      </c>
      <c r="F27" s="143">
        <f t="shared" si="12"/>
        <v>-0.24</v>
      </c>
      <c r="G27" s="143">
        <f t="shared" si="12"/>
        <v>-0.24</v>
      </c>
      <c r="H27" s="143">
        <f t="shared" si="12"/>
        <v>-0.24</v>
      </c>
      <c r="I27" s="143">
        <f t="shared" si="12"/>
        <v>-0.24</v>
      </c>
      <c r="J27" s="143">
        <f t="shared" si="12"/>
        <v>-0.24</v>
      </c>
      <c r="K27" s="143">
        <f t="shared" si="12"/>
        <v>-0.24</v>
      </c>
      <c r="L27" s="143">
        <f t="shared" si="12"/>
        <v>-0.24</v>
      </c>
      <c r="O27" s="198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3" t="str">
        <f>AF26</f>
        <v>20 yrs</v>
      </c>
      <c r="AG27" s="33" t="s">
        <v>113</v>
      </c>
      <c r="AH27" s="33" t="s">
        <v>113</v>
      </c>
      <c r="AI27" s="191">
        <v>2.7</v>
      </c>
      <c r="AJ27" s="33">
        <v>1.6</v>
      </c>
      <c r="AK27" s="33">
        <v>1.2</v>
      </c>
      <c r="AL27" s="33">
        <v>1.7</v>
      </c>
      <c r="AM27" s="197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25">
      <c r="A28" s="57" t="s">
        <v>351</v>
      </c>
      <c r="B28" s="57" t="s">
        <v>72</v>
      </c>
      <c r="C28" s="143">
        <f t="shared" si="11"/>
        <v>4.0000000000000008E-2</v>
      </c>
      <c r="D28" s="143">
        <f t="shared" si="12"/>
        <v>4.0000000000000008E-2</v>
      </c>
      <c r="E28" s="143">
        <f t="shared" si="12"/>
        <v>4.0000000000000008E-2</v>
      </c>
      <c r="F28" s="143">
        <f t="shared" si="12"/>
        <v>4.0000000000000008E-2</v>
      </c>
      <c r="G28" s="143">
        <f t="shared" si="12"/>
        <v>4.0000000000000008E-2</v>
      </c>
      <c r="H28" s="143">
        <f t="shared" si="12"/>
        <v>4.0000000000000008E-2</v>
      </c>
      <c r="I28" s="143">
        <f t="shared" si="12"/>
        <v>4.0000000000000008E-2</v>
      </c>
      <c r="J28" s="143">
        <f t="shared" si="12"/>
        <v>4.0000000000000008E-2</v>
      </c>
      <c r="K28" s="143">
        <f t="shared" si="12"/>
        <v>4.0000000000000008E-2</v>
      </c>
      <c r="L28" s="143">
        <f t="shared" si="12"/>
        <v>4.0000000000000008E-2</v>
      </c>
      <c r="O28" s="198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89" t="s">
        <v>373</v>
      </c>
      <c r="AG28" s="33" t="s">
        <v>114</v>
      </c>
      <c r="AH28" s="33" t="s">
        <v>114</v>
      </c>
      <c r="AI28" s="191">
        <v>2.7</v>
      </c>
      <c r="AJ28" s="33">
        <v>1.6</v>
      </c>
      <c r="AK28" s="33">
        <v>1.2</v>
      </c>
      <c r="AL28" s="33">
        <v>1.7</v>
      </c>
      <c r="AM28" s="197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25">
      <c r="A29" s="57" t="s">
        <v>352</v>
      </c>
      <c r="B29" s="57" t="s">
        <v>72</v>
      </c>
      <c r="C29" s="143">
        <f>C28</f>
        <v>4.0000000000000008E-2</v>
      </c>
      <c r="D29" s="143">
        <f t="shared" si="12"/>
        <v>4.0000000000000008E-2</v>
      </c>
      <c r="E29" s="143">
        <f t="shared" si="12"/>
        <v>4.0000000000000008E-2</v>
      </c>
      <c r="F29" s="143">
        <f t="shared" si="12"/>
        <v>4.0000000000000008E-2</v>
      </c>
      <c r="G29" s="143">
        <f t="shared" si="12"/>
        <v>4.0000000000000008E-2</v>
      </c>
      <c r="H29" s="143">
        <f t="shared" si="12"/>
        <v>4.0000000000000008E-2</v>
      </c>
      <c r="I29" s="143">
        <f t="shared" si="12"/>
        <v>4.0000000000000008E-2</v>
      </c>
      <c r="J29" s="143">
        <f t="shared" si="12"/>
        <v>4.0000000000000008E-2</v>
      </c>
      <c r="K29" s="143">
        <f t="shared" si="12"/>
        <v>4.0000000000000008E-2</v>
      </c>
      <c r="L29" s="143">
        <f t="shared" si="12"/>
        <v>4.0000000000000008E-2</v>
      </c>
      <c r="O29" s="198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3" t="str">
        <f>AF28</f>
        <v>20 yrs</v>
      </c>
      <c r="AG29" s="33" t="s">
        <v>379</v>
      </c>
      <c r="AH29" s="33" t="s">
        <v>380</v>
      </c>
      <c r="AI29" s="191">
        <v>2.7</v>
      </c>
      <c r="AJ29" s="33">
        <v>1.6</v>
      </c>
      <c r="AK29" s="33">
        <v>1.2</v>
      </c>
      <c r="AL29" s="33">
        <v>1.7</v>
      </c>
      <c r="AM29" s="197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25">
      <c r="A30" s="57" t="s">
        <v>353</v>
      </c>
      <c r="B30" s="57" t="s">
        <v>72</v>
      </c>
      <c r="C30" s="143">
        <f t="shared" ref="C30:C40" si="13">C29</f>
        <v>4.0000000000000008E-2</v>
      </c>
      <c r="D30" s="143">
        <f t="shared" si="12"/>
        <v>4.0000000000000008E-2</v>
      </c>
      <c r="E30" s="143">
        <f t="shared" si="12"/>
        <v>4.0000000000000008E-2</v>
      </c>
      <c r="F30" s="143">
        <f t="shared" si="12"/>
        <v>4.0000000000000008E-2</v>
      </c>
      <c r="G30" s="143">
        <f t="shared" si="12"/>
        <v>4.0000000000000008E-2</v>
      </c>
      <c r="H30" s="143">
        <f t="shared" si="12"/>
        <v>4.0000000000000008E-2</v>
      </c>
      <c r="I30" s="143">
        <f t="shared" si="12"/>
        <v>4.0000000000000008E-2</v>
      </c>
      <c r="J30" s="143">
        <f t="shared" si="12"/>
        <v>4.0000000000000008E-2</v>
      </c>
      <c r="K30" s="143">
        <f t="shared" si="12"/>
        <v>4.0000000000000008E-2</v>
      </c>
      <c r="L30" s="143">
        <f t="shared" si="12"/>
        <v>4.0000000000000008E-2</v>
      </c>
      <c r="O30" s="198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3" t="str">
        <f t="shared" ref="AF30:AF61" si="14">AF29</f>
        <v>20 yrs</v>
      </c>
      <c r="AG30" s="33" t="s">
        <v>62</v>
      </c>
      <c r="AH30" s="33" t="s">
        <v>381</v>
      </c>
      <c r="AI30" s="191">
        <v>-0.9</v>
      </c>
      <c r="AJ30" s="33">
        <v>0.8</v>
      </c>
      <c r="AK30" s="33">
        <v>1.5</v>
      </c>
      <c r="AL30" s="33">
        <v>1.4</v>
      </c>
      <c r="AM30" s="197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25">
      <c r="A31" s="57" t="s">
        <v>354</v>
      </c>
      <c r="B31" s="57" t="s">
        <v>72</v>
      </c>
      <c r="C31" s="143">
        <f t="shared" si="13"/>
        <v>4.0000000000000008E-2</v>
      </c>
      <c r="D31" s="143">
        <f t="shared" si="12"/>
        <v>4.0000000000000008E-2</v>
      </c>
      <c r="E31" s="143">
        <f t="shared" si="12"/>
        <v>4.0000000000000008E-2</v>
      </c>
      <c r="F31" s="143">
        <f t="shared" si="12"/>
        <v>4.0000000000000008E-2</v>
      </c>
      <c r="G31" s="143">
        <f t="shared" si="12"/>
        <v>4.0000000000000008E-2</v>
      </c>
      <c r="H31" s="143">
        <f t="shared" si="12"/>
        <v>4.0000000000000008E-2</v>
      </c>
      <c r="I31" s="143">
        <f t="shared" si="12"/>
        <v>4.0000000000000008E-2</v>
      </c>
      <c r="J31" s="143">
        <f t="shared" si="12"/>
        <v>4.0000000000000008E-2</v>
      </c>
      <c r="K31" s="143">
        <f t="shared" si="12"/>
        <v>4.0000000000000008E-2</v>
      </c>
      <c r="L31" s="143">
        <f t="shared" si="12"/>
        <v>4.0000000000000008E-2</v>
      </c>
      <c r="O31" s="198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3" t="str">
        <f t="shared" si="14"/>
        <v>20 yrs</v>
      </c>
      <c r="AG31" s="33" t="s">
        <v>115</v>
      </c>
      <c r="AH31" s="33" t="s">
        <v>382</v>
      </c>
      <c r="AI31" s="191">
        <v>-0.9</v>
      </c>
      <c r="AJ31" s="33">
        <v>0.8</v>
      </c>
      <c r="AK31" s="33">
        <v>1.5</v>
      </c>
      <c r="AL31" s="33">
        <v>1.4</v>
      </c>
      <c r="AM31" s="197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25">
      <c r="A32" s="57" t="s">
        <v>355</v>
      </c>
      <c r="B32" s="57" t="s">
        <v>72</v>
      </c>
      <c r="C32" s="143">
        <f t="shared" si="13"/>
        <v>4.0000000000000008E-2</v>
      </c>
      <c r="D32" s="143">
        <f t="shared" si="12"/>
        <v>4.0000000000000008E-2</v>
      </c>
      <c r="E32" s="143">
        <f t="shared" si="12"/>
        <v>4.0000000000000008E-2</v>
      </c>
      <c r="F32" s="143">
        <f t="shared" si="12"/>
        <v>4.0000000000000008E-2</v>
      </c>
      <c r="G32" s="143">
        <f t="shared" si="12"/>
        <v>4.0000000000000008E-2</v>
      </c>
      <c r="H32" s="143">
        <f t="shared" si="12"/>
        <v>4.0000000000000008E-2</v>
      </c>
      <c r="I32" s="143">
        <f t="shared" si="12"/>
        <v>4.0000000000000008E-2</v>
      </c>
      <c r="J32" s="143">
        <f t="shared" si="12"/>
        <v>4.0000000000000008E-2</v>
      </c>
      <c r="K32" s="143">
        <f t="shared" si="12"/>
        <v>4.0000000000000008E-2</v>
      </c>
      <c r="L32" s="143">
        <f t="shared" si="12"/>
        <v>4.0000000000000008E-2</v>
      </c>
      <c r="O32" s="198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3" t="str">
        <f t="shared" si="14"/>
        <v>20 yrs</v>
      </c>
      <c r="AG32" s="33" t="s">
        <v>116</v>
      </c>
      <c r="AH32" s="33" t="s">
        <v>383</v>
      </c>
      <c r="AI32" s="191">
        <v>-0.9</v>
      </c>
      <c r="AJ32" s="33">
        <v>0.8</v>
      </c>
      <c r="AK32" s="33">
        <v>1.5</v>
      </c>
      <c r="AL32" s="33">
        <v>1.4</v>
      </c>
      <c r="AM32" s="197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25">
      <c r="A33" s="57" t="s">
        <v>356</v>
      </c>
      <c r="B33" s="57" t="s">
        <v>72</v>
      </c>
      <c r="C33" s="143">
        <f t="shared" si="13"/>
        <v>4.0000000000000008E-2</v>
      </c>
      <c r="D33" s="143">
        <f t="shared" si="12"/>
        <v>4.0000000000000008E-2</v>
      </c>
      <c r="E33" s="143">
        <f t="shared" si="12"/>
        <v>4.0000000000000008E-2</v>
      </c>
      <c r="F33" s="143">
        <f t="shared" si="12"/>
        <v>4.0000000000000008E-2</v>
      </c>
      <c r="G33" s="143">
        <f t="shared" si="12"/>
        <v>4.0000000000000008E-2</v>
      </c>
      <c r="H33" s="143">
        <f t="shared" si="12"/>
        <v>4.0000000000000008E-2</v>
      </c>
      <c r="I33" s="143">
        <f t="shared" si="12"/>
        <v>4.0000000000000008E-2</v>
      </c>
      <c r="J33" s="143">
        <f t="shared" si="12"/>
        <v>4.0000000000000008E-2</v>
      </c>
      <c r="K33" s="143">
        <f t="shared" si="12"/>
        <v>4.0000000000000008E-2</v>
      </c>
      <c r="L33" s="143">
        <f t="shared" si="12"/>
        <v>4.0000000000000008E-2</v>
      </c>
      <c r="O33" s="198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89" t="s">
        <v>373</v>
      </c>
      <c r="AG33" s="33" t="s">
        <v>117</v>
      </c>
      <c r="AH33" s="33" t="s">
        <v>384</v>
      </c>
      <c r="AI33" s="191">
        <v>-0.9</v>
      </c>
      <c r="AJ33" s="33">
        <v>0.8</v>
      </c>
      <c r="AK33" s="33">
        <v>1.5</v>
      </c>
      <c r="AL33" s="33">
        <v>1.4</v>
      </c>
      <c r="AM33" s="197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25">
      <c r="A34" s="57" t="s">
        <v>357</v>
      </c>
      <c r="B34" s="57" t="s">
        <v>72</v>
      </c>
      <c r="C34" s="143">
        <f t="shared" si="13"/>
        <v>4.0000000000000008E-2</v>
      </c>
      <c r="D34" s="143">
        <f t="shared" si="12"/>
        <v>4.0000000000000008E-2</v>
      </c>
      <c r="E34" s="143">
        <f t="shared" si="12"/>
        <v>4.0000000000000008E-2</v>
      </c>
      <c r="F34" s="143">
        <f t="shared" si="12"/>
        <v>4.0000000000000008E-2</v>
      </c>
      <c r="G34" s="143">
        <f t="shared" si="12"/>
        <v>4.0000000000000008E-2</v>
      </c>
      <c r="H34" s="143">
        <f t="shared" si="12"/>
        <v>4.0000000000000008E-2</v>
      </c>
      <c r="I34" s="143">
        <f t="shared" si="12"/>
        <v>4.0000000000000008E-2</v>
      </c>
      <c r="J34" s="143">
        <f t="shared" si="12"/>
        <v>4.0000000000000008E-2</v>
      </c>
      <c r="K34" s="143">
        <f t="shared" si="12"/>
        <v>4.0000000000000008E-2</v>
      </c>
      <c r="L34" s="143">
        <f t="shared" si="12"/>
        <v>4.0000000000000008E-2</v>
      </c>
      <c r="O34" s="198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3" t="str">
        <f t="shared" si="14"/>
        <v>20 yrs</v>
      </c>
      <c r="AG34" s="33" t="s">
        <v>63</v>
      </c>
      <c r="AH34" s="33" t="s">
        <v>63</v>
      </c>
      <c r="AI34" s="191">
        <v>2.5</v>
      </c>
      <c r="AJ34" s="33">
        <v>3.7</v>
      </c>
      <c r="AK34" s="33">
        <v>1.5</v>
      </c>
      <c r="AL34" s="33">
        <v>1.3</v>
      </c>
      <c r="AM34" s="197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25">
      <c r="A35" s="57" t="s">
        <v>358</v>
      </c>
      <c r="B35" s="57" t="s">
        <v>72</v>
      </c>
      <c r="C35" s="143">
        <f t="shared" si="13"/>
        <v>4.0000000000000008E-2</v>
      </c>
      <c r="D35" s="143">
        <f t="shared" si="12"/>
        <v>4.0000000000000008E-2</v>
      </c>
      <c r="E35" s="143">
        <f t="shared" si="12"/>
        <v>4.0000000000000008E-2</v>
      </c>
      <c r="F35" s="143">
        <f t="shared" si="12"/>
        <v>4.0000000000000008E-2</v>
      </c>
      <c r="G35" s="143">
        <f t="shared" si="12"/>
        <v>4.0000000000000008E-2</v>
      </c>
      <c r="H35" s="143">
        <f t="shared" si="12"/>
        <v>4.0000000000000008E-2</v>
      </c>
      <c r="I35" s="143">
        <f t="shared" si="12"/>
        <v>4.0000000000000008E-2</v>
      </c>
      <c r="J35" s="143">
        <f t="shared" si="12"/>
        <v>4.0000000000000008E-2</v>
      </c>
      <c r="K35" s="143">
        <f t="shared" si="12"/>
        <v>4.0000000000000008E-2</v>
      </c>
      <c r="L35" s="143">
        <f t="shared" si="12"/>
        <v>4.0000000000000008E-2</v>
      </c>
      <c r="O35" s="198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3" t="str">
        <f t="shared" si="14"/>
        <v>20 yrs</v>
      </c>
      <c r="AG35" s="33" t="s">
        <v>118</v>
      </c>
      <c r="AH35" s="33" t="s">
        <v>118</v>
      </c>
      <c r="AI35" s="191">
        <v>2.5</v>
      </c>
      <c r="AJ35" s="33">
        <v>3.7</v>
      </c>
      <c r="AK35" s="33">
        <v>1.5</v>
      </c>
      <c r="AL35" s="33">
        <v>1.3</v>
      </c>
      <c r="AM35" s="197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25">
      <c r="A36" s="57" t="s">
        <v>359</v>
      </c>
      <c r="B36" s="57" t="s">
        <v>72</v>
      </c>
      <c r="C36" s="143">
        <f t="shared" si="13"/>
        <v>4.0000000000000008E-2</v>
      </c>
      <c r="D36" s="143">
        <f t="shared" si="12"/>
        <v>4.0000000000000008E-2</v>
      </c>
      <c r="E36" s="143">
        <f t="shared" si="12"/>
        <v>4.0000000000000008E-2</v>
      </c>
      <c r="F36" s="143">
        <f t="shared" si="12"/>
        <v>4.0000000000000008E-2</v>
      </c>
      <c r="G36" s="143">
        <f t="shared" si="12"/>
        <v>4.0000000000000008E-2</v>
      </c>
      <c r="H36" s="143">
        <f t="shared" si="12"/>
        <v>4.0000000000000008E-2</v>
      </c>
      <c r="I36" s="143">
        <f t="shared" si="12"/>
        <v>4.0000000000000008E-2</v>
      </c>
      <c r="J36" s="143">
        <f t="shared" si="12"/>
        <v>4.0000000000000008E-2</v>
      </c>
      <c r="K36" s="143">
        <f t="shared" si="12"/>
        <v>4.0000000000000008E-2</v>
      </c>
      <c r="L36" s="143">
        <f t="shared" si="12"/>
        <v>4.0000000000000008E-2</v>
      </c>
      <c r="O36" s="198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0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3" t="str">
        <f t="shared" si="14"/>
        <v>20 yrs</v>
      </c>
      <c r="AG36" s="33" t="s">
        <v>119</v>
      </c>
      <c r="AH36" s="33" t="s">
        <v>385</v>
      </c>
      <c r="AI36" s="191">
        <v>2.5</v>
      </c>
      <c r="AJ36" s="33">
        <v>3.7</v>
      </c>
      <c r="AK36" s="33">
        <v>1.5</v>
      </c>
      <c r="AL36" s="33">
        <v>1.3</v>
      </c>
      <c r="AM36" s="197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25">
      <c r="A37" s="57" t="s">
        <v>360</v>
      </c>
      <c r="B37" s="57" t="s">
        <v>72</v>
      </c>
      <c r="C37" s="143">
        <f t="shared" si="13"/>
        <v>4.0000000000000008E-2</v>
      </c>
      <c r="D37" s="143">
        <f t="shared" si="12"/>
        <v>4.0000000000000008E-2</v>
      </c>
      <c r="E37" s="143">
        <f t="shared" si="12"/>
        <v>4.0000000000000008E-2</v>
      </c>
      <c r="F37" s="143">
        <f t="shared" si="12"/>
        <v>4.0000000000000008E-2</v>
      </c>
      <c r="G37" s="143">
        <f t="shared" si="12"/>
        <v>4.0000000000000008E-2</v>
      </c>
      <c r="H37" s="143">
        <f t="shared" si="12"/>
        <v>4.0000000000000008E-2</v>
      </c>
      <c r="I37" s="143">
        <f t="shared" si="12"/>
        <v>4.0000000000000008E-2</v>
      </c>
      <c r="J37" s="143">
        <f t="shared" si="12"/>
        <v>4.0000000000000008E-2</v>
      </c>
      <c r="K37" s="143">
        <f t="shared" si="12"/>
        <v>4.0000000000000008E-2</v>
      </c>
      <c r="L37" s="143">
        <f t="shared" si="12"/>
        <v>4.0000000000000008E-2</v>
      </c>
      <c r="O37" s="198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R50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3" t="str">
        <f t="shared" si="14"/>
        <v>20 yrs</v>
      </c>
      <c r="AH37" s="33" t="s">
        <v>386</v>
      </c>
      <c r="AI37" s="191">
        <v>2.5</v>
      </c>
      <c r="AJ37" s="33">
        <v>3.7</v>
      </c>
      <c r="AK37" s="33">
        <v>1.5</v>
      </c>
      <c r="AL37" s="33">
        <v>1.3</v>
      </c>
      <c r="AM37" s="197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25">
      <c r="A38" s="57" t="s">
        <v>361</v>
      </c>
      <c r="B38" s="57" t="s">
        <v>72</v>
      </c>
      <c r="C38" s="143">
        <f t="shared" si="13"/>
        <v>4.0000000000000008E-2</v>
      </c>
      <c r="D38" s="143">
        <f t="shared" si="12"/>
        <v>4.0000000000000008E-2</v>
      </c>
      <c r="E38" s="143">
        <f t="shared" si="12"/>
        <v>4.0000000000000008E-2</v>
      </c>
      <c r="F38" s="143">
        <f t="shared" si="12"/>
        <v>4.0000000000000008E-2</v>
      </c>
      <c r="G38" s="143">
        <f t="shared" si="12"/>
        <v>4.0000000000000008E-2</v>
      </c>
      <c r="H38" s="143">
        <f t="shared" si="12"/>
        <v>4.0000000000000008E-2</v>
      </c>
      <c r="I38" s="143">
        <f t="shared" si="12"/>
        <v>4.0000000000000008E-2</v>
      </c>
      <c r="J38" s="143">
        <f t="shared" si="12"/>
        <v>4.0000000000000008E-2</v>
      </c>
      <c r="K38" s="143">
        <f t="shared" si="12"/>
        <v>4.0000000000000008E-2</v>
      </c>
      <c r="L38" s="143">
        <f t="shared" si="12"/>
        <v>4.0000000000000008E-2</v>
      </c>
      <c r="O38" s="198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3" t="str">
        <f t="shared" si="14"/>
        <v>20 yrs</v>
      </c>
      <c r="AG38" s="33" t="s">
        <v>64</v>
      </c>
      <c r="AH38" s="33" t="s">
        <v>387</v>
      </c>
      <c r="AI38" s="191">
        <v>3.1</v>
      </c>
      <c r="AJ38" s="33">
        <v>4.5999999999999996</v>
      </c>
      <c r="AK38" s="33">
        <v>4.2</v>
      </c>
      <c r="AL38" s="33">
        <v>3.3</v>
      </c>
      <c r="AM38" s="197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25">
      <c r="A39" s="57" t="s">
        <v>362</v>
      </c>
      <c r="B39" s="57" t="s">
        <v>72</v>
      </c>
      <c r="C39" s="143">
        <f t="shared" si="13"/>
        <v>4.0000000000000008E-2</v>
      </c>
      <c r="D39" s="143">
        <f t="shared" si="12"/>
        <v>4.0000000000000008E-2</v>
      </c>
      <c r="E39" s="143">
        <f t="shared" si="12"/>
        <v>4.0000000000000008E-2</v>
      </c>
      <c r="F39" s="143">
        <f t="shared" si="12"/>
        <v>4.0000000000000008E-2</v>
      </c>
      <c r="G39" s="143">
        <f t="shared" si="12"/>
        <v>4.0000000000000008E-2</v>
      </c>
      <c r="H39" s="143">
        <f t="shared" si="12"/>
        <v>4.0000000000000008E-2</v>
      </c>
      <c r="I39" s="143">
        <f t="shared" si="12"/>
        <v>4.0000000000000008E-2</v>
      </c>
      <c r="J39" s="143">
        <f t="shared" si="12"/>
        <v>4.0000000000000008E-2</v>
      </c>
      <c r="K39" s="143">
        <f t="shared" si="12"/>
        <v>4.0000000000000008E-2</v>
      </c>
      <c r="L39" s="143">
        <f t="shared" si="12"/>
        <v>4.0000000000000008E-2</v>
      </c>
      <c r="O39" s="198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89" t="s">
        <v>373</v>
      </c>
      <c r="AG39" s="33" t="s">
        <v>120</v>
      </c>
      <c r="AH39" s="33" t="s">
        <v>388</v>
      </c>
      <c r="AI39" s="191">
        <v>3.1</v>
      </c>
      <c r="AJ39" s="33">
        <v>4.5999999999999996</v>
      </c>
      <c r="AK39" s="33">
        <v>4.2</v>
      </c>
      <c r="AL39" s="33">
        <v>3.3</v>
      </c>
      <c r="AM39" s="197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25">
      <c r="A40" s="57" t="s">
        <v>363</v>
      </c>
      <c r="B40" s="57" t="s">
        <v>72</v>
      </c>
      <c r="C40" s="143">
        <f t="shared" si="13"/>
        <v>4.0000000000000008E-2</v>
      </c>
      <c r="D40" s="143">
        <f t="shared" si="12"/>
        <v>4.0000000000000008E-2</v>
      </c>
      <c r="E40" s="143">
        <f t="shared" si="12"/>
        <v>4.0000000000000008E-2</v>
      </c>
      <c r="F40" s="143">
        <f t="shared" si="12"/>
        <v>4.0000000000000008E-2</v>
      </c>
      <c r="G40" s="143">
        <f t="shared" si="12"/>
        <v>4.0000000000000008E-2</v>
      </c>
      <c r="H40" s="143">
        <f t="shared" si="12"/>
        <v>4.0000000000000008E-2</v>
      </c>
      <c r="I40" s="143">
        <f t="shared" si="12"/>
        <v>4.0000000000000008E-2</v>
      </c>
      <c r="J40" s="143">
        <f t="shared" si="12"/>
        <v>4.0000000000000008E-2</v>
      </c>
      <c r="K40" s="143">
        <f t="shared" si="12"/>
        <v>4.0000000000000008E-2</v>
      </c>
      <c r="L40" s="143">
        <f t="shared" si="12"/>
        <v>4.0000000000000008E-2</v>
      </c>
      <c r="O40" s="198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3" t="str">
        <f t="shared" si="14"/>
        <v>20 yrs</v>
      </c>
      <c r="AG40" s="33" t="s">
        <v>121</v>
      </c>
      <c r="AH40" s="33" t="s">
        <v>121</v>
      </c>
      <c r="AI40" s="191">
        <v>3.1</v>
      </c>
      <c r="AJ40" s="33">
        <v>4.5999999999999996</v>
      </c>
      <c r="AK40" s="33">
        <v>4.2</v>
      </c>
      <c r="AL40" s="33">
        <v>3.3</v>
      </c>
      <c r="AM40" s="197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25">
      <c r="A41" s="57" t="s">
        <v>104</v>
      </c>
      <c r="B41" s="57" t="s">
        <v>72</v>
      </c>
      <c r="C41" s="143">
        <f t="shared" si="11"/>
        <v>4.0000000000000008E-2</v>
      </c>
      <c r="D41" s="143">
        <f t="shared" si="12"/>
        <v>4.0000000000000008E-2</v>
      </c>
      <c r="E41" s="143">
        <f t="shared" si="12"/>
        <v>4.0000000000000008E-2</v>
      </c>
      <c r="F41" s="143">
        <f t="shared" si="12"/>
        <v>4.0000000000000008E-2</v>
      </c>
      <c r="G41" s="143">
        <f t="shared" si="12"/>
        <v>4.0000000000000008E-2</v>
      </c>
      <c r="H41" s="143">
        <f t="shared" si="12"/>
        <v>4.0000000000000008E-2</v>
      </c>
      <c r="I41" s="143">
        <f t="shared" si="12"/>
        <v>4.0000000000000008E-2</v>
      </c>
      <c r="J41" s="143">
        <f t="shared" si="12"/>
        <v>4.0000000000000008E-2</v>
      </c>
      <c r="K41" s="143">
        <f t="shared" si="12"/>
        <v>4.0000000000000008E-2</v>
      </c>
      <c r="L41" s="143">
        <f t="shared" si="12"/>
        <v>4.0000000000000008E-2</v>
      </c>
      <c r="O41" s="198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3" t="str">
        <f t="shared" si="14"/>
        <v>20 yrs</v>
      </c>
      <c r="AG41" s="33" t="s">
        <v>65</v>
      </c>
      <c r="AH41" s="33" t="s">
        <v>389</v>
      </c>
      <c r="AI41" s="191">
        <v>3.1</v>
      </c>
      <c r="AJ41" s="33">
        <v>4.5999999999999996</v>
      </c>
      <c r="AK41" s="33">
        <v>4.2</v>
      </c>
      <c r="AL41" s="33">
        <v>3.3</v>
      </c>
      <c r="AM41" s="197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25">
      <c r="A42" s="57" t="s">
        <v>60</v>
      </c>
      <c r="B42" s="57" t="s">
        <v>72</v>
      </c>
      <c r="C42" s="143">
        <f t="shared" si="11"/>
        <v>0.06</v>
      </c>
      <c r="D42" s="143">
        <f t="shared" si="12"/>
        <v>0.06</v>
      </c>
      <c r="E42" s="143">
        <f t="shared" si="12"/>
        <v>0.06</v>
      </c>
      <c r="F42" s="143">
        <f t="shared" si="12"/>
        <v>0.06</v>
      </c>
      <c r="G42" s="143">
        <f t="shared" si="12"/>
        <v>0.06</v>
      </c>
      <c r="H42" s="143">
        <f t="shared" si="12"/>
        <v>0.06</v>
      </c>
      <c r="I42" s="143">
        <f t="shared" si="12"/>
        <v>0.06</v>
      </c>
      <c r="J42" s="143">
        <f t="shared" si="12"/>
        <v>0.06</v>
      </c>
      <c r="K42" s="143">
        <f t="shared" si="12"/>
        <v>0.06</v>
      </c>
      <c r="L42" s="143">
        <f t="shared" si="12"/>
        <v>0.06</v>
      </c>
      <c r="O42" s="198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3" t="str">
        <f t="shared" si="14"/>
        <v>20 yrs</v>
      </c>
      <c r="AG42" s="33" t="s">
        <v>66</v>
      </c>
      <c r="AH42" s="33" t="s">
        <v>390</v>
      </c>
      <c r="AI42" s="191">
        <v>-7.6</v>
      </c>
      <c r="AJ42" s="33">
        <v>-5.0999999999999996</v>
      </c>
      <c r="AK42" s="33">
        <v>-3.2</v>
      </c>
      <c r="AL42" s="33">
        <v>-1.8</v>
      </c>
      <c r="AM42" s="190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25">
      <c r="A43" s="57" t="s">
        <v>105</v>
      </c>
      <c r="B43" s="57" t="s">
        <v>72</v>
      </c>
      <c r="C43" s="143">
        <f t="shared" si="11"/>
        <v>0.06</v>
      </c>
      <c r="D43" s="143">
        <f t="shared" si="12"/>
        <v>0.06</v>
      </c>
      <c r="E43" s="143">
        <f t="shared" si="12"/>
        <v>0.06</v>
      </c>
      <c r="F43" s="143">
        <f t="shared" si="12"/>
        <v>0.06</v>
      </c>
      <c r="G43" s="143">
        <f t="shared" si="12"/>
        <v>0.06</v>
      </c>
      <c r="H43" s="143">
        <f t="shared" si="12"/>
        <v>0.06</v>
      </c>
      <c r="I43" s="143">
        <f t="shared" si="12"/>
        <v>0.06</v>
      </c>
      <c r="J43" s="143">
        <f t="shared" si="12"/>
        <v>0.06</v>
      </c>
      <c r="K43" s="143">
        <f t="shared" si="12"/>
        <v>0.06</v>
      </c>
      <c r="L43" s="143">
        <f t="shared" si="12"/>
        <v>0.06</v>
      </c>
      <c r="O43" s="198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3" t="str">
        <f t="shared" si="14"/>
        <v>20 yrs</v>
      </c>
      <c r="AG43" s="33" t="s">
        <v>24</v>
      </c>
      <c r="AH43" s="33" t="s">
        <v>391</v>
      </c>
      <c r="AI43" s="191">
        <v>-7.6</v>
      </c>
      <c r="AJ43" s="33">
        <v>-5.0999999999999996</v>
      </c>
      <c r="AK43" s="33">
        <v>-3.2</v>
      </c>
      <c r="AL43" s="33">
        <v>-1.8</v>
      </c>
      <c r="AM43" s="190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25">
      <c r="A44" s="57" t="s">
        <v>106</v>
      </c>
      <c r="B44" s="57" t="s">
        <v>72</v>
      </c>
      <c r="C44" s="143">
        <f t="shared" si="11"/>
        <v>0.06</v>
      </c>
      <c r="D44" s="143">
        <f t="shared" si="12"/>
        <v>0.06</v>
      </c>
      <c r="E44" s="143">
        <f t="shared" si="12"/>
        <v>0.06</v>
      </c>
      <c r="F44" s="143">
        <f t="shared" si="12"/>
        <v>0.06</v>
      </c>
      <c r="G44" s="143">
        <f t="shared" si="12"/>
        <v>0.06</v>
      </c>
      <c r="H44" s="143">
        <f t="shared" si="12"/>
        <v>0.06</v>
      </c>
      <c r="I44" s="143">
        <f t="shared" si="12"/>
        <v>0.06</v>
      </c>
      <c r="J44" s="143">
        <f t="shared" si="12"/>
        <v>0.06</v>
      </c>
      <c r="K44" s="143">
        <f t="shared" si="12"/>
        <v>0.06</v>
      </c>
      <c r="L44" s="143">
        <f t="shared" si="12"/>
        <v>0.06</v>
      </c>
      <c r="O44" s="198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3" t="str">
        <f t="shared" si="14"/>
        <v>20 yrs</v>
      </c>
      <c r="AG44" s="33" t="s">
        <v>67</v>
      </c>
      <c r="AH44" s="33" t="s">
        <v>392</v>
      </c>
      <c r="AI44" s="191">
        <v>-0.6</v>
      </c>
      <c r="AJ44" s="33">
        <v>0.3</v>
      </c>
      <c r="AK44" s="33">
        <v>0.6</v>
      </c>
      <c r="AL44" s="33">
        <v>0.8</v>
      </c>
      <c r="AM44" s="190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25">
      <c r="A45" s="57" t="s">
        <v>107</v>
      </c>
      <c r="B45" s="57" t="s">
        <v>72</v>
      </c>
      <c r="C45" s="143">
        <f t="shared" si="11"/>
        <v>0.06</v>
      </c>
      <c r="D45" s="143">
        <f t="shared" si="12"/>
        <v>0.06</v>
      </c>
      <c r="E45" s="143">
        <f t="shared" si="12"/>
        <v>0.06</v>
      </c>
      <c r="F45" s="143">
        <f t="shared" si="12"/>
        <v>0.06</v>
      </c>
      <c r="G45" s="143">
        <f t="shared" si="12"/>
        <v>0.06</v>
      </c>
      <c r="H45" s="143">
        <f t="shared" si="12"/>
        <v>0.06</v>
      </c>
      <c r="I45" s="143">
        <f t="shared" si="12"/>
        <v>0.06</v>
      </c>
      <c r="J45" s="143">
        <f t="shared" si="12"/>
        <v>0.06</v>
      </c>
      <c r="K45" s="143">
        <f t="shared" si="12"/>
        <v>0.06</v>
      </c>
      <c r="L45" s="143">
        <f t="shared" si="12"/>
        <v>0.06</v>
      </c>
      <c r="O45" s="198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89" t="s">
        <v>373</v>
      </c>
      <c r="AG45" s="33" t="s">
        <v>68</v>
      </c>
      <c r="AH45" s="33" t="s">
        <v>393</v>
      </c>
      <c r="AI45" s="191">
        <v>1.3</v>
      </c>
      <c r="AJ45" s="33">
        <v>-0.1</v>
      </c>
      <c r="AK45" s="33">
        <v>0.5</v>
      </c>
      <c r="AL45" s="33">
        <v>0.3</v>
      </c>
      <c r="AM45" s="190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25">
      <c r="A46" s="57" t="s">
        <v>108</v>
      </c>
      <c r="B46" s="57" t="s">
        <v>72</v>
      </c>
      <c r="C46" s="143">
        <f t="shared" si="11"/>
        <v>0.06</v>
      </c>
      <c r="D46" s="143">
        <f t="shared" si="12"/>
        <v>0.06</v>
      </c>
      <c r="E46" s="143">
        <f t="shared" si="12"/>
        <v>0.06</v>
      </c>
      <c r="F46" s="143">
        <f t="shared" si="12"/>
        <v>0.06</v>
      </c>
      <c r="G46" s="143">
        <f t="shared" si="12"/>
        <v>0.06</v>
      </c>
      <c r="H46" s="143">
        <f t="shared" si="12"/>
        <v>0.06</v>
      </c>
      <c r="I46" s="143">
        <f t="shared" si="12"/>
        <v>0.06</v>
      </c>
      <c r="J46" s="143">
        <f t="shared" si="12"/>
        <v>0.06</v>
      </c>
      <c r="K46" s="143">
        <f t="shared" si="12"/>
        <v>0.06</v>
      </c>
      <c r="L46" s="143">
        <f t="shared" si="12"/>
        <v>0.06</v>
      </c>
      <c r="O46" s="198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3" t="str">
        <f t="shared" si="14"/>
        <v>20 yrs</v>
      </c>
      <c r="AH46" s="33" t="s">
        <v>394</v>
      </c>
      <c r="AI46" s="191">
        <v>1.3</v>
      </c>
      <c r="AJ46" s="33">
        <v>-0.1</v>
      </c>
      <c r="AK46" s="33">
        <v>0.5</v>
      </c>
      <c r="AL46" s="33">
        <v>0.3</v>
      </c>
      <c r="AM46" s="190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25">
      <c r="A47" s="57" t="s">
        <v>109</v>
      </c>
      <c r="B47" s="57" t="s">
        <v>72</v>
      </c>
      <c r="C47" s="143">
        <f t="shared" si="11"/>
        <v>0.06</v>
      </c>
      <c r="D47" s="143">
        <f t="shared" si="12"/>
        <v>0.06</v>
      </c>
      <c r="E47" s="143">
        <f t="shared" si="12"/>
        <v>0.06</v>
      </c>
      <c r="F47" s="143">
        <f t="shared" si="12"/>
        <v>0.06</v>
      </c>
      <c r="G47" s="143">
        <f t="shared" si="12"/>
        <v>0.06</v>
      </c>
      <c r="H47" s="143">
        <f t="shared" si="12"/>
        <v>0.06</v>
      </c>
      <c r="I47" s="143">
        <f t="shared" si="12"/>
        <v>0.06</v>
      </c>
      <c r="J47" s="143">
        <f t="shared" si="12"/>
        <v>0.06</v>
      </c>
      <c r="K47" s="143">
        <f t="shared" si="12"/>
        <v>0.06</v>
      </c>
      <c r="L47" s="143">
        <f t="shared" si="12"/>
        <v>0.06</v>
      </c>
      <c r="O47" s="198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89" t="s">
        <v>373</v>
      </c>
      <c r="AH47" s="33" t="s">
        <v>395</v>
      </c>
      <c r="AI47" s="191">
        <v>1.3</v>
      </c>
      <c r="AJ47" s="33">
        <v>-0.1</v>
      </c>
      <c r="AK47" s="33">
        <v>0.5</v>
      </c>
      <c r="AL47" s="33">
        <v>0.3</v>
      </c>
      <c r="AM47" s="190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25">
      <c r="A48" s="57" t="s">
        <v>110</v>
      </c>
      <c r="B48" s="57" t="s">
        <v>72</v>
      </c>
      <c r="C48" s="143">
        <f t="shared" si="11"/>
        <v>0.06</v>
      </c>
      <c r="D48" s="143">
        <f t="shared" si="12"/>
        <v>0.06</v>
      </c>
      <c r="E48" s="143">
        <f t="shared" si="12"/>
        <v>0.06</v>
      </c>
      <c r="F48" s="143">
        <f t="shared" si="12"/>
        <v>0.06</v>
      </c>
      <c r="G48" s="143">
        <f t="shared" si="12"/>
        <v>0.06</v>
      </c>
      <c r="H48" s="143">
        <f t="shared" si="12"/>
        <v>0.06</v>
      </c>
      <c r="I48" s="143">
        <f t="shared" si="12"/>
        <v>0.06</v>
      </c>
      <c r="J48" s="143">
        <f t="shared" si="12"/>
        <v>0.06</v>
      </c>
      <c r="K48" s="143">
        <f t="shared" si="12"/>
        <v>0.06</v>
      </c>
      <c r="L48" s="143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3" t="str">
        <f t="shared" si="14"/>
        <v>20 yrs</v>
      </c>
      <c r="AG48" s="33" t="s">
        <v>122</v>
      </c>
      <c r="AH48" s="33" t="s">
        <v>396</v>
      </c>
      <c r="AI48" s="191">
        <v>1.3</v>
      </c>
      <c r="AJ48" s="33">
        <v>-0.1</v>
      </c>
      <c r="AK48" s="33">
        <v>0.5</v>
      </c>
      <c r="AL48" s="33">
        <v>0.3</v>
      </c>
      <c r="AM48" s="190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25">
      <c r="A49" s="57" t="s">
        <v>61</v>
      </c>
      <c r="B49" s="57" t="s">
        <v>72</v>
      </c>
      <c r="C49" s="143">
        <f>VLOOKUP($A49,$AG$8:$AM$69,MATCH($AF$4,$AG$7:$AM$7,0),)*$F$3</f>
        <v>0.17</v>
      </c>
      <c r="D49" s="143">
        <f t="shared" si="12"/>
        <v>0.17</v>
      </c>
      <c r="E49" s="143">
        <f t="shared" si="12"/>
        <v>0.17</v>
      </c>
      <c r="F49" s="143">
        <f t="shared" si="12"/>
        <v>0.17</v>
      </c>
      <c r="G49" s="143">
        <f t="shared" si="12"/>
        <v>0.17</v>
      </c>
      <c r="H49" s="143">
        <f t="shared" si="12"/>
        <v>0.17</v>
      </c>
      <c r="I49" s="143">
        <f t="shared" si="12"/>
        <v>0.17</v>
      </c>
      <c r="J49" s="143">
        <f t="shared" si="12"/>
        <v>0.17</v>
      </c>
      <c r="K49" s="143">
        <f t="shared" si="12"/>
        <v>0.17</v>
      </c>
      <c r="L49" s="143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89" t="s">
        <v>373</v>
      </c>
      <c r="AG49" s="57" t="s">
        <v>321</v>
      </c>
      <c r="AH49" s="33" t="s">
        <v>397</v>
      </c>
      <c r="AI49" s="191">
        <v>-1.6</v>
      </c>
      <c r="AJ49" s="33">
        <v>-1.3</v>
      </c>
      <c r="AK49" s="33">
        <v>0.5</v>
      </c>
      <c r="AL49" s="33">
        <v>1.8</v>
      </c>
      <c r="AM49" s="190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25">
      <c r="A50" s="57" t="s">
        <v>216</v>
      </c>
      <c r="B50" s="57" t="s">
        <v>72</v>
      </c>
      <c r="C50" s="143">
        <f>C49</f>
        <v>0.17</v>
      </c>
      <c r="D50" s="143">
        <f t="shared" si="12"/>
        <v>0.17</v>
      </c>
      <c r="E50" s="143">
        <f t="shared" si="12"/>
        <v>0.17</v>
      </c>
      <c r="F50" s="143">
        <f t="shared" si="12"/>
        <v>0.17</v>
      </c>
      <c r="G50" s="143">
        <f t="shared" si="12"/>
        <v>0.17</v>
      </c>
      <c r="H50" s="143">
        <f t="shared" si="12"/>
        <v>0.17</v>
      </c>
      <c r="I50" s="143">
        <f t="shared" si="12"/>
        <v>0.17</v>
      </c>
      <c r="J50" s="143">
        <f t="shared" si="12"/>
        <v>0.17</v>
      </c>
      <c r="K50" s="143">
        <f t="shared" si="12"/>
        <v>0.17</v>
      </c>
      <c r="L50" s="143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3" t="str">
        <f t="shared" si="14"/>
        <v>20 yrs</v>
      </c>
      <c r="AG50" s="33" t="s">
        <v>364</v>
      </c>
      <c r="AH50" s="33" t="s">
        <v>398</v>
      </c>
      <c r="AI50" s="191">
        <v>-1.6</v>
      </c>
      <c r="AJ50" s="33">
        <v>-1.3</v>
      </c>
      <c r="AK50" s="33">
        <v>0.5</v>
      </c>
      <c r="AL50" s="33">
        <v>1.8</v>
      </c>
      <c r="AM50" s="190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25">
      <c r="A51" s="57" t="s">
        <v>418</v>
      </c>
      <c r="B51" s="57" t="s">
        <v>72</v>
      </c>
      <c r="C51" s="143">
        <f>C49</f>
        <v>0.17</v>
      </c>
      <c r="D51" s="143">
        <f t="shared" ref="D51:F52" si="17">C51</f>
        <v>0.17</v>
      </c>
      <c r="E51" s="143">
        <f t="shared" si="17"/>
        <v>0.17</v>
      </c>
      <c r="F51" s="143">
        <f t="shared" si="17"/>
        <v>0.17</v>
      </c>
      <c r="G51" s="143">
        <f t="shared" si="12"/>
        <v>0.17</v>
      </c>
      <c r="H51" s="143">
        <f t="shared" si="12"/>
        <v>0.17</v>
      </c>
      <c r="I51" s="143">
        <f t="shared" si="12"/>
        <v>0.17</v>
      </c>
      <c r="J51" s="143">
        <f t="shared" ref="J51" si="18">I51</f>
        <v>0.17</v>
      </c>
      <c r="K51" s="143">
        <f t="shared" ref="K51" si="19">J51</f>
        <v>0.17</v>
      </c>
      <c r="L51" s="143">
        <f t="shared" ref="L51" si="20">K51</f>
        <v>0.17</v>
      </c>
      <c r="O51" s="57" t="str">
        <f t="shared" ref="O51:P54" si="21">A51</f>
        <v>aammo</v>
      </c>
      <c r="P51" s="57" t="str">
        <f t="shared" si="21"/>
        <v>nat</v>
      </c>
      <c r="Q51" s="17" t="str">
        <f>Q49</f>
        <v>eps</v>
      </c>
      <c r="R51" s="17" t="str">
        <f t="shared" ref="R51:Z51" si="22">Q51</f>
        <v>eps</v>
      </c>
      <c r="S51" s="17" t="str">
        <f t="shared" si="22"/>
        <v>eps</v>
      </c>
      <c r="T51" s="17" t="str">
        <f t="shared" si="22"/>
        <v>eps</v>
      </c>
      <c r="U51" s="17" t="str">
        <f t="shared" si="22"/>
        <v>eps</v>
      </c>
      <c r="V51" s="17" t="str">
        <f t="shared" si="22"/>
        <v>eps</v>
      </c>
      <c r="W51" s="17" t="str">
        <f t="shared" si="22"/>
        <v>eps</v>
      </c>
      <c r="X51" s="17" t="str">
        <f t="shared" si="22"/>
        <v>eps</v>
      </c>
      <c r="Y51" s="17" t="str">
        <f t="shared" si="22"/>
        <v>eps</v>
      </c>
      <c r="Z51" s="17" t="str">
        <f t="shared" si="22"/>
        <v>eps</v>
      </c>
      <c r="AF51" s="193" t="str">
        <f t="shared" si="14"/>
        <v>20 yrs</v>
      </c>
      <c r="AG51" s="33" t="s">
        <v>365</v>
      </c>
      <c r="AH51" s="33" t="s">
        <v>399</v>
      </c>
      <c r="AI51" s="191">
        <v>-1.6</v>
      </c>
      <c r="AJ51" s="33">
        <v>-1.3</v>
      </c>
      <c r="AK51" s="33">
        <v>0.5</v>
      </c>
      <c r="AL51" s="33">
        <v>1.8</v>
      </c>
      <c r="AM51" s="190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25">
      <c r="A52" s="57" t="s">
        <v>111</v>
      </c>
      <c r="B52" s="57" t="s">
        <v>72</v>
      </c>
      <c r="C52" s="143">
        <f>C50</f>
        <v>0.17</v>
      </c>
      <c r="D52" s="143">
        <f t="shared" si="17"/>
        <v>0.17</v>
      </c>
      <c r="E52" s="143">
        <f t="shared" si="17"/>
        <v>0.17</v>
      </c>
      <c r="F52" s="143">
        <f t="shared" si="17"/>
        <v>0.17</v>
      </c>
      <c r="G52" s="143">
        <f t="shared" ref="D52:L59" si="23">F52</f>
        <v>0.17</v>
      </c>
      <c r="H52" s="143">
        <f t="shared" si="23"/>
        <v>0.17</v>
      </c>
      <c r="I52" s="143">
        <f t="shared" si="23"/>
        <v>0.17</v>
      </c>
      <c r="J52" s="143">
        <f t="shared" si="23"/>
        <v>0.17</v>
      </c>
      <c r="K52" s="143">
        <f t="shared" si="23"/>
        <v>0.17</v>
      </c>
      <c r="L52" s="143">
        <f t="shared" si="23"/>
        <v>0.17</v>
      </c>
      <c r="O52" s="57" t="str">
        <f t="shared" si="21"/>
        <v>abchm</v>
      </c>
      <c r="P52" s="57" t="str">
        <f t="shared" si="21"/>
        <v>nat</v>
      </c>
      <c r="Q52" s="17" t="str">
        <f>Q50</f>
        <v>eps</v>
      </c>
      <c r="R52" s="17" t="str">
        <f t="shared" ref="R52:Z52" si="24">Q52</f>
        <v>eps</v>
      </c>
      <c r="S52" s="17" t="str">
        <f t="shared" si="24"/>
        <v>eps</v>
      </c>
      <c r="T52" s="17" t="str">
        <f t="shared" si="24"/>
        <v>eps</v>
      </c>
      <c r="U52" s="17" t="str">
        <f t="shared" si="24"/>
        <v>eps</v>
      </c>
      <c r="V52" s="17" t="str">
        <f t="shared" si="24"/>
        <v>eps</v>
      </c>
      <c r="W52" s="17" t="str">
        <f t="shared" si="24"/>
        <v>eps</v>
      </c>
      <c r="X52" s="17" t="str">
        <f t="shared" si="24"/>
        <v>eps</v>
      </c>
      <c r="Y52" s="17" t="str">
        <f t="shared" si="24"/>
        <v>eps</v>
      </c>
      <c r="Z52" s="17" t="str">
        <f t="shared" si="24"/>
        <v>eps</v>
      </c>
      <c r="AF52" s="193" t="str">
        <f t="shared" si="14"/>
        <v>20 yrs</v>
      </c>
      <c r="AG52" s="33" t="s">
        <v>218</v>
      </c>
      <c r="AH52" s="33" t="s">
        <v>218</v>
      </c>
      <c r="AI52" s="191">
        <v>-1.6</v>
      </c>
      <c r="AJ52" s="33">
        <v>-1.3</v>
      </c>
      <c r="AK52" s="33">
        <v>0.5</v>
      </c>
      <c r="AL52" s="33">
        <v>1.8</v>
      </c>
      <c r="AM52" s="190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25">
      <c r="A53" s="57" t="s">
        <v>112</v>
      </c>
      <c r="B53" s="57" t="s">
        <v>72</v>
      </c>
      <c r="C53" s="143">
        <f>C52</f>
        <v>0.17</v>
      </c>
      <c r="D53" s="143">
        <f t="shared" si="23"/>
        <v>0.17</v>
      </c>
      <c r="E53" s="143">
        <f t="shared" si="23"/>
        <v>0.17</v>
      </c>
      <c r="F53" s="143">
        <f t="shared" si="23"/>
        <v>0.17</v>
      </c>
      <c r="G53" s="143">
        <f t="shared" si="23"/>
        <v>0.17</v>
      </c>
      <c r="H53" s="143">
        <f t="shared" si="23"/>
        <v>0.17</v>
      </c>
      <c r="I53" s="143">
        <f t="shared" si="23"/>
        <v>0.17</v>
      </c>
      <c r="J53" s="143">
        <f t="shared" si="23"/>
        <v>0.17</v>
      </c>
      <c r="K53" s="143">
        <f t="shared" si="23"/>
        <v>0.17</v>
      </c>
      <c r="L53" s="143">
        <f t="shared" si="23"/>
        <v>0.17</v>
      </c>
      <c r="O53" s="57" t="str">
        <f t="shared" si="21"/>
        <v>aochm</v>
      </c>
      <c r="P53" s="57" t="str">
        <f t="shared" si="21"/>
        <v>nat</v>
      </c>
      <c r="Q53" s="17" t="str">
        <f t="shared" ref="Q53:Q60" si="25">Q52</f>
        <v>eps</v>
      </c>
      <c r="R53" s="17" t="str">
        <f t="shared" ref="R53:Z53" si="26">Q53</f>
        <v>eps</v>
      </c>
      <c r="S53" s="17" t="str">
        <f t="shared" si="26"/>
        <v>eps</v>
      </c>
      <c r="T53" s="17" t="str">
        <f t="shared" si="26"/>
        <v>eps</v>
      </c>
      <c r="U53" s="17" t="str">
        <f t="shared" si="26"/>
        <v>eps</v>
      </c>
      <c r="V53" s="17" t="str">
        <f t="shared" si="26"/>
        <v>eps</v>
      </c>
      <c r="W53" s="17" t="str">
        <f t="shared" si="26"/>
        <v>eps</v>
      </c>
      <c r="X53" s="17" t="str">
        <f t="shared" si="26"/>
        <v>eps</v>
      </c>
      <c r="Y53" s="17" t="str">
        <f t="shared" si="26"/>
        <v>eps</v>
      </c>
      <c r="Z53" s="17" t="str">
        <f t="shared" si="26"/>
        <v>eps</v>
      </c>
      <c r="AF53" s="193" t="str">
        <f t="shared" si="14"/>
        <v>20 yrs</v>
      </c>
      <c r="AG53" s="33" t="s">
        <v>69</v>
      </c>
      <c r="AH53" s="33" t="s">
        <v>400</v>
      </c>
      <c r="AI53" s="191">
        <v>1.4</v>
      </c>
      <c r="AJ53" s="33">
        <v>1.8</v>
      </c>
      <c r="AK53" s="33">
        <v>1.2</v>
      </c>
      <c r="AL53" s="33">
        <v>0.7</v>
      </c>
      <c r="AM53" s="190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25">
      <c r="A54" s="57" t="s">
        <v>113</v>
      </c>
      <c r="B54" s="57" t="s">
        <v>72</v>
      </c>
      <c r="C54" s="143">
        <f>C53</f>
        <v>0.17</v>
      </c>
      <c r="D54" s="143">
        <f t="shared" si="23"/>
        <v>0.17</v>
      </c>
      <c r="E54" s="143">
        <f t="shared" si="23"/>
        <v>0.17</v>
      </c>
      <c r="F54" s="143">
        <f t="shared" si="23"/>
        <v>0.17</v>
      </c>
      <c r="G54" s="143">
        <f t="shared" si="23"/>
        <v>0.17</v>
      </c>
      <c r="H54" s="143">
        <f t="shared" si="23"/>
        <v>0.17</v>
      </c>
      <c r="I54" s="143">
        <f t="shared" si="23"/>
        <v>0.17</v>
      </c>
      <c r="J54" s="143">
        <f t="shared" si="23"/>
        <v>0.17</v>
      </c>
      <c r="K54" s="143">
        <f t="shared" si="23"/>
        <v>0.17</v>
      </c>
      <c r="L54" s="143">
        <f t="shared" si="23"/>
        <v>0.17</v>
      </c>
      <c r="O54" s="57" t="str">
        <f t="shared" si="21"/>
        <v>arubb</v>
      </c>
      <c r="P54" s="57" t="str">
        <f t="shared" si="21"/>
        <v>nat</v>
      </c>
      <c r="Q54" s="17" t="str">
        <f t="shared" si="25"/>
        <v>eps</v>
      </c>
      <c r="R54" s="17" t="str">
        <f t="shared" ref="R54:Z54" si="27">Q54</f>
        <v>eps</v>
      </c>
      <c r="S54" s="17" t="str">
        <f t="shared" si="27"/>
        <v>eps</v>
      </c>
      <c r="T54" s="17" t="str">
        <f t="shared" si="27"/>
        <v>eps</v>
      </c>
      <c r="U54" s="17" t="str">
        <f t="shared" si="27"/>
        <v>eps</v>
      </c>
      <c r="V54" s="17" t="str">
        <f t="shared" si="27"/>
        <v>eps</v>
      </c>
      <c r="W54" s="17" t="str">
        <f t="shared" si="27"/>
        <v>eps</v>
      </c>
      <c r="X54" s="17" t="str">
        <f t="shared" si="27"/>
        <v>eps</v>
      </c>
      <c r="Y54" s="17" t="str">
        <f t="shared" si="27"/>
        <v>eps</v>
      </c>
      <c r="Z54" s="17" t="str">
        <f t="shared" si="27"/>
        <v>eps</v>
      </c>
      <c r="AF54" s="193" t="str">
        <f t="shared" si="14"/>
        <v>20 yrs</v>
      </c>
      <c r="AG54" s="33" t="s">
        <v>70</v>
      </c>
      <c r="AH54" s="33" t="s">
        <v>401</v>
      </c>
      <c r="AI54" s="191">
        <v>1.4</v>
      </c>
      <c r="AJ54" s="33">
        <v>1.8</v>
      </c>
      <c r="AK54" s="33">
        <v>1.2</v>
      </c>
      <c r="AL54" s="33">
        <v>0.7</v>
      </c>
      <c r="AM54" s="190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25">
      <c r="A55" s="57" t="s">
        <v>114</v>
      </c>
      <c r="B55" s="57" t="s">
        <v>72</v>
      </c>
      <c r="C55" s="143">
        <f t="shared" ref="C55:C60" si="28">VLOOKUP($A55,$AG$8:$AM$69,MATCH($AF$4,$AG$7:$AM$7,0),)*$F$3</f>
        <v>0.17</v>
      </c>
      <c r="D55" s="143">
        <f t="shared" si="23"/>
        <v>0.17</v>
      </c>
      <c r="E55" s="143">
        <f t="shared" si="23"/>
        <v>0.17</v>
      </c>
      <c r="F55" s="143">
        <f t="shared" si="23"/>
        <v>0.17</v>
      </c>
      <c r="G55" s="143">
        <f t="shared" si="23"/>
        <v>0.17</v>
      </c>
      <c r="H55" s="143">
        <f t="shared" si="23"/>
        <v>0.17</v>
      </c>
      <c r="I55" s="143">
        <f t="shared" si="23"/>
        <v>0.17</v>
      </c>
      <c r="J55" s="143">
        <f t="shared" si="23"/>
        <v>0.17</v>
      </c>
      <c r="K55" s="143">
        <f t="shared" si="23"/>
        <v>0.17</v>
      </c>
      <c r="L55" s="143">
        <f t="shared" si="23"/>
        <v>0.17</v>
      </c>
      <c r="O55" s="57" t="str">
        <f t="shared" ref="O55:P59" si="29">A55</f>
        <v>aplas</v>
      </c>
      <c r="P55" s="57" t="str">
        <f t="shared" si="29"/>
        <v>nat</v>
      </c>
      <c r="Q55" s="17" t="str">
        <f t="shared" si="25"/>
        <v>eps</v>
      </c>
      <c r="R55" s="17" t="str">
        <f t="shared" ref="R55:Z55" si="30">Q55</f>
        <v>eps</v>
      </c>
      <c r="S55" s="17" t="str">
        <f t="shared" si="30"/>
        <v>eps</v>
      </c>
      <c r="T55" s="17" t="str">
        <f t="shared" si="30"/>
        <v>eps</v>
      </c>
      <c r="U55" s="17" t="str">
        <f t="shared" si="30"/>
        <v>eps</v>
      </c>
      <c r="V55" s="17" t="str">
        <f t="shared" si="30"/>
        <v>eps</v>
      </c>
      <c r="W55" s="17" t="str">
        <f t="shared" si="30"/>
        <v>eps</v>
      </c>
      <c r="X55" s="17" t="str">
        <f t="shared" si="30"/>
        <v>eps</v>
      </c>
      <c r="Y55" s="17" t="str">
        <f t="shared" si="30"/>
        <v>eps</v>
      </c>
      <c r="Z55" s="17" t="str">
        <f t="shared" si="30"/>
        <v>eps</v>
      </c>
      <c r="AF55" s="193" t="str">
        <f t="shared" si="14"/>
        <v>20 yrs</v>
      </c>
      <c r="AH55" s="33" t="s">
        <v>402</v>
      </c>
      <c r="AI55" s="191">
        <v>1.4</v>
      </c>
      <c r="AJ55" s="33">
        <v>1.8</v>
      </c>
      <c r="AK55" s="33">
        <v>1.2</v>
      </c>
      <c r="AL55" s="33">
        <v>0.7</v>
      </c>
      <c r="AM55" s="190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25">
      <c r="A56" s="57" t="s">
        <v>62</v>
      </c>
      <c r="B56" s="57" t="s">
        <v>72</v>
      </c>
      <c r="C56" s="143">
        <f t="shared" si="28"/>
        <v>0.13999999999999999</v>
      </c>
      <c r="D56" s="143">
        <f t="shared" si="23"/>
        <v>0.13999999999999999</v>
      </c>
      <c r="E56" s="143">
        <f t="shared" si="23"/>
        <v>0.13999999999999999</v>
      </c>
      <c r="F56" s="143">
        <f t="shared" si="23"/>
        <v>0.13999999999999999</v>
      </c>
      <c r="G56" s="143">
        <f t="shared" si="23"/>
        <v>0.13999999999999999</v>
      </c>
      <c r="H56" s="143">
        <f t="shared" si="23"/>
        <v>0.13999999999999999</v>
      </c>
      <c r="I56" s="143">
        <f t="shared" si="23"/>
        <v>0.13999999999999999</v>
      </c>
      <c r="J56" s="143">
        <f t="shared" si="23"/>
        <v>0.13999999999999999</v>
      </c>
      <c r="K56" s="143">
        <f t="shared" si="23"/>
        <v>0.13999999999999999</v>
      </c>
      <c r="L56" s="143">
        <f t="shared" si="23"/>
        <v>0.13999999999999999</v>
      </c>
      <c r="O56" s="57" t="str">
        <f t="shared" si="29"/>
        <v>anmet</v>
      </c>
      <c r="P56" s="57" t="str">
        <f t="shared" si="29"/>
        <v>nat</v>
      </c>
      <c r="Q56" s="17" t="str">
        <f t="shared" si="25"/>
        <v>eps</v>
      </c>
      <c r="R56" s="17" t="str">
        <f t="shared" ref="R56:Z56" si="31">Q56</f>
        <v>eps</v>
      </c>
      <c r="S56" s="17" t="str">
        <f t="shared" si="31"/>
        <v>eps</v>
      </c>
      <c r="T56" s="17" t="str">
        <f t="shared" si="31"/>
        <v>eps</v>
      </c>
      <c r="U56" s="17" t="str">
        <f t="shared" si="31"/>
        <v>eps</v>
      </c>
      <c r="V56" s="17" t="str">
        <f t="shared" si="31"/>
        <v>eps</v>
      </c>
      <c r="W56" s="17" t="str">
        <f t="shared" si="31"/>
        <v>eps</v>
      </c>
      <c r="X56" s="17" t="str">
        <f t="shared" si="31"/>
        <v>eps</v>
      </c>
      <c r="Y56" s="17" t="str">
        <f t="shared" si="31"/>
        <v>eps</v>
      </c>
      <c r="Z56" s="17" t="str">
        <f t="shared" si="31"/>
        <v>eps</v>
      </c>
      <c r="AF56" s="193" t="str">
        <f t="shared" si="14"/>
        <v>20 yrs</v>
      </c>
      <c r="AH56" s="33" t="s">
        <v>403</v>
      </c>
      <c r="AI56" s="191">
        <v>1.4</v>
      </c>
      <c r="AJ56" s="33">
        <v>1.8</v>
      </c>
      <c r="AK56" s="33">
        <v>1.2</v>
      </c>
      <c r="AL56" s="33">
        <v>0.7</v>
      </c>
      <c r="AM56" s="190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25">
      <c r="A57" s="57" t="s">
        <v>115</v>
      </c>
      <c r="B57" s="57" t="s">
        <v>72</v>
      </c>
      <c r="C57" s="143">
        <f t="shared" si="28"/>
        <v>0.13999999999999999</v>
      </c>
      <c r="D57" s="143">
        <f t="shared" si="23"/>
        <v>0.13999999999999999</v>
      </c>
      <c r="E57" s="143">
        <f t="shared" si="23"/>
        <v>0.13999999999999999</v>
      </c>
      <c r="F57" s="143">
        <f t="shared" si="23"/>
        <v>0.13999999999999999</v>
      </c>
      <c r="G57" s="143">
        <f t="shared" si="23"/>
        <v>0.13999999999999999</v>
      </c>
      <c r="H57" s="143">
        <f t="shared" si="23"/>
        <v>0.13999999999999999</v>
      </c>
      <c r="I57" s="143">
        <f t="shared" si="23"/>
        <v>0.13999999999999999</v>
      </c>
      <c r="J57" s="143">
        <f t="shared" si="23"/>
        <v>0.13999999999999999</v>
      </c>
      <c r="K57" s="143">
        <f t="shared" si="23"/>
        <v>0.13999999999999999</v>
      </c>
      <c r="L57" s="143">
        <f t="shared" si="23"/>
        <v>0.13999999999999999</v>
      </c>
      <c r="O57" s="57" t="str">
        <f t="shared" si="29"/>
        <v>airon</v>
      </c>
      <c r="P57" s="57" t="str">
        <f t="shared" si="29"/>
        <v>nat</v>
      </c>
      <c r="Q57" s="17" t="str">
        <f t="shared" si="25"/>
        <v>eps</v>
      </c>
      <c r="R57" s="17" t="str">
        <f t="shared" ref="R57:Z57" si="32">Q57</f>
        <v>eps</v>
      </c>
      <c r="S57" s="17" t="str">
        <f t="shared" si="32"/>
        <v>eps</v>
      </c>
      <c r="T57" s="17" t="str">
        <f t="shared" si="32"/>
        <v>eps</v>
      </c>
      <c r="U57" s="17" t="str">
        <f t="shared" si="32"/>
        <v>eps</v>
      </c>
      <c r="V57" s="17" t="str">
        <f t="shared" si="32"/>
        <v>eps</v>
      </c>
      <c r="W57" s="17" t="str">
        <f t="shared" si="32"/>
        <v>eps</v>
      </c>
      <c r="X57" s="17" t="str">
        <f t="shared" si="32"/>
        <v>eps</v>
      </c>
      <c r="Y57" s="17" t="str">
        <f t="shared" si="32"/>
        <v>eps</v>
      </c>
      <c r="Z57" s="17" t="str">
        <f t="shared" si="32"/>
        <v>eps</v>
      </c>
      <c r="AF57" s="193" t="str">
        <f t="shared" si="14"/>
        <v>20 yrs</v>
      </c>
      <c r="AG57" s="33" t="s">
        <v>123</v>
      </c>
      <c r="AH57" s="33" t="s">
        <v>404</v>
      </c>
      <c r="AI57" s="191">
        <v>1.4</v>
      </c>
      <c r="AJ57" s="33">
        <v>1.8</v>
      </c>
      <c r="AK57" s="33">
        <v>1.2</v>
      </c>
      <c r="AL57" s="33">
        <v>0.7</v>
      </c>
      <c r="AM57" s="190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25">
      <c r="A58" s="57" t="s">
        <v>116</v>
      </c>
      <c r="B58" s="57" t="s">
        <v>72</v>
      </c>
      <c r="C58" s="143">
        <f t="shared" si="28"/>
        <v>0.13999999999999999</v>
      </c>
      <c r="D58" s="143">
        <f>C58</f>
        <v>0.13999999999999999</v>
      </c>
      <c r="E58" s="143">
        <f t="shared" si="23"/>
        <v>0.13999999999999999</v>
      </c>
      <c r="F58" s="143">
        <f t="shared" si="23"/>
        <v>0.13999999999999999</v>
      </c>
      <c r="G58" s="143">
        <f t="shared" si="23"/>
        <v>0.13999999999999999</v>
      </c>
      <c r="H58" s="143">
        <f t="shared" si="23"/>
        <v>0.13999999999999999</v>
      </c>
      <c r="I58" s="143">
        <f t="shared" si="23"/>
        <v>0.13999999999999999</v>
      </c>
      <c r="J58" s="143">
        <f t="shared" si="23"/>
        <v>0.13999999999999999</v>
      </c>
      <c r="K58" s="143">
        <f t="shared" si="23"/>
        <v>0.13999999999999999</v>
      </c>
      <c r="L58" s="143">
        <f t="shared" si="23"/>
        <v>0.13999999999999999</v>
      </c>
      <c r="O58" s="57" t="str">
        <f t="shared" si="29"/>
        <v>anfrm</v>
      </c>
      <c r="P58" s="57" t="str">
        <f t="shared" si="29"/>
        <v>nat</v>
      </c>
      <c r="Q58" s="17" t="str">
        <f t="shared" si="25"/>
        <v>eps</v>
      </c>
      <c r="R58" s="17" t="str">
        <f t="shared" ref="R58:Z58" si="33">Q58</f>
        <v>eps</v>
      </c>
      <c r="S58" s="17" t="str">
        <f t="shared" si="33"/>
        <v>eps</v>
      </c>
      <c r="T58" s="17" t="str">
        <f t="shared" si="33"/>
        <v>eps</v>
      </c>
      <c r="U58" s="17" t="str">
        <f t="shared" si="33"/>
        <v>eps</v>
      </c>
      <c r="V58" s="17" t="str">
        <f t="shared" si="33"/>
        <v>eps</v>
      </c>
      <c r="W58" s="17" t="str">
        <f t="shared" si="33"/>
        <v>eps</v>
      </c>
      <c r="X58" s="17" t="str">
        <f t="shared" si="33"/>
        <v>eps</v>
      </c>
      <c r="Y58" s="17" t="str">
        <f t="shared" si="33"/>
        <v>eps</v>
      </c>
      <c r="Z58" s="17" t="str">
        <f t="shared" si="33"/>
        <v>eps</v>
      </c>
      <c r="AF58" s="193" t="str">
        <f t="shared" si="14"/>
        <v>20 yrs</v>
      </c>
      <c r="AH58" s="33" t="s">
        <v>405</v>
      </c>
      <c r="AI58" s="191">
        <v>1.4</v>
      </c>
      <c r="AJ58" s="33">
        <v>1.8</v>
      </c>
      <c r="AK58" s="33">
        <v>1.2</v>
      </c>
      <c r="AL58" s="33">
        <v>0.7</v>
      </c>
      <c r="AM58" s="190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25">
      <c r="A59" s="57" t="s">
        <v>117</v>
      </c>
      <c r="B59" s="57" t="s">
        <v>72</v>
      </c>
      <c r="C59" s="143">
        <f t="shared" si="28"/>
        <v>0.13999999999999999</v>
      </c>
      <c r="D59" s="143">
        <f>C59</f>
        <v>0.13999999999999999</v>
      </c>
      <c r="E59" s="143">
        <f t="shared" si="23"/>
        <v>0.13999999999999999</v>
      </c>
      <c r="F59" s="143">
        <f t="shared" si="23"/>
        <v>0.13999999999999999</v>
      </c>
      <c r="G59" s="143">
        <f t="shared" si="23"/>
        <v>0.13999999999999999</v>
      </c>
      <c r="H59" s="143">
        <f t="shared" si="23"/>
        <v>0.13999999999999999</v>
      </c>
      <c r="I59" s="143">
        <f t="shared" si="23"/>
        <v>0.13999999999999999</v>
      </c>
      <c r="J59" s="143">
        <f t="shared" si="23"/>
        <v>0.13999999999999999</v>
      </c>
      <c r="K59" s="143">
        <f t="shared" si="23"/>
        <v>0.13999999999999999</v>
      </c>
      <c r="L59" s="143">
        <f t="shared" si="23"/>
        <v>0.13999999999999999</v>
      </c>
      <c r="O59" s="57" t="str">
        <f t="shared" si="29"/>
        <v>ametp</v>
      </c>
      <c r="P59" s="57" t="str">
        <f t="shared" si="29"/>
        <v>nat</v>
      </c>
      <c r="Q59" s="17" t="str">
        <f t="shared" si="25"/>
        <v>eps</v>
      </c>
      <c r="R59" s="17" t="str">
        <f t="shared" ref="R59:Z59" si="34">Q59</f>
        <v>eps</v>
      </c>
      <c r="S59" s="17" t="str">
        <f t="shared" si="34"/>
        <v>eps</v>
      </c>
      <c r="T59" s="17" t="str">
        <f t="shared" si="34"/>
        <v>eps</v>
      </c>
      <c r="U59" s="17" t="str">
        <f t="shared" si="34"/>
        <v>eps</v>
      </c>
      <c r="V59" s="17" t="str">
        <f t="shared" si="34"/>
        <v>eps</v>
      </c>
      <c r="W59" s="17" t="str">
        <f t="shared" si="34"/>
        <v>eps</v>
      </c>
      <c r="X59" s="17" t="str">
        <f t="shared" si="34"/>
        <v>eps</v>
      </c>
      <c r="Y59" s="17" t="str">
        <f t="shared" si="34"/>
        <v>eps</v>
      </c>
      <c r="Z59" s="17" t="str">
        <f t="shared" si="34"/>
        <v>eps</v>
      </c>
      <c r="AF59" s="193" t="str">
        <f t="shared" si="14"/>
        <v>20 yrs</v>
      </c>
      <c r="AH59" s="33" t="s">
        <v>406</v>
      </c>
      <c r="AI59" s="191">
        <v>1.4</v>
      </c>
      <c r="AJ59" s="33">
        <v>1.8</v>
      </c>
      <c r="AK59" s="33">
        <v>1.2</v>
      </c>
      <c r="AL59" s="33">
        <v>0.7</v>
      </c>
      <c r="AM59" s="190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25">
      <c r="A60" s="57" t="s">
        <v>63</v>
      </c>
      <c r="B60" s="57" t="s">
        <v>72</v>
      </c>
      <c r="C60" s="143">
        <f t="shared" si="28"/>
        <v>0.13</v>
      </c>
      <c r="D60" s="143">
        <f t="shared" ref="D60:D62" si="35">C60</f>
        <v>0.13</v>
      </c>
      <c r="E60" s="143">
        <f t="shared" ref="E60:E62" si="36">D60</f>
        <v>0.13</v>
      </c>
      <c r="F60" s="143">
        <f t="shared" ref="F60:F62" si="37">E60</f>
        <v>0.13</v>
      </c>
      <c r="G60" s="143">
        <f t="shared" ref="G60:G62" si="38">F60</f>
        <v>0.13</v>
      </c>
      <c r="H60" s="143">
        <f t="shared" ref="H60:H62" si="39">G60</f>
        <v>0.13</v>
      </c>
      <c r="I60" s="143">
        <f t="shared" ref="I60:I62" si="40">H60</f>
        <v>0.13</v>
      </c>
      <c r="J60" s="143">
        <f t="shared" ref="J60:J62" si="41">I60</f>
        <v>0.13</v>
      </c>
      <c r="K60" s="143">
        <f t="shared" ref="K60:K62" si="42">J60</f>
        <v>0.13</v>
      </c>
      <c r="L60" s="143">
        <f t="shared" ref="L60:L62" si="43">K60</f>
        <v>0.13</v>
      </c>
      <c r="O60" s="57" t="str">
        <f t="shared" ref="O60:O62" si="44">A60</f>
        <v>amach</v>
      </c>
      <c r="P60" s="57" t="str">
        <f t="shared" ref="P60:P62" si="45">B60</f>
        <v>nat</v>
      </c>
      <c r="Q60" s="17" t="str">
        <f t="shared" si="25"/>
        <v>eps</v>
      </c>
      <c r="R60" s="17" t="str">
        <f t="shared" ref="R60:R62" si="46">Q60</f>
        <v>eps</v>
      </c>
      <c r="S60" s="17" t="str">
        <f t="shared" ref="S60:S62" si="47">R60</f>
        <v>eps</v>
      </c>
      <c r="T60" s="17" t="str">
        <f t="shared" ref="T60:T62" si="48">S60</f>
        <v>eps</v>
      </c>
      <c r="U60" s="17" t="str">
        <f t="shared" ref="U60:U62" si="49">T60</f>
        <v>eps</v>
      </c>
      <c r="V60" s="17" t="str">
        <f t="shared" ref="V60:V62" si="50">U60</f>
        <v>eps</v>
      </c>
      <c r="W60" s="17" t="str">
        <f t="shared" ref="W60:W62" si="51">V60</f>
        <v>eps</v>
      </c>
      <c r="X60" s="17" t="str">
        <f t="shared" ref="X60:X62" si="52">W60</f>
        <v>eps</v>
      </c>
      <c r="Y60" s="17" t="str">
        <f t="shared" ref="Y60:Y62" si="53">X60</f>
        <v>eps</v>
      </c>
      <c r="Z60" s="17" t="str">
        <f t="shared" ref="Z60:Z62" si="54">Y60</f>
        <v>eps</v>
      </c>
      <c r="AF60" s="193" t="str">
        <f t="shared" si="14"/>
        <v>20 yrs</v>
      </c>
      <c r="AH60" s="33" t="s">
        <v>407</v>
      </c>
      <c r="AI60" s="191">
        <v>1.4</v>
      </c>
      <c r="AJ60" s="33">
        <v>1.8</v>
      </c>
      <c r="AK60" s="33">
        <v>1.2</v>
      </c>
      <c r="AL60" s="33">
        <v>0.7</v>
      </c>
      <c r="AM60" s="190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25">
      <c r="A61" s="57" t="s">
        <v>419</v>
      </c>
      <c r="B61" s="57" t="s">
        <v>72</v>
      </c>
      <c r="C61" s="143">
        <f>C63</f>
        <v>0.13</v>
      </c>
      <c r="D61" s="143">
        <f t="shared" si="35"/>
        <v>0.13</v>
      </c>
      <c r="E61" s="143">
        <f t="shared" si="36"/>
        <v>0.13</v>
      </c>
      <c r="F61" s="143">
        <f t="shared" si="37"/>
        <v>0.13</v>
      </c>
      <c r="G61" s="143">
        <f t="shared" si="38"/>
        <v>0.13</v>
      </c>
      <c r="H61" s="143">
        <f t="shared" si="39"/>
        <v>0.13</v>
      </c>
      <c r="I61" s="143">
        <f t="shared" si="40"/>
        <v>0.13</v>
      </c>
      <c r="J61" s="143">
        <f t="shared" si="41"/>
        <v>0.13</v>
      </c>
      <c r="K61" s="143">
        <f t="shared" si="42"/>
        <v>0.13</v>
      </c>
      <c r="L61" s="143">
        <f t="shared" si="43"/>
        <v>0.13</v>
      </c>
      <c r="O61" s="57" t="str">
        <f t="shared" si="44"/>
        <v>afcel</v>
      </c>
      <c r="P61" s="57" t="str">
        <f t="shared" si="45"/>
        <v>nat</v>
      </c>
      <c r="Q61" s="17" t="str">
        <f t="shared" ref="Q61:Q62" si="55">Q58</f>
        <v>eps</v>
      </c>
      <c r="R61" s="17" t="str">
        <f t="shared" si="46"/>
        <v>eps</v>
      </c>
      <c r="S61" s="17" t="str">
        <f t="shared" si="47"/>
        <v>eps</v>
      </c>
      <c r="T61" s="17" t="str">
        <f t="shared" si="48"/>
        <v>eps</v>
      </c>
      <c r="U61" s="17" t="str">
        <f t="shared" si="49"/>
        <v>eps</v>
      </c>
      <c r="V61" s="17" t="str">
        <f t="shared" si="50"/>
        <v>eps</v>
      </c>
      <c r="W61" s="17" t="str">
        <f t="shared" si="51"/>
        <v>eps</v>
      </c>
      <c r="X61" s="17" t="str">
        <f t="shared" si="52"/>
        <v>eps</v>
      </c>
      <c r="Y61" s="17" t="str">
        <f t="shared" si="53"/>
        <v>eps</v>
      </c>
      <c r="Z61" s="17" t="str">
        <f t="shared" si="54"/>
        <v>eps</v>
      </c>
      <c r="AF61" s="193" t="str">
        <f t="shared" si="14"/>
        <v>20 yrs</v>
      </c>
      <c r="AH61" s="33" t="s">
        <v>408</v>
      </c>
      <c r="AI61" s="191">
        <v>1.4</v>
      </c>
      <c r="AJ61" s="33">
        <v>1.8</v>
      </c>
      <c r="AK61" s="33">
        <v>1.2</v>
      </c>
      <c r="AL61" s="33">
        <v>0.7</v>
      </c>
      <c r="AM61" s="190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25">
      <c r="A62" s="57" t="s">
        <v>420</v>
      </c>
      <c r="B62" s="57" t="s">
        <v>72</v>
      </c>
      <c r="C62" s="143">
        <f>C64</f>
        <v>0.13</v>
      </c>
      <c r="D62" s="143">
        <f t="shared" si="35"/>
        <v>0.13</v>
      </c>
      <c r="E62" s="143">
        <f t="shared" si="36"/>
        <v>0.13</v>
      </c>
      <c r="F62" s="143">
        <f t="shared" si="37"/>
        <v>0.13</v>
      </c>
      <c r="G62" s="143">
        <f t="shared" si="38"/>
        <v>0.13</v>
      </c>
      <c r="H62" s="143">
        <f t="shared" si="39"/>
        <v>0.13</v>
      </c>
      <c r="I62" s="143">
        <f t="shared" si="40"/>
        <v>0.13</v>
      </c>
      <c r="J62" s="143">
        <f t="shared" si="41"/>
        <v>0.13</v>
      </c>
      <c r="K62" s="143">
        <f t="shared" si="42"/>
        <v>0.13</v>
      </c>
      <c r="L62" s="143">
        <f t="shared" si="43"/>
        <v>0.13</v>
      </c>
      <c r="O62" s="57" t="str">
        <f t="shared" si="44"/>
        <v>aelct</v>
      </c>
      <c r="P62" s="57" t="str">
        <f t="shared" si="45"/>
        <v>nat</v>
      </c>
      <c r="Q62" s="17" t="str">
        <f t="shared" si="55"/>
        <v>eps</v>
      </c>
      <c r="R62" s="17" t="str">
        <f t="shared" si="46"/>
        <v>eps</v>
      </c>
      <c r="S62" s="17" t="str">
        <f t="shared" si="47"/>
        <v>eps</v>
      </c>
      <c r="T62" s="17" t="str">
        <f t="shared" si="48"/>
        <v>eps</v>
      </c>
      <c r="U62" s="17" t="str">
        <f t="shared" si="49"/>
        <v>eps</v>
      </c>
      <c r="V62" s="17" t="str">
        <f t="shared" si="50"/>
        <v>eps</v>
      </c>
      <c r="W62" s="17" t="str">
        <f t="shared" si="51"/>
        <v>eps</v>
      </c>
      <c r="X62" s="17" t="str">
        <f t="shared" si="52"/>
        <v>eps</v>
      </c>
      <c r="Y62" s="17" t="str">
        <f t="shared" si="53"/>
        <v>eps</v>
      </c>
      <c r="Z62" s="17" t="str">
        <f t="shared" si="54"/>
        <v>eps</v>
      </c>
      <c r="AF62" s="189" t="s">
        <v>373</v>
      </c>
      <c r="AG62" s="33" t="s">
        <v>71</v>
      </c>
      <c r="AH62" s="33" t="s">
        <v>409</v>
      </c>
      <c r="AI62" s="191">
        <v>0.4</v>
      </c>
      <c r="AJ62" s="33">
        <v>0</v>
      </c>
      <c r="AK62" s="33">
        <v>-0.4</v>
      </c>
      <c r="AL62" s="33">
        <v>-0.4</v>
      </c>
      <c r="AM62" s="190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25">
      <c r="A63" s="57" t="s">
        <v>118</v>
      </c>
      <c r="B63" s="57" t="s">
        <v>72</v>
      </c>
      <c r="C63" s="143">
        <f t="shared" ref="C63:C74" si="56">VLOOKUP($A63,$AG$8:$AM$69,MATCH($AF$4,$AG$7:$AM$7,0),)*$F$3</f>
        <v>0.13</v>
      </c>
      <c r="D63" s="143">
        <f t="shared" ref="D63:L63" si="57">C63</f>
        <v>0.13</v>
      </c>
      <c r="E63" s="143">
        <f t="shared" si="57"/>
        <v>0.13</v>
      </c>
      <c r="F63" s="143">
        <f t="shared" si="57"/>
        <v>0.13</v>
      </c>
      <c r="G63" s="143">
        <f t="shared" si="57"/>
        <v>0.13</v>
      </c>
      <c r="H63" s="143">
        <f t="shared" si="57"/>
        <v>0.13</v>
      </c>
      <c r="I63" s="143">
        <f t="shared" si="57"/>
        <v>0.13</v>
      </c>
      <c r="J63" s="143">
        <f t="shared" si="57"/>
        <v>0.13</v>
      </c>
      <c r="K63" s="143">
        <f t="shared" si="57"/>
        <v>0.13</v>
      </c>
      <c r="L63" s="143">
        <f t="shared" si="57"/>
        <v>0.13</v>
      </c>
      <c r="O63" s="57" t="str">
        <f t="shared" ref="O63:O84" si="58">A63</f>
        <v>aemch</v>
      </c>
      <c r="P63" s="57" t="str">
        <f t="shared" ref="P63:P84" si="59">B63</f>
        <v>nat</v>
      </c>
      <c r="Q63" s="17" t="str">
        <f>Q60</f>
        <v>eps</v>
      </c>
      <c r="R63" s="17" t="str">
        <f t="shared" ref="R63:Z63" si="60">Q63</f>
        <v>eps</v>
      </c>
      <c r="S63" s="17" t="str">
        <f t="shared" si="60"/>
        <v>eps</v>
      </c>
      <c r="T63" s="17" t="str">
        <f t="shared" si="60"/>
        <v>eps</v>
      </c>
      <c r="U63" s="17" t="str">
        <f t="shared" si="60"/>
        <v>eps</v>
      </c>
      <c r="V63" s="17" t="str">
        <f t="shared" si="60"/>
        <v>eps</v>
      </c>
      <c r="W63" s="17" t="str">
        <f t="shared" si="60"/>
        <v>eps</v>
      </c>
      <c r="X63" s="17" t="str">
        <f t="shared" si="60"/>
        <v>eps</v>
      </c>
      <c r="Y63" s="17" t="str">
        <f t="shared" si="60"/>
        <v>eps</v>
      </c>
      <c r="Z63" s="17" t="str">
        <f t="shared" si="60"/>
        <v>eps</v>
      </c>
      <c r="AF63" s="189" t="s">
        <v>373</v>
      </c>
      <c r="AG63" s="33" t="s">
        <v>124</v>
      </c>
      <c r="AH63" s="33" t="s">
        <v>410</v>
      </c>
      <c r="AI63" s="191">
        <v>-0.6</v>
      </c>
      <c r="AJ63" s="33">
        <v>-0.5</v>
      </c>
      <c r="AK63" s="33">
        <v>-1.3</v>
      </c>
      <c r="AL63" s="33">
        <v>-1.5</v>
      </c>
      <c r="AM63" s="190">
        <f t="shared" si="8"/>
        <v>-0.15000000000000002</v>
      </c>
      <c r="AP63" s="57">
        <f t="shared" si="9"/>
        <v>-1.5</v>
      </c>
      <c r="AQ63" s="56">
        <f t="shared" ref="AQ63:AQ69" si="61">AP63</f>
        <v>-1.5</v>
      </c>
    </row>
    <row r="64" spans="1:43" x14ac:dyDescent="0.25">
      <c r="A64" s="57" t="s">
        <v>119</v>
      </c>
      <c r="B64" s="57" t="s">
        <v>72</v>
      </c>
      <c r="C64" s="143">
        <f t="shared" si="56"/>
        <v>0.13</v>
      </c>
      <c r="D64" s="143">
        <f t="shared" ref="D64:L64" si="62">C64</f>
        <v>0.13</v>
      </c>
      <c r="E64" s="143">
        <f t="shared" si="62"/>
        <v>0.13</v>
      </c>
      <c r="F64" s="143">
        <f t="shared" si="62"/>
        <v>0.13</v>
      </c>
      <c r="G64" s="143">
        <f t="shared" si="62"/>
        <v>0.13</v>
      </c>
      <c r="H64" s="143">
        <f t="shared" si="62"/>
        <v>0.13</v>
      </c>
      <c r="I64" s="143">
        <f t="shared" si="62"/>
        <v>0.13</v>
      </c>
      <c r="J64" s="143">
        <f t="shared" si="62"/>
        <v>0.13</v>
      </c>
      <c r="K64" s="143">
        <f t="shared" si="62"/>
        <v>0.13</v>
      </c>
      <c r="L64" s="143">
        <f t="shared" si="62"/>
        <v>0.13</v>
      </c>
      <c r="O64" s="57" t="str">
        <f t="shared" si="58"/>
        <v>asequ</v>
      </c>
      <c r="P64" s="57" t="str">
        <f t="shared" si="59"/>
        <v>nat</v>
      </c>
      <c r="Q64" s="17" t="str">
        <f t="shared" ref="Q64:Q75" si="63">Q63</f>
        <v>eps</v>
      </c>
      <c r="R64" s="17" t="str">
        <f t="shared" ref="R64:Z64" si="64">Q64</f>
        <v>eps</v>
      </c>
      <c r="S64" s="17" t="str">
        <f t="shared" si="64"/>
        <v>eps</v>
      </c>
      <c r="T64" s="17" t="str">
        <f t="shared" si="64"/>
        <v>eps</v>
      </c>
      <c r="U64" s="17" t="str">
        <f t="shared" si="64"/>
        <v>eps</v>
      </c>
      <c r="V64" s="17" t="str">
        <f t="shared" si="64"/>
        <v>eps</v>
      </c>
      <c r="W64" s="17" t="str">
        <f t="shared" si="64"/>
        <v>eps</v>
      </c>
      <c r="X64" s="17" t="str">
        <f t="shared" si="64"/>
        <v>eps</v>
      </c>
      <c r="Y64" s="17" t="str">
        <f t="shared" si="64"/>
        <v>eps</v>
      </c>
      <c r="Z64" s="17" t="str">
        <f t="shared" si="64"/>
        <v>eps</v>
      </c>
      <c r="AF64" s="193" t="str">
        <f t="shared" ref="AF64:AF75" si="65">AF63</f>
        <v>20 yrs</v>
      </c>
      <c r="AH64" s="33" t="s">
        <v>411</v>
      </c>
      <c r="AI64" s="191">
        <v>-0.6</v>
      </c>
      <c r="AJ64" s="33">
        <v>-0.5</v>
      </c>
      <c r="AK64" s="33">
        <v>-1.3</v>
      </c>
      <c r="AL64" s="33">
        <v>-1.5</v>
      </c>
      <c r="AM64" s="190">
        <f t="shared" si="8"/>
        <v>-0.15000000000000002</v>
      </c>
      <c r="AP64" s="57">
        <f t="shared" si="9"/>
        <v>-1.5</v>
      </c>
      <c r="AQ64" s="56">
        <f t="shared" si="61"/>
        <v>-1.5</v>
      </c>
    </row>
    <row r="65" spans="1:43" x14ac:dyDescent="0.25">
      <c r="A65" s="57" t="s">
        <v>64</v>
      </c>
      <c r="B65" s="57" t="s">
        <v>72</v>
      </c>
      <c r="C65" s="143">
        <f t="shared" si="56"/>
        <v>0.33</v>
      </c>
      <c r="D65" s="143">
        <f t="shared" ref="D65:L65" si="66">C65</f>
        <v>0.33</v>
      </c>
      <c r="E65" s="143">
        <f t="shared" si="66"/>
        <v>0.33</v>
      </c>
      <c r="F65" s="143">
        <f t="shared" si="66"/>
        <v>0.33</v>
      </c>
      <c r="G65" s="143">
        <f t="shared" si="66"/>
        <v>0.33</v>
      </c>
      <c r="H65" s="143">
        <f t="shared" si="66"/>
        <v>0.33</v>
      </c>
      <c r="I65" s="143">
        <f t="shared" si="66"/>
        <v>0.33</v>
      </c>
      <c r="J65" s="143">
        <f t="shared" si="66"/>
        <v>0.33</v>
      </c>
      <c r="K65" s="143">
        <f t="shared" si="66"/>
        <v>0.33</v>
      </c>
      <c r="L65" s="143">
        <f t="shared" si="66"/>
        <v>0.33</v>
      </c>
      <c r="O65" s="57" t="str">
        <f t="shared" si="58"/>
        <v>avehi</v>
      </c>
      <c r="P65" s="57" t="str">
        <f t="shared" si="59"/>
        <v>nat</v>
      </c>
      <c r="Q65" s="17" t="str">
        <f t="shared" si="63"/>
        <v>eps</v>
      </c>
      <c r="R65" s="17" t="str">
        <f t="shared" ref="R65:Z65" si="67">Q65</f>
        <v>eps</v>
      </c>
      <c r="S65" s="17" t="str">
        <f t="shared" si="67"/>
        <v>eps</v>
      </c>
      <c r="T65" s="17" t="str">
        <f t="shared" si="67"/>
        <v>eps</v>
      </c>
      <c r="U65" s="17" t="str">
        <f t="shared" si="67"/>
        <v>eps</v>
      </c>
      <c r="V65" s="17" t="str">
        <f t="shared" si="67"/>
        <v>eps</v>
      </c>
      <c r="W65" s="17" t="str">
        <f t="shared" si="67"/>
        <v>eps</v>
      </c>
      <c r="X65" s="17" t="str">
        <f t="shared" si="67"/>
        <v>eps</v>
      </c>
      <c r="Y65" s="17" t="str">
        <f t="shared" si="67"/>
        <v>eps</v>
      </c>
      <c r="Z65" s="17" t="str">
        <f t="shared" si="67"/>
        <v>eps</v>
      </c>
      <c r="AF65" s="189" t="s">
        <v>373</v>
      </c>
      <c r="AH65" s="33" t="s">
        <v>412</v>
      </c>
      <c r="AI65" s="191">
        <v>-0.6</v>
      </c>
      <c r="AJ65" s="33">
        <v>-0.5</v>
      </c>
      <c r="AK65" s="33">
        <v>-1.3</v>
      </c>
      <c r="AL65" s="33">
        <v>-1.5</v>
      </c>
      <c r="AM65" s="190">
        <f t="shared" si="8"/>
        <v>-0.15000000000000002</v>
      </c>
      <c r="AP65" s="57">
        <f t="shared" si="9"/>
        <v>-1.5</v>
      </c>
      <c r="AQ65" s="56">
        <f t="shared" si="61"/>
        <v>-1.5</v>
      </c>
    </row>
    <row r="66" spans="1:43" x14ac:dyDescent="0.25">
      <c r="A66" s="57" t="s">
        <v>120</v>
      </c>
      <c r="B66" s="57" t="s">
        <v>72</v>
      </c>
      <c r="C66" s="143">
        <f t="shared" si="56"/>
        <v>0.33</v>
      </c>
      <c r="D66" s="143">
        <f t="shared" ref="D66:L66" si="68">C66</f>
        <v>0.33</v>
      </c>
      <c r="E66" s="143">
        <f t="shared" si="68"/>
        <v>0.33</v>
      </c>
      <c r="F66" s="143">
        <f t="shared" si="68"/>
        <v>0.33</v>
      </c>
      <c r="G66" s="143">
        <f t="shared" si="68"/>
        <v>0.33</v>
      </c>
      <c r="H66" s="143">
        <f t="shared" si="68"/>
        <v>0.33</v>
      </c>
      <c r="I66" s="143">
        <f t="shared" si="68"/>
        <v>0.33</v>
      </c>
      <c r="J66" s="143">
        <f t="shared" si="68"/>
        <v>0.33</v>
      </c>
      <c r="K66" s="143">
        <f t="shared" si="68"/>
        <v>0.33</v>
      </c>
      <c r="L66" s="143">
        <f t="shared" si="68"/>
        <v>0.33</v>
      </c>
      <c r="O66" s="57" t="str">
        <f t="shared" si="58"/>
        <v>atequ</v>
      </c>
      <c r="P66" s="57" t="str">
        <f t="shared" si="59"/>
        <v>nat</v>
      </c>
      <c r="Q66" s="17" t="str">
        <f t="shared" si="63"/>
        <v>eps</v>
      </c>
      <c r="R66" s="17" t="str">
        <f t="shared" ref="R66:Z66" si="69">Q66</f>
        <v>eps</v>
      </c>
      <c r="S66" s="17" t="str">
        <f t="shared" si="69"/>
        <v>eps</v>
      </c>
      <c r="T66" s="17" t="str">
        <f t="shared" si="69"/>
        <v>eps</v>
      </c>
      <c r="U66" s="17" t="str">
        <f t="shared" si="69"/>
        <v>eps</v>
      </c>
      <c r="V66" s="17" t="str">
        <f t="shared" si="69"/>
        <v>eps</v>
      </c>
      <c r="W66" s="17" t="str">
        <f t="shared" si="69"/>
        <v>eps</v>
      </c>
      <c r="X66" s="17" t="str">
        <f t="shared" si="69"/>
        <v>eps</v>
      </c>
      <c r="Y66" s="17" t="str">
        <f t="shared" si="69"/>
        <v>eps</v>
      </c>
      <c r="Z66" s="17" t="str">
        <f t="shared" si="69"/>
        <v>eps</v>
      </c>
      <c r="AF66" s="193" t="str">
        <f t="shared" si="65"/>
        <v>20 yrs</v>
      </c>
      <c r="AH66" s="33" t="s">
        <v>413</v>
      </c>
      <c r="AI66" s="191">
        <v>-0.6</v>
      </c>
      <c r="AJ66" s="33">
        <v>-0.5</v>
      </c>
      <c r="AK66" s="33">
        <v>-1.3</v>
      </c>
      <c r="AL66" s="33">
        <v>-1.5</v>
      </c>
      <c r="AM66" s="190">
        <f t="shared" si="8"/>
        <v>-0.15000000000000002</v>
      </c>
      <c r="AP66" s="57">
        <f t="shared" si="9"/>
        <v>-1.5</v>
      </c>
      <c r="AQ66" s="56">
        <f t="shared" si="61"/>
        <v>-1.5</v>
      </c>
    </row>
    <row r="67" spans="1:43" x14ac:dyDescent="0.25">
      <c r="A67" s="57" t="s">
        <v>121</v>
      </c>
      <c r="B67" s="57" t="s">
        <v>72</v>
      </c>
      <c r="C67" s="143">
        <f t="shared" si="56"/>
        <v>0.33</v>
      </c>
      <c r="D67" s="143">
        <f t="shared" ref="D67:L67" si="70">C67</f>
        <v>0.33</v>
      </c>
      <c r="E67" s="143">
        <f t="shared" si="70"/>
        <v>0.33</v>
      </c>
      <c r="F67" s="143">
        <f t="shared" si="70"/>
        <v>0.33</v>
      </c>
      <c r="G67" s="143">
        <f t="shared" si="70"/>
        <v>0.33</v>
      </c>
      <c r="H67" s="143">
        <f t="shared" si="70"/>
        <v>0.33</v>
      </c>
      <c r="I67" s="143">
        <f t="shared" si="70"/>
        <v>0.33</v>
      </c>
      <c r="J67" s="143">
        <f t="shared" si="70"/>
        <v>0.33</v>
      </c>
      <c r="K67" s="143">
        <f t="shared" si="70"/>
        <v>0.33</v>
      </c>
      <c r="L67" s="143">
        <f t="shared" si="70"/>
        <v>0.33</v>
      </c>
      <c r="O67" s="57" t="str">
        <f t="shared" si="58"/>
        <v>afurn</v>
      </c>
      <c r="P67" s="57" t="str">
        <f t="shared" si="59"/>
        <v>nat</v>
      </c>
      <c r="Q67" s="17" t="str">
        <f t="shared" si="63"/>
        <v>eps</v>
      </c>
      <c r="R67" s="17" t="str">
        <f t="shared" ref="R67:Z67" si="71">Q67</f>
        <v>eps</v>
      </c>
      <c r="S67" s="17" t="str">
        <f t="shared" si="71"/>
        <v>eps</v>
      </c>
      <c r="T67" s="17" t="str">
        <f t="shared" si="71"/>
        <v>eps</v>
      </c>
      <c r="U67" s="17" t="str">
        <f t="shared" si="71"/>
        <v>eps</v>
      </c>
      <c r="V67" s="17" t="str">
        <f t="shared" si="71"/>
        <v>eps</v>
      </c>
      <c r="W67" s="17" t="str">
        <f t="shared" si="71"/>
        <v>eps</v>
      </c>
      <c r="X67" s="17" t="str">
        <f t="shared" si="71"/>
        <v>eps</v>
      </c>
      <c r="Y67" s="17" t="str">
        <f t="shared" si="71"/>
        <v>eps</v>
      </c>
      <c r="Z67" s="17" t="str">
        <f t="shared" si="71"/>
        <v>eps</v>
      </c>
      <c r="AF67" s="193" t="str">
        <f t="shared" si="65"/>
        <v>20 yrs</v>
      </c>
      <c r="AH67" s="33" t="s">
        <v>414</v>
      </c>
      <c r="AI67" s="191">
        <v>-0.6</v>
      </c>
      <c r="AJ67" s="33">
        <v>-0.5</v>
      </c>
      <c r="AK67" s="33">
        <v>-1.3</v>
      </c>
      <c r="AL67" s="33">
        <v>-1.5</v>
      </c>
      <c r="AM67" s="190">
        <f t="shared" si="8"/>
        <v>-0.15000000000000002</v>
      </c>
      <c r="AP67" s="57">
        <f t="shared" si="9"/>
        <v>-1.5</v>
      </c>
      <c r="AQ67" s="56">
        <f t="shared" si="61"/>
        <v>-1.5</v>
      </c>
    </row>
    <row r="68" spans="1:43" x14ac:dyDescent="0.25">
      <c r="A68" s="57" t="s">
        <v>65</v>
      </c>
      <c r="B68" s="57" t="s">
        <v>72</v>
      </c>
      <c r="C68" s="143">
        <f t="shared" si="56"/>
        <v>0.33</v>
      </c>
      <c r="D68" s="143">
        <f t="shared" ref="D68:L68" si="72">C68</f>
        <v>0.33</v>
      </c>
      <c r="E68" s="143">
        <f t="shared" si="72"/>
        <v>0.33</v>
      </c>
      <c r="F68" s="143">
        <f t="shared" si="72"/>
        <v>0.33</v>
      </c>
      <c r="G68" s="143">
        <f t="shared" si="72"/>
        <v>0.33</v>
      </c>
      <c r="H68" s="143">
        <f t="shared" si="72"/>
        <v>0.33</v>
      </c>
      <c r="I68" s="143">
        <f t="shared" si="72"/>
        <v>0.33</v>
      </c>
      <c r="J68" s="143">
        <f t="shared" si="72"/>
        <v>0.33</v>
      </c>
      <c r="K68" s="143">
        <f t="shared" si="72"/>
        <v>0.33</v>
      </c>
      <c r="L68" s="143">
        <f t="shared" si="72"/>
        <v>0.33</v>
      </c>
      <c r="O68" s="57" t="str">
        <f t="shared" si="58"/>
        <v>aoman</v>
      </c>
      <c r="P68" s="57" t="str">
        <f t="shared" si="59"/>
        <v>nat</v>
      </c>
      <c r="Q68" s="17" t="str">
        <f t="shared" si="63"/>
        <v>eps</v>
      </c>
      <c r="R68" s="17" t="str">
        <f t="shared" ref="R68:Z68" si="73">Q68</f>
        <v>eps</v>
      </c>
      <c r="S68" s="17" t="str">
        <f t="shared" si="73"/>
        <v>eps</v>
      </c>
      <c r="T68" s="17" t="str">
        <f t="shared" si="73"/>
        <v>eps</v>
      </c>
      <c r="U68" s="17" t="str">
        <f t="shared" si="73"/>
        <v>eps</v>
      </c>
      <c r="V68" s="17" t="str">
        <f t="shared" si="73"/>
        <v>eps</v>
      </c>
      <c r="W68" s="17" t="str">
        <f t="shared" si="73"/>
        <v>eps</v>
      </c>
      <c r="X68" s="17" t="str">
        <f t="shared" si="73"/>
        <v>eps</v>
      </c>
      <c r="Y68" s="17" t="str">
        <f t="shared" si="73"/>
        <v>eps</v>
      </c>
      <c r="Z68" s="17" t="str">
        <f t="shared" si="73"/>
        <v>eps</v>
      </c>
      <c r="AF68" s="193" t="str">
        <f t="shared" si="65"/>
        <v>20 yrs</v>
      </c>
      <c r="AH68" s="33" t="s">
        <v>415</v>
      </c>
      <c r="AI68" s="191">
        <v>-0.6</v>
      </c>
      <c r="AJ68" s="33">
        <v>-0.5</v>
      </c>
      <c r="AK68" s="33">
        <v>-1.3</v>
      </c>
      <c r="AL68" s="33">
        <v>-1.5</v>
      </c>
      <c r="AM68" s="190">
        <f t="shared" si="8"/>
        <v>-0.15000000000000002</v>
      </c>
      <c r="AP68" s="57">
        <f t="shared" si="9"/>
        <v>-1.5</v>
      </c>
      <c r="AQ68" s="56">
        <f t="shared" si="61"/>
        <v>-1.5</v>
      </c>
    </row>
    <row r="69" spans="1:43" x14ac:dyDescent="0.25">
      <c r="A69" s="57" t="s">
        <v>66</v>
      </c>
      <c r="B69" s="57" t="s">
        <v>72</v>
      </c>
      <c r="C69" s="143">
        <f t="shared" si="56"/>
        <v>-0.18000000000000002</v>
      </c>
      <c r="D69" s="143">
        <f t="shared" ref="D69:L69" si="74">C69</f>
        <v>-0.18000000000000002</v>
      </c>
      <c r="E69" s="143">
        <f t="shared" si="74"/>
        <v>-0.18000000000000002</v>
      </c>
      <c r="F69" s="143">
        <f t="shared" si="74"/>
        <v>-0.18000000000000002</v>
      </c>
      <c r="G69" s="143">
        <f t="shared" si="74"/>
        <v>-0.18000000000000002</v>
      </c>
      <c r="H69" s="143">
        <f t="shared" si="74"/>
        <v>-0.18000000000000002</v>
      </c>
      <c r="I69" s="143">
        <f t="shared" si="74"/>
        <v>-0.18000000000000002</v>
      </c>
      <c r="J69" s="143">
        <f t="shared" si="74"/>
        <v>-0.18000000000000002</v>
      </c>
      <c r="K69" s="143">
        <f t="shared" si="74"/>
        <v>-0.18000000000000002</v>
      </c>
      <c r="L69" s="143">
        <f t="shared" si="74"/>
        <v>-0.18000000000000002</v>
      </c>
      <c r="O69" s="57" t="str">
        <f t="shared" si="58"/>
        <v>aelec</v>
      </c>
      <c r="P69" s="57" t="str">
        <f t="shared" si="59"/>
        <v>nat</v>
      </c>
      <c r="Q69" s="17" t="str">
        <f t="shared" si="63"/>
        <v>eps</v>
      </c>
      <c r="R69" s="17" t="str">
        <f t="shared" ref="R69:Z69" si="75">Q69</f>
        <v>eps</v>
      </c>
      <c r="S69" s="17" t="str">
        <f t="shared" si="75"/>
        <v>eps</v>
      </c>
      <c r="T69" s="17" t="str">
        <f t="shared" si="75"/>
        <v>eps</v>
      </c>
      <c r="U69" s="17" t="str">
        <f t="shared" si="75"/>
        <v>eps</v>
      </c>
      <c r="V69" s="17" t="str">
        <f t="shared" si="75"/>
        <v>eps</v>
      </c>
      <c r="W69" s="17" t="str">
        <f t="shared" si="75"/>
        <v>eps</v>
      </c>
      <c r="X69" s="17" t="str">
        <f t="shared" si="75"/>
        <v>eps</v>
      </c>
      <c r="Y69" s="17" t="str">
        <f t="shared" si="75"/>
        <v>eps</v>
      </c>
      <c r="Z69" s="17" t="str">
        <f t="shared" si="75"/>
        <v>eps</v>
      </c>
      <c r="AF69" s="193" t="str">
        <f t="shared" si="65"/>
        <v>20 yrs</v>
      </c>
      <c r="AH69" s="33" t="s">
        <v>416</v>
      </c>
      <c r="AI69" s="191">
        <v>-0.6</v>
      </c>
      <c r="AJ69" s="33">
        <v>-0.5</v>
      </c>
      <c r="AK69" s="33">
        <v>-1.3</v>
      </c>
      <c r="AL69" s="33">
        <v>-1.5</v>
      </c>
      <c r="AM69" s="190">
        <f t="shared" si="8"/>
        <v>-0.15000000000000002</v>
      </c>
      <c r="AP69" s="57">
        <f t="shared" si="9"/>
        <v>-1.5</v>
      </c>
      <c r="AQ69" s="56">
        <f t="shared" si="61"/>
        <v>-1.5</v>
      </c>
    </row>
    <row r="70" spans="1:43" x14ac:dyDescent="0.25">
      <c r="A70" s="57" t="s">
        <v>24</v>
      </c>
      <c r="B70" s="57" t="s">
        <v>72</v>
      </c>
      <c r="C70" s="143">
        <f t="shared" si="56"/>
        <v>-0.18000000000000002</v>
      </c>
      <c r="D70" s="143">
        <f t="shared" ref="D70:L70" si="76">C70</f>
        <v>-0.18000000000000002</v>
      </c>
      <c r="E70" s="143">
        <f t="shared" si="76"/>
        <v>-0.18000000000000002</v>
      </c>
      <c r="F70" s="143">
        <f t="shared" si="76"/>
        <v>-0.18000000000000002</v>
      </c>
      <c r="G70" s="143">
        <f t="shared" si="76"/>
        <v>-0.18000000000000002</v>
      </c>
      <c r="H70" s="143">
        <f t="shared" si="76"/>
        <v>-0.18000000000000002</v>
      </c>
      <c r="I70" s="143">
        <f t="shared" si="76"/>
        <v>-0.18000000000000002</v>
      </c>
      <c r="J70" s="143">
        <f t="shared" si="76"/>
        <v>-0.18000000000000002</v>
      </c>
      <c r="K70" s="143">
        <f t="shared" si="76"/>
        <v>-0.18000000000000002</v>
      </c>
      <c r="L70" s="143">
        <f t="shared" si="76"/>
        <v>-0.18000000000000002</v>
      </c>
      <c r="O70" s="57" t="str">
        <f t="shared" si="58"/>
        <v>awatr</v>
      </c>
      <c r="P70" s="57" t="str">
        <f t="shared" si="59"/>
        <v>nat</v>
      </c>
      <c r="Q70" s="17" t="str">
        <f t="shared" si="63"/>
        <v>eps</v>
      </c>
      <c r="R70" s="17" t="str">
        <f t="shared" ref="R70:Z70" si="77">Q70</f>
        <v>eps</v>
      </c>
      <c r="S70" s="17" t="str">
        <f t="shared" si="77"/>
        <v>eps</v>
      </c>
      <c r="T70" s="17" t="str">
        <f t="shared" si="77"/>
        <v>eps</v>
      </c>
      <c r="U70" s="17" t="str">
        <f t="shared" si="77"/>
        <v>eps</v>
      </c>
      <c r="V70" s="17" t="str">
        <f t="shared" si="77"/>
        <v>eps</v>
      </c>
      <c r="W70" s="17" t="str">
        <f t="shared" si="77"/>
        <v>eps</v>
      </c>
      <c r="X70" s="17" t="str">
        <f t="shared" si="77"/>
        <v>eps</v>
      </c>
      <c r="Y70" s="17" t="str">
        <f t="shared" si="77"/>
        <v>eps</v>
      </c>
      <c r="Z70" s="17" t="str">
        <f t="shared" si="77"/>
        <v>eps</v>
      </c>
      <c r="AF70" s="193" t="str">
        <f t="shared" si="65"/>
        <v>20 yrs</v>
      </c>
    </row>
    <row r="71" spans="1:43" x14ac:dyDescent="0.25">
      <c r="A71" s="57" t="s">
        <v>67</v>
      </c>
      <c r="B71" s="57" t="s">
        <v>72</v>
      </c>
      <c r="C71" s="143">
        <f t="shared" si="56"/>
        <v>8.0000000000000016E-2</v>
      </c>
      <c r="D71" s="143">
        <f t="shared" ref="D71:L71" si="78">C71</f>
        <v>8.0000000000000016E-2</v>
      </c>
      <c r="E71" s="143">
        <f t="shared" si="78"/>
        <v>8.0000000000000016E-2</v>
      </c>
      <c r="F71" s="143">
        <f t="shared" si="78"/>
        <v>8.0000000000000016E-2</v>
      </c>
      <c r="G71" s="143">
        <f t="shared" si="78"/>
        <v>8.0000000000000016E-2</v>
      </c>
      <c r="H71" s="143">
        <f t="shared" si="78"/>
        <v>8.0000000000000016E-2</v>
      </c>
      <c r="I71" s="143">
        <f t="shared" si="78"/>
        <v>8.0000000000000016E-2</v>
      </c>
      <c r="J71" s="143">
        <f t="shared" si="78"/>
        <v>8.0000000000000016E-2</v>
      </c>
      <c r="K71" s="143">
        <f t="shared" si="78"/>
        <v>8.0000000000000016E-2</v>
      </c>
      <c r="L71" s="143">
        <f t="shared" si="78"/>
        <v>8.0000000000000016E-2</v>
      </c>
      <c r="O71" s="57" t="str">
        <f t="shared" si="58"/>
        <v>acons</v>
      </c>
      <c r="P71" s="57" t="str">
        <f t="shared" si="59"/>
        <v>nat</v>
      </c>
      <c r="Q71" s="17" t="str">
        <f t="shared" si="63"/>
        <v>eps</v>
      </c>
      <c r="R71" s="17" t="str">
        <f t="shared" ref="R71:Z71" si="79">Q71</f>
        <v>eps</v>
      </c>
      <c r="S71" s="17" t="str">
        <f t="shared" si="79"/>
        <v>eps</v>
      </c>
      <c r="T71" s="17" t="str">
        <f t="shared" si="79"/>
        <v>eps</v>
      </c>
      <c r="U71" s="17" t="str">
        <f t="shared" si="79"/>
        <v>eps</v>
      </c>
      <c r="V71" s="17" t="str">
        <f t="shared" si="79"/>
        <v>eps</v>
      </c>
      <c r="W71" s="17" t="str">
        <f t="shared" si="79"/>
        <v>eps</v>
      </c>
      <c r="X71" s="17" t="str">
        <f t="shared" si="79"/>
        <v>eps</v>
      </c>
      <c r="Y71" s="17" t="str">
        <f t="shared" si="79"/>
        <v>eps</v>
      </c>
      <c r="Z71" s="17" t="str">
        <f t="shared" si="79"/>
        <v>eps</v>
      </c>
      <c r="AF71" s="193" t="str">
        <f t="shared" si="65"/>
        <v>20 yrs</v>
      </c>
    </row>
    <row r="72" spans="1:43" x14ac:dyDescent="0.25">
      <c r="A72" s="57" t="s">
        <v>68</v>
      </c>
      <c r="B72" s="57" t="s">
        <v>72</v>
      </c>
      <c r="C72" s="143">
        <f t="shared" si="56"/>
        <v>0.03</v>
      </c>
      <c r="D72" s="143">
        <f t="shared" ref="D72:L72" si="80">C72</f>
        <v>0.03</v>
      </c>
      <c r="E72" s="143">
        <f t="shared" si="80"/>
        <v>0.03</v>
      </c>
      <c r="F72" s="143">
        <f t="shared" si="80"/>
        <v>0.03</v>
      </c>
      <c r="G72" s="143">
        <f t="shared" si="80"/>
        <v>0.03</v>
      </c>
      <c r="H72" s="143">
        <f t="shared" si="80"/>
        <v>0.03</v>
      </c>
      <c r="I72" s="143">
        <f t="shared" si="80"/>
        <v>0.03</v>
      </c>
      <c r="J72" s="143">
        <f t="shared" si="80"/>
        <v>0.03</v>
      </c>
      <c r="K72" s="143">
        <f t="shared" si="80"/>
        <v>0.03</v>
      </c>
      <c r="L72" s="143">
        <f t="shared" si="80"/>
        <v>0.03</v>
      </c>
      <c r="O72" s="57" t="str">
        <f t="shared" si="58"/>
        <v>atrad</v>
      </c>
      <c r="P72" s="57" t="str">
        <f t="shared" si="59"/>
        <v>nat</v>
      </c>
      <c r="Q72" s="17" t="str">
        <f t="shared" si="63"/>
        <v>eps</v>
      </c>
      <c r="R72" s="17" t="str">
        <f t="shared" ref="R72:Z72" si="81">Q72</f>
        <v>eps</v>
      </c>
      <c r="S72" s="17" t="str">
        <f t="shared" si="81"/>
        <v>eps</v>
      </c>
      <c r="T72" s="17" t="str">
        <f t="shared" si="81"/>
        <v>eps</v>
      </c>
      <c r="U72" s="17" t="str">
        <f t="shared" si="81"/>
        <v>eps</v>
      </c>
      <c r="V72" s="17" t="str">
        <f t="shared" si="81"/>
        <v>eps</v>
      </c>
      <c r="W72" s="17" t="str">
        <f t="shared" si="81"/>
        <v>eps</v>
      </c>
      <c r="X72" s="17" t="str">
        <f t="shared" si="81"/>
        <v>eps</v>
      </c>
      <c r="Y72" s="17" t="str">
        <f t="shared" si="81"/>
        <v>eps</v>
      </c>
      <c r="Z72" s="17" t="str">
        <f t="shared" si="81"/>
        <v>eps</v>
      </c>
      <c r="AF72" s="193" t="str">
        <f t="shared" si="65"/>
        <v>20 yrs</v>
      </c>
    </row>
    <row r="73" spans="1:43" x14ac:dyDescent="0.25">
      <c r="A73" s="57" t="s">
        <v>122</v>
      </c>
      <c r="B73" s="57" t="s">
        <v>72</v>
      </c>
      <c r="C73" s="143">
        <f t="shared" si="56"/>
        <v>0.03</v>
      </c>
      <c r="D73" s="143">
        <f t="shared" ref="D73:L73" si="82">C73</f>
        <v>0.03</v>
      </c>
      <c r="E73" s="143">
        <f t="shared" si="82"/>
        <v>0.03</v>
      </c>
      <c r="F73" s="143">
        <f t="shared" si="82"/>
        <v>0.03</v>
      </c>
      <c r="G73" s="143">
        <f t="shared" si="82"/>
        <v>0.03</v>
      </c>
      <c r="H73" s="143">
        <f t="shared" si="82"/>
        <v>0.03</v>
      </c>
      <c r="I73" s="143">
        <f t="shared" si="82"/>
        <v>0.03</v>
      </c>
      <c r="J73" s="143">
        <f t="shared" si="82"/>
        <v>0.03</v>
      </c>
      <c r="K73" s="143">
        <f t="shared" si="82"/>
        <v>0.03</v>
      </c>
      <c r="L73" s="143">
        <f t="shared" si="82"/>
        <v>0.03</v>
      </c>
      <c r="O73" s="57" t="str">
        <f t="shared" si="58"/>
        <v>ahotl</v>
      </c>
      <c r="P73" s="57" t="str">
        <f t="shared" si="59"/>
        <v>nat</v>
      </c>
      <c r="Q73" s="17" t="str">
        <f t="shared" si="63"/>
        <v>eps</v>
      </c>
      <c r="R73" s="17" t="str">
        <f t="shared" ref="R73:Z73" si="83">Q73</f>
        <v>eps</v>
      </c>
      <c r="S73" s="17" t="str">
        <f t="shared" si="83"/>
        <v>eps</v>
      </c>
      <c r="T73" s="17" t="str">
        <f t="shared" si="83"/>
        <v>eps</v>
      </c>
      <c r="U73" s="17" t="str">
        <f t="shared" si="83"/>
        <v>eps</v>
      </c>
      <c r="V73" s="17" t="str">
        <f t="shared" si="83"/>
        <v>eps</v>
      </c>
      <c r="W73" s="17" t="str">
        <f t="shared" si="83"/>
        <v>eps</v>
      </c>
      <c r="X73" s="17" t="str">
        <f t="shared" si="83"/>
        <v>eps</v>
      </c>
      <c r="Y73" s="17" t="str">
        <f t="shared" si="83"/>
        <v>eps</v>
      </c>
      <c r="Z73" s="17" t="str">
        <f t="shared" si="83"/>
        <v>eps</v>
      </c>
      <c r="AF73" s="193" t="str">
        <f t="shared" si="65"/>
        <v>20 yrs</v>
      </c>
    </row>
    <row r="74" spans="1:43" x14ac:dyDescent="0.25">
      <c r="A74" s="57" t="s">
        <v>321</v>
      </c>
      <c r="B74" s="57" t="s">
        <v>72</v>
      </c>
      <c r="C74" s="143">
        <f t="shared" si="56"/>
        <v>0.18000000000000002</v>
      </c>
      <c r="D74" s="143">
        <f t="shared" ref="D74:L74" si="84">C74</f>
        <v>0.18000000000000002</v>
      </c>
      <c r="E74" s="143">
        <f t="shared" si="84"/>
        <v>0.18000000000000002</v>
      </c>
      <c r="F74" s="143">
        <f t="shared" si="84"/>
        <v>0.18000000000000002</v>
      </c>
      <c r="G74" s="143">
        <f t="shared" si="84"/>
        <v>0.18000000000000002</v>
      </c>
      <c r="H74" s="143">
        <f t="shared" si="84"/>
        <v>0.18000000000000002</v>
      </c>
      <c r="I74" s="143">
        <f t="shared" si="84"/>
        <v>0.18000000000000002</v>
      </c>
      <c r="J74" s="143">
        <f t="shared" si="84"/>
        <v>0.18000000000000002</v>
      </c>
      <c r="K74" s="143">
        <f t="shared" si="84"/>
        <v>0.18000000000000002</v>
      </c>
      <c r="L74" s="143">
        <f t="shared" si="84"/>
        <v>0.18000000000000002</v>
      </c>
      <c r="O74" s="57" t="str">
        <f t="shared" si="58"/>
        <v>altrp-p</v>
      </c>
      <c r="P74" s="57" t="str">
        <f t="shared" si="59"/>
        <v>nat</v>
      </c>
      <c r="Q74" s="17" t="str">
        <f t="shared" si="63"/>
        <v>eps</v>
      </c>
      <c r="R74" s="17" t="str">
        <f t="shared" ref="R74:Z74" si="85">Q74</f>
        <v>eps</v>
      </c>
      <c r="S74" s="17" t="str">
        <f t="shared" si="85"/>
        <v>eps</v>
      </c>
      <c r="T74" s="17" t="str">
        <f t="shared" si="85"/>
        <v>eps</v>
      </c>
      <c r="U74" s="17" t="str">
        <f t="shared" si="85"/>
        <v>eps</v>
      </c>
      <c r="V74" s="17" t="str">
        <f t="shared" si="85"/>
        <v>eps</v>
      </c>
      <c r="W74" s="17" t="str">
        <f t="shared" si="85"/>
        <v>eps</v>
      </c>
      <c r="X74" s="17" t="str">
        <f t="shared" si="85"/>
        <v>eps</v>
      </c>
      <c r="Y74" s="17" t="str">
        <f t="shared" si="85"/>
        <v>eps</v>
      </c>
      <c r="Z74" s="17" t="str">
        <f t="shared" si="85"/>
        <v>eps</v>
      </c>
      <c r="AF74" s="193" t="str">
        <f t="shared" si="65"/>
        <v>20 yrs</v>
      </c>
    </row>
    <row r="75" spans="1:43" x14ac:dyDescent="0.25">
      <c r="A75" s="57" t="s">
        <v>322</v>
      </c>
      <c r="B75" s="57" t="s">
        <v>72</v>
      </c>
      <c r="C75" s="143">
        <f>C74</f>
        <v>0.18000000000000002</v>
      </c>
      <c r="D75" s="143">
        <f t="shared" ref="D75:L75" si="86">C75</f>
        <v>0.18000000000000002</v>
      </c>
      <c r="E75" s="143">
        <f t="shared" si="86"/>
        <v>0.18000000000000002</v>
      </c>
      <c r="F75" s="143">
        <f t="shared" si="86"/>
        <v>0.18000000000000002</v>
      </c>
      <c r="G75" s="143">
        <f t="shared" si="86"/>
        <v>0.18000000000000002</v>
      </c>
      <c r="H75" s="143">
        <f t="shared" si="86"/>
        <v>0.18000000000000002</v>
      </c>
      <c r="I75" s="143">
        <f t="shared" si="86"/>
        <v>0.18000000000000002</v>
      </c>
      <c r="J75" s="143">
        <f t="shared" si="86"/>
        <v>0.18000000000000002</v>
      </c>
      <c r="K75" s="143">
        <f t="shared" si="86"/>
        <v>0.18000000000000002</v>
      </c>
      <c r="L75" s="143">
        <f t="shared" si="86"/>
        <v>0.18000000000000002</v>
      </c>
      <c r="O75" s="57" t="str">
        <f t="shared" si="58"/>
        <v>altrp-f</v>
      </c>
      <c r="P75" s="57" t="str">
        <f t="shared" si="59"/>
        <v>nat</v>
      </c>
      <c r="Q75" s="17" t="str">
        <f t="shared" si="63"/>
        <v>eps</v>
      </c>
      <c r="R75" s="17" t="str">
        <f t="shared" ref="R75:Z75" si="87">Q75</f>
        <v>eps</v>
      </c>
      <c r="S75" s="17" t="str">
        <f t="shared" si="87"/>
        <v>eps</v>
      </c>
      <c r="T75" s="17" t="str">
        <f t="shared" si="87"/>
        <v>eps</v>
      </c>
      <c r="U75" s="17" t="str">
        <f t="shared" si="87"/>
        <v>eps</v>
      </c>
      <c r="V75" s="17" t="str">
        <f t="shared" si="87"/>
        <v>eps</v>
      </c>
      <c r="W75" s="17" t="str">
        <f t="shared" si="87"/>
        <v>eps</v>
      </c>
      <c r="X75" s="17" t="str">
        <f t="shared" si="87"/>
        <v>eps</v>
      </c>
      <c r="Y75" s="17" t="str">
        <f t="shared" si="87"/>
        <v>eps</v>
      </c>
      <c r="Z75" s="17" t="str">
        <f t="shared" si="87"/>
        <v>eps</v>
      </c>
      <c r="AF75" s="193" t="str">
        <f t="shared" si="65"/>
        <v>20 yrs</v>
      </c>
    </row>
    <row r="76" spans="1:43" x14ac:dyDescent="0.25">
      <c r="A76" s="57" t="s">
        <v>364</v>
      </c>
      <c r="B76" s="57" t="s">
        <v>72</v>
      </c>
      <c r="C76" s="143">
        <f>VLOOKUP($A76,$AG$8:$AM$69,MATCH($AF$4,$AG$7:$AM$7,0),)*$F$3</f>
        <v>0.18000000000000002</v>
      </c>
      <c r="D76" s="143">
        <f t="shared" ref="D76:L76" si="88">C76</f>
        <v>0.18000000000000002</v>
      </c>
      <c r="E76" s="143">
        <f t="shared" si="88"/>
        <v>0.18000000000000002</v>
      </c>
      <c r="F76" s="143">
        <f t="shared" si="88"/>
        <v>0.18000000000000002</v>
      </c>
      <c r="G76" s="143">
        <f t="shared" si="88"/>
        <v>0.18000000000000002</v>
      </c>
      <c r="H76" s="143">
        <f t="shared" si="88"/>
        <v>0.18000000000000002</v>
      </c>
      <c r="I76" s="143">
        <f t="shared" si="88"/>
        <v>0.18000000000000002</v>
      </c>
      <c r="J76" s="143">
        <f t="shared" si="88"/>
        <v>0.18000000000000002</v>
      </c>
      <c r="K76" s="143">
        <f t="shared" si="88"/>
        <v>0.18000000000000002</v>
      </c>
      <c r="L76" s="143">
        <f t="shared" si="88"/>
        <v>0.18000000000000002</v>
      </c>
      <c r="O76" s="57" t="str">
        <f t="shared" si="58"/>
        <v>aotrp-p</v>
      </c>
      <c r="P76" s="57" t="str">
        <f t="shared" si="59"/>
        <v>nat</v>
      </c>
      <c r="Q76" s="17" t="str">
        <f t="shared" ref="Q76:Q84" si="89">Q75</f>
        <v>eps</v>
      </c>
      <c r="R76" s="17" t="str">
        <f t="shared" ref="R76:Z76" si="90">Q76</f>
        <v>eps</v>
      </c>
      <c r="S76" s="17" t="str">
        <f t="shared" si="90"/>
        <v>eps</v>
      </c>
      <c r="T76" s="17" t="str">
        <f t="shared" si="90"/>
        <v>eps</v>
      </c>
      <c r="U76" s="17" t="str">
        <f t="shared" si="90"/>
        <v>eps</v>
      </c>
      <c r="V76" s="17" t="str">
        <f t="shared" si="90"/>
        <v>eps</v>
      </c>
      <c r="W76" s="17" t="str">
        <f t="shared" si="90"/>
        <v>eps</v>
      </c>
      <c r="X76" s="17" t="str">
        <f t="shared" si="90"/>
        <v>eps</v>
      </c>
      <c r="Y76" s="17" t="str">
        <f t="shared" si="90"/>
        <v>eps</v>
      </c>
      <c r="Z76" s="17" t="str">
        <f t="shared" si="90"/>
        <v>eps</v>
      </c>
      <c r="AF76" s="189" t="s">
        <v>373</v>
      </c>
    </row>
    <row r="77" spans="1:43" x14ac:dyDescent="0.25">
      <c r="A77" s="57" t="s">
        <v>365</v>
      </c>
      <c r="B77" s="57" t="s">
        <v>72</v>
      </c>
      <c r="C77" s="143">
        <f>VLOOKUP($A77,$AG$8:$AM$69,MATCH($AF$4,$AG$7:$AM$7,0),)*$F$3</f>
        <v>0.18000000000000002</v>
      </c>
      <c r="D77" s="143">
        <f t="shared" ref="D77:L77" si="91">C77</f>
        <v>0.18000000000000002</v>
      </c>
      <c r="E77" s="143">
        <f t="shared" si="91"/>
        <v>0.18000000000000002</v>
      </c>
      <c r="F77" s="143">
        <f t="shared" si="91"/>
        <v>0.18000000000000002</v>
      </c>
      <c r="G77" s="143">
        <f t="shared" si="91"/>
        <v>0.18000000000000002</v>
      </c>
      <c r="H77" s="143">
        <f t="shared" si="91"/>
        <v>0.18000000000000002</v>
      </c>
      <c r="I77" s="143">
        <f t="shared" si="91"/>
        <v>0.18000000000000002</v>
      </c>
      <c r="J77" s="143">
        <f t="shared" si="91"/>
        <v>0.18000000000000002</v>
      </c>
      <c r="K77" s="143">
        <f t="shared" si="91"/>
        <v>0.18000000000000002</v>
      </c>
      <c r="L77" s="143">
        <f t="shared" si="91"/>
        <v>0.18000000000000002</v>
      </c>
      <c r="O77" s="57" t="str">
        <f t="shared" si="58"/>
        <v>aotrp-f</v>
      </c>
      <c r="P77" s="57" t="str">
        <f t="shared" si="59"/>
        <v>nat</v>
      </c>
      <c r="Q77" s="17" t="str">
        <f t="shared" si="89"/>
        <v>eps</v>
      </c>
      <c r="R77" s="17" t="str">
        <f t="shared" ref="R77:Z77" si="92">Q77</f>
        <v>eps</v>
      </c>
      <c r="S77" s="17" t="str">
        <f t="shared" si="92"/>
        <v>eps</v>
      </c>
      <c r="T77" s="17" t="str">
        <f t="shared" si="92"/>
        <v>eps</v>
      </c>
      <c r="U77" s="17" t="str">
        <f t="shared" si="92"/>
        <v>eps</v>
      </c>
      <c r="V77" s="17" t="str">
        <f t="shared" si="92"/>
        <v>eps</v>
      </c>
      <c r="W77" s="17" t="str">
        <f t="shared" si="92"/>
        <v>eps</v>
      </c>
      <c r="X77" s="17" t="str">
        <f t="shared" si="92"/>
        <v>eps</v>
      </c>
      <c r="Y77" s="17" t="str">
        <f t="shared" si="92"/>
        <v>eps</v>
      </c>
      <c r="Z77" s="17" t="str">
        <f t="shared" si="92"/>
        <v>eps</v>
      </c>
      <c r="AF77" s="193" t="str">
        <f>AF76</f>
        <v>20 yrs</v>
      </c>
    </row>
    <row r="78" spans="1:43" x14ac:dyDescent="0.25">
      <c r="A78" s="57" t="s">
        <v>326</v>
      </c>
      <c r="B78" s="57" t="s">
        <v>72</v>
      </c>
      <c r="C78" s="143">
        <f>C77</f>
        <v>0.18000000000000002</v>
      </c>
      <c r="D78" s="143">
        <f t="shared" ref="D78:L78" si="93">C78</f>
        <v>0.18000000000000002</v>
      </c>
      <c r="E78" s="143">
        <f t="shared" si="93"/>
        <v>0.18000000000000002</v>
      </c>
      <c r="F78" s="143">
        <f t="shared" si="93"/>
        <v>0.18000000000000002</v>
      </c>
      <c r="G78" s="143">
        <f t="shared" si="93"/>
        <v>0.18000000000000002</v>
      </c>
      <c r="H78" s="143">
        <f t="shared" si="93"/>
        <v>0.18000000000000002</v>
      </c>
      <c r="I78" s="143">
        <f t="shared" si="93"/>
        <v>0.18000000000000002</v>
      </c>
      <c r="J78" s="143">
        <f t="shared" si="93"/>
        <v>0.18000000000000002</v>
      </c>
      <c r="K78" s="143">
        <f t="shared" si="93"/>
        <v>0.18000000000000002</v>
      </c>
      <c r="L78" s="143">
        <f t="shared" si="93"/>
        <v>0.18000000000000002</v>
      </c>
      <c r="O78" s="57" t="str">
        <f t="shared" si="58"/>
        <v>aprtr</v>
      </c>
      <c r="P78" s="57" t="str">
        <f t="shared" si="59"/>
        <v>nat</v>
      </c>
      <c r="Q78" s="17" t="str">
        <f t="shared" si="89"/>
        <v>eps</v>
      </c>
      <c r="R78" s="17" t="str">
        <f t="shared" ref="R78:Z78" si="94">Q78</f>
        <v>eps</v>
      </c>
      <c r="S78" s="17" t="str">
        <f t="shared" si="94"/>
        <v>eps</v>
      </c>
      <c r="T78" s="17" t="str">
        <f t="shared" si="94"/>
        <v>eps</v>
      </c>
      <c r="U78" s="17" t="str">
        <f t="shared" si="94"/>
        <v>eps</v>
      </c>
      <c r="V78" s="17" t="str">
        <f t="shared" si="94"/>
        <v>eps</v>
      </c>
      <c r="W78" s="17" t="str">
        <f t="shared" si="94"/>
        <v>eps</v>
      </c>
      <c r="X78" s="17" t="str">
        <f t="shared" si="94"/>
        <v>eps</v>
      </c>
      <c r="Y78" s="17" t="str">
        <f t="shared" si="94"/>
        <v>eps</v>
      </c>
      <c r="Z78" s="17" t="str">
        <f t="shared" si="94"/>
        <v>eps</v>
      </c>
      <c r="AF78" s="193" t="str">
        <f>AF77</f>
        <v>20 yrs</v>
      </c>
    </row>
    <row r="79" spans="1:43" x14ac:dyDescent="0.25">
      <c r="A79" s="57" t="s">
        <v>218</v>
      </c>
      <c r="B79" s="57" t="s">
        <v>72</v>
      </c>
      <c r="C79" s="143">
        <f t="shared" ref="C79:C84" si="95">VLOOKUP($A79,$AG$8:$AM$69,MATCH($AF$4,$AG$7:$AM$7,0),)*$F$3</f>
        <v>0.18000000000000002</v>
      </c>
      <c r="D79" s="143">
        <f t="shared" ref="D79:L79" si="96">C79</f>
        <v>0.18000000000000002</v>
      </c>
      <c r="E79" s="143">
        <f t="shared" si="96"/>
        <v>0.18000000000000002</v>
      </c>
      <c r="F79" s="143">
        <f t="shared" si="96"/>
        <v>0.18000000000000002</v>
      </c>
      <c r="G79" s="143">
        <f t="shared" si="96"/>
        <v>0.18000000000000002</v>
      </c>
      <c r="H79" s="143">
        <f t="shared" si="96"/>
        <v>0.18000000000000002</v>
      </c>
      <c r="I79" s="143">
        <f t="shared" si="96"/>
        <v>0.18000000000000002</v>
      </c>
      <c r="J79" s="143">
        <f t="shared" si="96"/>
        <v>0.18000000000000002</v>
      </c>
      <c r="K79" s="143">
        <f t="shared" si="96"/>
        <v>0.18000000000000002</v>
      </c>
      <c r="L79" s="143">
        <f t="shared" si="96"/>
        <v>0.18000000000000002</v>
      </c>
      <c r="O79" s="57" t="str">
        <f t="shared" si="58"/>
        <v>atrps</v>
      </c>
      <c r="P79" s="57" t="str">
        <f t="shared" si="59"/>
        <v>nat</v>
      </c>
      <c r="Q79" s="17" t="str">
        <f t="shared" si="89"/>
        <v>eps</v>
      </c>
      <c r="R79" s="17" t="str">
        <f t="shared" ref="R79:Z79" si="97">Q79</f>
        <v>eps</v>
      </c>
      <c r="S79" s="17" t="str">
        <f t="shared" si="97"/>
        <v>eps</v>
      </c>
      <c r="T79" s="17" t="str">
        <f t="shared" si="97"/>
        <v>eps</v>
      </c>
      <c r="U79" s="17" t="str">
        <f t="shared" si="97"/>
        <v>eps</v>
      </c>
      <c r="V79" s="17" t="str">
        <f t="shared" si="97"/>
        <v>eps</v>
      </c>
      <c r="W79" s="17" t="str">
        <f t="shared" si="97"/>
        <v>eps</v>
      </c>
      <c r="X79" s="17" t="str">
        <f t="shared" si="97"/>
        <v>eps</v>
      </c>
      <c r="Y79" s="17" t="str">
        <f t="shared" si="97"/>
        <v>eps</v>
      </c>
      <c r="Z79" s="17" t="str">
        <f t="shared" si="97"/>
        <v>eps</v>
      </c>
      <c r="AF79" s="193" t="str">
        <f>AF78</f>
        <v>20 yrs</v>
      </c>
    </row>
    <row r="80" spans="1:43" x14ac:dyDescent="0.25">
      <c r="A80" s="57" t="s">
        <v>69</v>
      </c>
      <c r="B80" s="57" t="s">
        <v>72</v>
      </c>
      <c r="C80" s="143">
        <f t="shared" si="95"/>
        <v>6.9999999999999993E-2</v>
      </c>
      <c r="D80" s="143">
        <f t="shared" ref="D80:L80" si="98">C80</f>
        <v>6.9999999999999993E-2</v>
      </c>
      <c r="E80" s="143">
        <f t="shared" si="98"/>
        <v>6.9999999999999993E-2</v>
      </c>
      <c r="F80" s="143">
        <f t="shared" si="98"/>
        <v>6.9999999999999993E-2</v>
      </c>
      <c r="G80" s="143">
        <f t="shared" si="98"/>
        <v>6.9999999999999993E-2</v>
      </c>
      <c r="H80" s="143">
        <f t="shared" si="98"/>
        <v>6.9999999999999993E-2</v>
      </c>
      <c r="I80" s="143">
        <f t="shared" si="98"/>
        <v>6.9999999999999993E-2</v>
      </c>
      <c r="J80" s="143">
        <f t="shared" si="98"/>
        <v>6.9999999999999993E-2</v>
      </c>
      <c r="K80" s="143">
        <f t="shared" si="98"/>
        <v>6.9999999999999993E-2</v>
      </c>
      <c r="L80" s="143">
        <f t="shared" si="98"/>
        <v>6.9999999999999993E-2</v>
      </c>
      <c r="O80" s="57" t="str">
        <f t="shared" si="58"/>
        <v>acomm</v>
      </c>
      <c r="P80" s="57" t="str">
        <f t="shared" si="59"/>
        <v>nat</v>
      </c>
      <c r="Q80" s="17" t="str">
        <f t="shared" si="89"/>
        <v>eps</v>
      </c>
      <c r="R80" s="17" t="str">
        <f t="shared" ref="R80:Z80" si="99">Q80</f>
        <v>eps</v>
      </c>
      <c r="S80" s="17" t="str">
        <f t="shared" si="99"/>
        <v>eps</v>
      </c>
      <c r="T80" s="17" t="str">
        <f t="shared" si="99"/>
        <v>eps</v>
      </c>
      <c r="U80" s="17" t="str">
        <f t="shared" si="99"/>
        <v>eps</v>
      </c>
      <c r="V80" s="17" t="str">
        <f t="shared" si="99"/>
        <v>eps</v>
      </c>
      <c r="W80" s="17" t="str">
        <f t="shared" si="99"/>
        <v>eps</v>
      </c>
      <c r="X80" s="17" t="str">
        <f t="shared" si="99"/>
        <v>eps</v>
      </c>
      <c r="Y80" s="17" t="str">
        <f t="shared" si="99"/>
        <v>eps</v>
      </c>
      <c r="Z80" s="17" t="str">
        <f t="shared" si="99"/>
        <v>eps</v>
      </c>
      <c r="AF80" s="193" t="str">
        <f>AF43</f>
        <v>20 yrs</v>
      </c>
    </row>
    <row r="81" spans="1:26" x14ac:dyDescent="0.25">
      <c r="A81" s="57" t="s">
        <v>70</v>
      </c>
      <c r="B81" s="57" t="s">
        <v>72</v>
      </c>
      <c r="C81" s="143">
        <f t="shared" si="95"/>
        <v>6.9999999999999993E-2</v>
      </c>
      <c r="D81" s="143">
        <f t="shared" ref="D81:L81" si="100">C81</f>
        <v>6.9999999999999993E-2</v>
      </c>
      <c r="E81" s="143">
        <f t="shared" si="100"/>
        <v>6.9999999999999993E-2</v>
      </c>
      <c r="F81" s="143">
        <f t="shared" si="100"/>
        <v>6.9999999999999993E-2</v>
      </c>
      <c r="G81" s="143">
        <f t="shared" si="100"/>
        <v>6.9999999999999993E-2</v>
      </c>
      <c r="H81" s="143">
        <f t="shared" si="100"/>
        <v>6.9999999999999993E-2</v>
      </c>
      <c r="I81" s="143">
        <f t="shared" si="100"/>
        <v>6.9999999999999993E-2</v>
      </c>
      <c r="J81" s="143">
        <f t="shared" si="100"/>
        <v>6.9999999999999993E-2</v>
      </c>
      <c r="K81" s="143">
        <f t="shared" si="100"/>
        <v>6.9999999999999993E-2</v>
      </c>
      <c r="L81" s="143">
        <f t="shared" si="100"/>
        <v>6.9999999999999993E-2</v>
      </c>
      <c r="O81" s="57" t="str">
        <f t="shared" si="58"/>
        <v>afsrv</v>
      </c>
      <c r="P81" s="57" t="str">
        <f t="shared" si="59"/>
        <v>nat</v>
      </c>
      <c r="Q81" s="17" t="str">
        <f t="shared" si="89"/>
        <v>eps</v>
      </c>
      <c r="R81" s="17" t="str">
        <f t="shared" ref="R81:Z81" si="101">Q81</f>
        <v>eps</v>
      </c>
      <c r="S81" s="17" t="str">
        <f t="shared" si="101"/>
        <v>eps</v>
      </c>
      <c r="T81" s="17" t="str">
        <f t="shared" si="101"/>
        <v>eps</v>
      </c>
      <c r="U81" s="17" t="str">
        <f t="shared" si="101"/>
        <v>eps</v>
      </c>
      <c r="V81" s="17" t="str">
        <f t="shared" si="101"/>
        <v>eps</v>
      </c>
      <c r="W81" s="17" t="str">
        <f t="shared" si="101"/>
        <v>eps</v>
      </c>
      <c r="X81" s="17" t="str">
        <f t="shared" si="101"/>
        <v>eps</v>
      </c>
      <c r="Y81" s="17" t="str">
        <f t="shared" si="101"/>
        <v>eps</v>
      </c>
      <c r="Z81" s="17" t="str">
        <f t="shared" si="101"/>
        <v>eps</v>
      </c>
    </row>
    <row r="82" spans="1:26" x14ac:dyDescent="0.25">
      <c r="A82" s="57" t="s">
        <v>123</v>
      </c>
      <c r="B82" s="57" t="s">
        <v>72</v>
      </c>
      <c r="C82" s="143">
        <f t="shared" si="95"/>
        <v>6.9999999999999993E-2</v>
      </c>
      <c r="D82" s="143">
        <f t="shared" ref="D82:L82" si="102">C82</f>
        <v>6.9999999999999993E-2</v>
      </c>
      <c r="E82" s="143">
        <f t="shared" si="102"/>
        <v>6.9999999999999993E-2</v>
      </c>
      <c r="F82" s="143">
        <f t="shared" si="102"/>
        <v>6.9999999999999993E-2</v>
      </c>
      <c r="G82" s="143">
        <f t="shared" si="102"/>
        <v>6.9999999999999993E-2</v>
      </c>
      <c r="H82" s="143">
        <f t="shared" si="102"/>
        <v>6.9999999999999993E-2</v>
      </c>
      <c r="I82" s="143">
        <f t="shared" si="102"/>
        <v>6.9999999999999993E-2</v>
      </c>
      <c r="J82" s="143">
        <f t="shared" si="102"/>
        <v>6.9999999999999993E-2</v>
      </c>
      <c r="K82" s="143">
        <f t="shared" si="102"/>
        <v>6.9999999999999993E-2</v>
      </c>
      <c r="L82" s="143">
        <f t="shared" si="102"/>
        <v>6.9999999999999993E-2</v>
      </c>
      <c r="O82" s="57" t="str">
        <f t="shared" si="58"/>
        <v>absrv</v>
      </c>
      <c r="P82" s="57" t="str">
        <f t="shared" si="59"/>
        <v>nat</v>
      </c>
      <c r="Q82" s="17" t="str">
        <f t="shared" si="89"/>
        <v>eps</v>
      </c>
      <c r="R82" s="17" t="str">
        <f t="shared" ref="R82:Z82" si="103">Q82</f>
        <v>eps</v>
      </c>
      <c r="S82" s="17" t="str">
        <f t="shared" si="103"/>
        <v>eps</v>
      </c>
      <c r="T82" s="17" t="str">
        <f t="shared" si="103"/>
        <v>eps</v>
      </c>
      <c r="U82" s="17" t="str">
        <f t="shared" si="103"/>
        <v>eps</v>
      </c>
      <c r="V82" s="17" t="str">
        <f t="shared" si="103"/>
        <v>eps</v>
      </c>
      <c r="W82" s="17" t="str">
        <f t="shared" si="103"/>
        <v>eps</v>
      </c>
      <c r="X82" s="17" t="str">
        <f t="shared" si="103"/>
        <v>eps</v>
      </c>
      <c r="Y82" s="17" t="str">
        <f t="shared" si="103"/>
        <v>eps</v>
      </c>
      <c r="Z82" s="17" t="str">
        <f t="shared" si="103"/>
        <v>eps</v>
      </c>
    </row>
    <row r="83" spans="1:26" x14ac:dyDescent="0.25">
      <c r="A83" s="57" t="s">
        <v>71</v>
      </c>
      <c r="B83" s="57" t="s">
        <v>72</v>
      </c>
      <c r="C83" s="143">
        <f t="shared" si="95"/>
        <v>-4.0000000000000008E-2</v>
      </c>
      <c r="D83" s="143">
        <f t="shared" ref="D83:L83" si="104">C83</f>
        <v>-4.0000000000000008E-2</v>
      </c>
      <c r="E83" s="143">
        <f t="shared" si="104"/>
        <v>-4.0000000000000008E-2</v>
      </c>
      <c r="F83" s="143">
        <f t="shared" si="104"/>
        <v>-4.0000000000000008E-2</v>
      </c>
      <c r="G83" s="143">
        <f t="shared" si="104"/>
        <v>-4.0000000000000008E-2</v>
      </c>
      <c r="H83" s="143">
        <f t="shared" si="104"/>
        <v>-4.0000000000000008E-2</v>
      </c>
      <c r="I83" s="143">
        <f t="shared" si="104"/>
        <v>-4.0000000000000008E-2</v>
      </c>
      <c r="J83" s="143">
        <f t="shared" si="104"/>
        <v>-4.0000000000000008E-2</v>
      </c>
      <c r="K83" s="143">
        <f t="shared" si="104"/>
        <v>-4.0000000000000008E-2</v>
      </c>
      <c r="L83" s="143">
        <f t="shared" si="104"/>
        <v>-4.0000000000000008E-2</v>
      </c>
      <c r="O83" s="57" t="str">
        <f t="shared" si="58"/>
        <v>agsrv</v>
      </c>
      <c r="P83" s="57" t="str">
        <f t="shared" si="59"/>
        <v>nat</v>
      </c>
      <c r="Q83" s="17" t="str">
        <f t="shared" si="89"/>
        <v>eps</v>
      </c>
      <c r="R83" s="17" t="str">
        <f t="shared" ref="R83:Z83" si="105">Q83</f>
        <v>eps</v>
      </c>
      <c r="S83" s="17" t="str">
        <f t="shared" si="105"/>
        <v>eps</v>
      </c>
      <c r="T83" s="17" t="str">
        <f t="shared" si="105"/>
        <v>eps</v>
      </c>
      <c r="U83" s="17" t="str">
        <f t="shared" si="105"/>
        <v>eps</v>
      </c>
      <c r="V83" s="17" t="str">
        <f t="shared" si="105"/>
        <v>eps</v>
      </c>
      <c r="W83" s="17" t="str">
        <f t="shared" si="105"/>
        <v>eps</v>
      </c>
      <c r="X83" s="17" t="str">
        <f t="shared" si="105"/>
        <v>eps</v>
      </c>
      <c r="Y83" s="17" t="str">
        <f t="shared" si="105"/>
        <v>eps</v>
      </c>
      <c r="Z83" s="17" t="str">
        <f t="shared" si="105"/>
        <v>eps</v>
      </c>
    </row>
    <row r="84" spans="1:26" x14ac:dyDescent="0.25">
      <c r="A84" s="57" t="s">
        <v>124</v>
      </c>
      <c r="B84" s="57" t="s">
        <v>72</v>
      </c>
      <c r="C84" s="143">
        <f t="shared" si="95"/>
        <v>-0.15000000000000002</v>
      </c>
      <c r="D84" s="143">
        <f t="shared" ref="D84:L84" si="106">C84</f>
        <v>-0.15000000000000002</v>
      </c>
      <c r="E84" s="143">
        <f t="shared" si="106"/>
        <v>-0.15000000000000002</v>
      </c>
      <c r="F84" s="143">
        <f t="shared" si="106"/>
        <v>-0.15000000000000002</v>
      </c>
      <c r="G84" s="143">
        <f t="shared" si="106"/>
        <v>-0.15000000000000002</v>
      </c>
      <c r="H84" s="143">
        <f t="shared" si="106"/>
        <v>-0.15000000000000002</v>
      </c>
      <c r="I84" s="143">
        <f t="shared" si="106"/>
        <v>-0.15000000000000002</v>
      </c>
      <c r="J84" s="143">
        <f t="shared" si="106"/>
        <v>-0.15000000000000002</v>
      </c>
      <c r="K84" s="143">
        <f t="shared" si="106"/>
        <v>-0.15000000000000002</v>
      </c>
      <c r="L84" s="143">
        <f t="shared" si="106"/>
        <v>-0.15000000000000002</v>
      </c>
      <c r="O84" s="57" t="str">
        <f t="shared" si="58"/>
        <v>aosrv</v>
      </c>
      <c r="P84" s="57" t="str">
        <f t="shared" si="59"/>
        <v>nat</v>
      </c>
      <c r="Q84" s="17" t="str">
        <f t="shared" si="89"/>
        <v>eps</v>
      </c>
      <c r="R84" s="17" t="str">
        <f t="shared" ref="R84:Z84" si="107">Q84</f>
        <v>eps</v>
      </c>
      <c r="S84" s="17" t="str">
        <f t="shared" si="107"/>
        <v>eps</v>
      </c>
      <c r="T84" s="17" t="str">
        <f t="shared" si="107"/>
        <v>eps</v>
      </c>
      <c r="U84" s="17" t="str">
        <f t="shared" si="107"/>
        <v>eps</v>
      </c>
      <c r="V84" s="17" t="str">
        <f t="shared" si="107"/>
        <v>eps</v>
      </c>
      <c r="W84" s="17" t="str">
        <f t="shared" si="107"/>
        <v>eps</v>
      </c>
      <c r="X84" s="17" t="str">
        <f t="shared" si="107"/>
        <v>eps</v>
      </c>
      <c r="Y84" s="17" t="str">
        <f t="shared" si="107"/>
        <v>eps</v>
      </c>
      <c r="Z84" s="17" t="str">
        <f t="shared" si="107"/>
        <v>eps</v>
      </c>
    </row>
    <row r="85" spans="1:26" x14ac:dyDescent="0.25"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25"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25"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25"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25"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25"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25"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25"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25"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25"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25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25"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25"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25"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25"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25"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25"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25"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25"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25"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25"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25"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25"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25"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25"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25"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25"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25"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25"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25"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25"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25"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25"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25"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25"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25"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25"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25"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25"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25"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25"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25"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25"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25"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25"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25"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25"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25"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25"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25"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25"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25"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25"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25"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25"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25"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25"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25"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25"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25"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25"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25"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25"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25"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25"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25"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25"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25"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25"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25"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25"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25"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25"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25"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25"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25"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25"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25"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25"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25"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25"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25"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25"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25"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25"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25"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25"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25"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25"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25"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25"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25"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25"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25"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25"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25"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25"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25"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25"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25"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25"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25"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25"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25"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25"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25"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25"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25"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25"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25"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25"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25"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25"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25"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25"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25"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25"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25"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25"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25"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25"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25"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25"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25"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25"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25"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25"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25"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25"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25"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25"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25"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25"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0 D7:L50 C8:C50 C52:L60 C63:L229 Q52:Z60 Q63:Z229">
    <cfRule type="cellIs" dxfId="129" priority="63" operator="equal">
      <formula>"eps"</formula>
    </cfRule>
  </conditionalFormatting>
  <conditionalFormatting sqref="C7">
    <cfRule type="cellIs" dxfId="128" priority="59" operator="equal">
      <formula>"eps"</formula>
    </cfRule>
  </conditionalFormatting>
  <conditionalFormatting sqref="C24:L24 R24:Z24">
    <cfRule type="cellIs" dxfId="127" priority="58" operator="equal">
      <formula>"eps"</formula>
    </cfRule>
  </conditionalFormatting>
  <conditionalFormatting sqref="R24:Z24">
    <cfRule type="cellIs" dxfId="126" priority="57" operator="equal">
      <formula>"eps"</formula>
    </cfRule>
  </conditionalFormatting>
  <conditionalFormatting sqref="C45:L45 R45:Z45">
    <cfRule type="cellIs" dxfId="125" priority="56" operator="equal">
      <formula>"eps"</formula>
    </cfRule>
  </conditionalFormatting>
  <conditionalFormatting sqref="R45:Z45">
    <cfRule type="cellIs" dxfId="124" priority="55" operator="equal">
      <formula>"eps"</formula>
    </cfRule>
  </conditionalFormatting>
  <conditionalFormatting sqref="C54">
    <cfRule type="cellIs" dxfId="123" priority="49" operator="equal">
      <formula>"eps"</formula>
    </cfRule>
  </conditionalFormatting>
  <conditionalFormatting sqref="C47">
    <cfRule type="cellIs" dxfId="122" priority="54" operator="equal">
      <formula>"eps"</formula>
    </cfRule>
  </conditionalFormatting>
  <conditionalFormatting sqref="C48">
    <cfRule type="cellIs" dxfId="121" priority="53" operator="equal">
      <formula>"eps"</formula>
    </cfRule>
  </conditionalFormatting>
  <conditionalFormatting sqref="C49">
    <cfRule type="cellIs" dxfId="120" priority="52" operator="equal">
      <formula>"eps"</formula>
    </cfRule>
  </conditionalFormatting>
  <conditionalFormatting sqref="C52">
    <cfRule type="cellIs" dxfId="119" priority="51" operator="equal">
      <formula>"eps"</formula>
    </cfRule>
  </conditionalFormatting>
  <conditionalFormatting sqref="C53">
    <cfRule type="cellIs" dxfId="118" priority="50" operator="equal">
      <formula>"eps"</formula>
    </cfRule>
  </conditionalFormatting>
  <conditionalFormatting sqref="AI8:AI69">
    <cfRule type="cellIs" dxfId="117" priority="46" operator="equal">
      <formula>"eps"</formula>
    </cfRule>
  </conditionalFormatting>
  <conditionalFormatting sqref="AL9">
    <cfRule type="cellIs" dxfId="116" priority="43" operator="equal">
      <formula>"eps"</formula>
    </cfRule>
  </conditionalFormatting>
  <conditionalFormatting sqref="AL9">
    <cfRule type="cellIs" dxfId="115" priority="42" operator="equal">
      <formula>"eps"</formula>
    </cfRule>
  </conditionalFormatting>
  <conditionalFormatting sqref="D54:L54">
    <cfRule type="cellIs" dxfId="114" priority="28" operator="equal">
      <formula>"eps"</formula>
    </cfRule>
  </conditionalFormatting>
  <conditionalFormatting sqref="D47:L47">
    <cfRule type="cellIs" dxfId="113" priority="34" operator="equal">
      <formula>"eps"</formula>
    </cfRule>
  </conditionalFormatting>
  <conditionalFormatting sqref="D48:L48">
    <cfRule type="cellIs" dxfId="112" priority="33" operator="equal">
      <formula>"eps"</formula>
    </cfRule>
  </conditionalFormatting>
  <conditionalFormatting sqref="D49:L49">
    <cfRule type="cellIs" dxfId="111" priority="32" operator="equal">
      <formula>"eps"</formula>
    </cfRule>
  </conditionalFormatting>
  <conditionalFormatting sqref="D50:L50">
    <cfRule type="cellIs" dxfId="110" priority="31" operator="equal">
      <formula>"eps"</formula>
    </cfRule>
  </conditionalFormatting>
  <conditionalFormatting sqref="D52:L52">
    <cfRule type="cellIs" dxfId="109" priority="30" operator="equal">
      <formula>"eps"</formula>
    </cfRule>
  </conditionalFormatting>
  <conditionalFormatting sqref="D53:L53">
    <cfRule type="cellIs" dxfId="108" priority="29" operator="equal">
      <formula>"eps"</formula>
    </cfRule>
  </conditionalFormatting>
  <conditionalFormatting sqref="C11">
    <cfRule type="cellIs" dxfId="107" priority="20" operator="equal">
      <formula>"eps"</formula>
    </cfRule>
  </conditionalFormatting>
  <conditionalFormatting sqref="C11">
    <cfRule type="cellIs" dxfId="106" priority="19" operator="equal">
      <formula>"eps"</formula>
    </cfRule>
  </conditionalFormatting>
  <conditionalFormatting sqref="C11">
    <cfRule type="cellIs" dxfId="105" priority="18" operator="equal">
      <formula>"eps"</formula>
    </cfRule>
  </conditionalFormatting>
  <conditionalFormatting sqref="C11">
    <cfRule type="cellIs" dxfId="104" priority="17" operator="equal">
      <formula>"eps"</formula>
    </cfRule>
  </conditionalFormatting>
  <conditionalFormatting sqref="C25">
    <cfRule type="cellIs" dxfId="103" priority="6" operator="equal">
      <formula>"eps"</formula>
    </cfRule>
  </conditionalFormatting>
  <conditionalFormatting sqref="C51:L51 Q51:Z51">
    <cfRule type="cellIs" dxfId="102" priority="5" operator="equal">
      <formula>"eps"</formula>
    </cfRule>
  </conditionalFormatting>
  <conditionalFormatting sqref="C51">
    <cfRule type="cellIs" dxfId="101" priority="4" operator="equal">
      <formula>"eps"</formula>
    </cfRule>
  </conditionalFormatting>
  <conditionalFormatting sqref="D51:L51">
    <cfRule type="cellIs" dxfId="100" priority="3" operator="equal">
      <formula>"eps"</formula>
    </cfRule>
  </conditionalFormatting>
  <conditionalFormatting sqref="Q61:Z62">
    <cfRule type="cellIs" dxfId="99" priority="2" operator="equal">
      <formula>"eps"</formula>
    </cfRule>
  </conditionalFormatting>
  <conditionalFormatting sqref="C61:L62">
    <cfRule type="cellIs" dxfId="98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2">
        <f>TFPgr_o!D7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25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25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25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25">
      <c r="A13" t="s">
        <v>366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97" priority="11" operator="equal">
      <formula>"eps"</formula>
    </cfRule>
  </conditionalFormatting>
  <conditionalFormatting sqref="O8:X13">
    <cfRule type="cellIs" dxfId="96" priority="3" operator="equal">
      <formula>"eps"</formula>
    </cfRule>
  </conditionalFormatting>
  <conditionalFormatting sqref="P8:X13">
    <cfRule type="cellIs" dxfId="95" priority="2" operator="equal">
      <formula>"eps"</formula>
    </cfRule>
  </conditionalFormatting>
  <conditionalFormatting sqref="P8:X13">
    <cfRule type="cellIs" dxfId="9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5" x14ac:dyDescent="0.25"/>
  <cols>
    <col min="27" max="37" width="8.85546875" style="57"/>
    <col min="41" max="41" width="9.28515625" style="15"/>
  </cols>
  <sheetData>
    <row r="1" spans="1:46" ht="18.75" x14ac:dyDescent="0.3">
      <c r="A1" s="1" t="s">
        <v>77</v>
      </c>
    </row>
    <row r="5" spans="1:46" x14ac:dyDescent="0.25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25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3" t="s">
        <v>231</v>
      </c>
      <c r="AO8" s="15" t="s">
        <v>100</v>
      </c>
      <c r="AP8" t="s">
        <v>224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25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3"/>
      <c r="AO9" s="15" t="s">
        <v>101</v>
      </c>
      <c r="AP9" t="s">
        <v>225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25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3"/>
      <c r="AO10" s="15" t="s">
        <v>102</v>
      </c>
      <c r="AP10" t="s">
        <v>226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25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3"/>
      <c r="AP11" s="34" t="s">
        <v>227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25">
      <c r="A12" t="s">
        <v>366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3"/>
      <c r="AO12" s="35"/>
      <c r="AP12" s="34" t="s">
        <v>228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25">
      <c r="AN13" s="203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25">
      <c r="AN14" s="203"/>
      <c r="AO14" s="35"/>
      <c r="AP14" t="s">
        <v>229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25">
      <c r="AN15" s="203" t="s">
        <v>230</v>
      </c>
      <c r="AO15" s="15" t="s">
        <v>100</v>
      </c>
      <c r="AP15" t="s">
        <v>224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25">
      <c r="AN16" s="203"/>
      <c r="AO16" s="15" t="s">
        <v>101</v>
      </c>
      <c r="AP16" t="s">
        <v>225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25">
      <c r="AN17" s="203"/>
      <c r="AO17" s="15" t="s">
        <v>102</v>
      </c>
      <c r="AP17" t="s">
        <v>226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25">
      <c r="AN18" s="203"/>
      <c r="AP18" s="34" t="s">
        <v>227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25">
      <c r="AN19" s="203"/>
      <c r="AO19" s="35"/>
      <c r="AP19" s="34" t="s">
        <v>228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25">
      <c r="AN20" s="203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25">
      <c r="AN21" s="203"/>
      <c r="AO21" s="35"/>
      <c r="AP21" t="s">
        <v>229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93" priority="17" operator="equal">
      <formula>"eps"</formula>
    </cfRule>
  </conditionalFormatting>
  <conditionalFormatting sqref="O8:X12">
    <cfRule type="cellIs" dxfId="92" priority="11" operator="equal">
      <formula>"eps"</formula>
    </cfRule>
  </conditionalFormatting>
  <conditionalFormatting sqref="P8:X12">
    <cfRule type="cellIs" dxfId="91" priority="10" operator="equal">
      <formula>"eps"</formula>
    </cfRule>
  </conditionalFormatting>
  <conditionalFormatting sqref="P8:X12">
    <cfRule type="cellIs" dxfId="90" priority="9" operator="equal">
      <formula>"eps"</formula>
    </cfRule>
  </conditionalFormatting>
  <conditionalFormatting sqref="P8:X12">
    <cfRule type="cellIs" dxfId="89" priority="8" operator="equal">
      <formula>"eps"</formula>
    </cfRule>
  </conditionalFormatting>
  <conditionalFormatting sqref="P8:X12">
    <cfRule type="cellIs" dxfId="88" priority="7" operator="equal">
      <formula>"eps"</formula>
    </cfRule>
  </conditionalFormatting>
  <conditionalFormatting sqref="AB8:AK12">
    <cfRule type="cellIs" dxfId="87" priority="6" operator="equal">
      <formula>"eps"</formula>
    </cfRule>
  </conditionalFormatting>
  <conditionalFormatting sqref="AB8:AK12">
    <cfRule type="cellIs" dxfId="86" priority="5" operator="equal">
      <formula>"eps"</formula>
    </cfRule>
  </conditionalFormatting>
  <conditionalFormatting sqref="AC8:AK12">
    <cfRule type="cellIs" dxfId="85" priority="4" operator="equal">
      <formula>"eps"</formula>
    </cfRule>
  </conditionalFormatting>
  <conditionalFormatting sqref="AC8:AK12">
    <cfRule type="cellIs" dxfId="84" priority="3" operator="equal">
      <formula>"eps"</formula>
    </cfRule>
  </conditionalFormatting>
  <conditionalFormatting sqref="AC8:AK12">
    <cfRule type="cellIs" dxfId="83" priority="2" operator="equal">
      <formula>"eps"</formula>
    </cfRule>
  </conditionalFormatting>
  <conditionalFormatting sqref="AC8:AK12">
    <cfRule type="cellIs" dxfId="82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5" x14ac:dyDescent="0.25"/>
  <sheetData>
    <row r="1" spans="1:24" ht="18.75" x14ac:dyDescent="0.3">
      <c r="A1" s="1" t="s">
        <v>168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162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366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81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157</v>
      </c>
      <c r="O5" s="2" t="s">
        <v>150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TFPgr_o!A8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57" t="str">
        <f>TFPgr_o!A9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0" si="4">A9</f>
        <v>aamai</v>
      </c>
      <c r="P9" s="15" t="str">
        <f t="shared" ref="P9:P50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57" t="str">
        <f>TFPgr_o!A10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57" t="str">
        <f>TFPgr_o!A11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57" t="str">
        <f>TFPgr_o!A12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57" t="str">
        <f>TFPgr_o!A13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57" t="str">
        <f>TFPgr_o!A14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57" t="str">
        <f>TFPgr_o!A15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57" t="str">
        <f>TFPgr_o!A16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57" t="str">
        <f>TFPgr_o!A17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57" t="str">
        <f>TFPgr_o!A18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57" t="str">
        <f>TFPgr_o!A19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57" t="str">
        <f>TFPgr_o!A20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57" t="str">
        <f>TFPgr_o!A21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57" t="str">
        <f>TFPgr_o!A22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57" t="str">
        <f>TFPgr_o!A23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57" t="s">
        <v>130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angas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57" t="s">
        <v>417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apgm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57" t="str">
        <f>TFPgr_o!A26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57" t="str">
        <f>TFPgr_o!A27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57" t="str">
        <f>TFPgr_o!A28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57" t="str">
        <f>TFPgr_o!A29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57" t="str">
        <f>TFPgr_o!A30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57" t="str">
        <f>TFPgr_o!A31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57" t="str">
        <f>TFPgr_o!A32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57" t="str">
        <f>TFPgr_o!A33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57" t="str">
        <f>TFPgr_o!A34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57" t="str">
        <f>TFPgr_o!A35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57" t="str">
        <f>TFPgr_o!A36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57" t="str">
        <f>TFPgr_o!A37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57" t="str">
        <f>TFPgr_o!A38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57" t="str">
        <f>TFPgr_o!A39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57" t="str">
        <f>TFPgr_o!A40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57" t="str">
        <f>TFPgr_o!A41</f>
        <v>abevt</v>
      </c>
      <c r="B41" s="57" t="s">
        <v>72</v>
      </c>
      <c r="C41" s="11" t="s">
        <v>75</v>
      </c>
      <c r="D41" s="11" t="str">
        <f t="shared" ref="D41:L50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0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57" t="str">
        <f>TFPgr_o!A42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57" t="str">
        <f>TFPgr_o!A43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57" t="str">
        <f>TFPgr_o!A44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57" t="str">
        <f>TFPgr_o!A45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57" t="str">
        <f>TFPgr_o!A46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57" t="str">
        <f>TFPgr_o!A47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57" t="str">
        <f>TFPgr_o!A48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57" t="str">
        <f>TFPgr_o!A49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57" t="str">
        <f>TFPgr_o!A50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57" t="s">
        <v>418</v>
      </c>
      <c r="B51" s="57" t="s">
        <v>72</v>
      </c>
      <c r="C51" s="17" t="s">
        <v>75</v>
      </c>
      <c r="D51" s="17" t="str">
        <f t="shared" ref="D51:L60" si="11">$C51</f>
        <v>eps</v>
      </c>
      <c r="E51" s="17" t="str">
        <f t="shared" si="11"/>
        <v>eps</v>
      </c>
      <c r="F51" s="17" t="str">
        <f t="shared" si="11"/>
        <v>eps</v>
      </c>
      <c r="G51" s="17" t="str">
        <f t="shared" si="11"/>
        <v>eps</v>
      </c>
      <c r="H51" s="17" t="str">
        <f t="shared" si="11"/>
        <v>eps</v>
      </c>
      <c r="I51" s="17" t="str">
        <f t="shared" si="11"/>
        <v>eps</v>
      </c>
      <c r="J51" s="17" t="str">
        <f t="shared" si="11"/>
        <v>eps</v>
      </c>
      <c r="K51" s="17" t="str">
        <f t="shared" si="11"/>
        <v>eps</v>
      </c>
      <c r="L51" s="17" t="str">
        <f t="shared" si="11"/>
        <v>eps</v>
      </c>
      <c r="M51" s="57"/>
      <c r="N51" s="57"/>
      <c r="O51" s="57" t="str">
        <f t="shared" ref="O51:O60" si="12">A51</f>
        <v>aammo</v>
      </c>
      <c r="P51" s="57" t="str">
        <f t="shared" ref="P51:P60" si="13">B51</f>
        <v>nat</v>
      </c>
      <c r="Q51" s="17" t="s">
        <v>75</v>
      </c>
      <c r="R51" s="17" t="str">
        <f t="shared" ref="R51:Z59" si="14">$Q51</f>
        <v>eps</v>
      </c>
      <c r="S51" s="17" t="str">
        <f t="shared" si="14"/>
        <v>eps</v>
      </c>
      <c r="T51" s="17" t="str">
        <f t="shared" si="14"/>
        <v>eps</v>
      </c>
      <c r="U51" s="17" t="str">
        <f t="shared" si="14"/>
        <v>eps</v>
      </c>
      <c r="V51" s="17" t="str">
        <f t="shared" si="14"/>
        <v>eps</v>
      </c>
      <c r="W51" s="17" t="str">
        <f t="shared" si="14"/>
        <v>eps</v>
      </c>
      <c r="X51" s="17" t="str">
        <f t="shared" si="14"/>
        <v>eps</v>
      </c>
      <c r="Y51" s="17" t="str">
        <f t="shared" si="14"/>
        <v>eps</v>
      </c>
      <c r="Z51" s="17" t="str">
        <f t="shared" si="14"/>
        <v>eps</v>
      </c>
    </row>
    <row r="52" spans="1:26" x14ac:dyDescent="0.25">
      <c r="A52" s="57" t="str">
        <f>TFPgr_o!A51</f>
        <v>abchm</v>
      </c>
      <c r="B52" s="57" t="s">
        <v>72</v>
      </c>
      <c r="C52" s="11" t="s">
        <v>75</v>
      </c>
      <c r="D52" s="11" t="str">
        <f t="shared" si="11"/>
        <v>eps</v>
      </c>
      <c r="E52" s="11" t="str">
        <f t="shared" si="11"/>
        <v>eps</v>
      </c>
      <c r="F52" s="11" t="str">
        <f t="shared" si="11"/>
        <v>eps</v>
      </c>
      <c r="G52" s="11" t="str">
        <f t="shared" si="11"/>
        <v>eps</v>
      </c>
      <c r="H52" s="11" t="str">
        <f t="shared" si="11"/>
        <v>eps</v>
      </c>
      <c r="I52" s="11" t="str">
        <f t="shared" si="11"/>
        <v>eps</v>
      </c>
      <c r="J52" s="11" t="str">
        <f t="shared" si="11"/>
        <v>eps</v>
      </c>
      <c r="K52" s="11" t="str">
        <f t="shared" si="11"/>
        <v>eps</v>
      </c>
      <c r="L52" s="11" t="str">
        <f t="shared" si="11"/>
        <v>eps</v>
      </c>
      <c r="O52" s="15" t="str">
        <f t="shared" si="12"/>
        <v>abchm</v>
      </c>
      <c r="P52" s="15" t="str">
        <f t="shared" si="13"/>
        <v>nat</v>
      </c>
      <c r="Q52" s="11" t="s">
        <v>75</v>
      </c>
      <c r="R52" s="11" t="str">
        <f t="shared" si="14"/>
        <v>eps</v>
      </c>
      <c r="S52" s="11" t="str">
        <f t="shared" si="14"/>
        <v>eps</v>
      </c>
      <c r="T52" s="11" t="str">
        <f t="shared" si="14"/>
        <v>eps</v>
      </c>
      <c r="U52" s="11" t="str">
        <f t="shared" si="14"/>
        <v>eps</v>
      </c>
      <c r="V52" s="11" t="str">
        <f t="shared" si="14"/>
        <v>eps</v>
      </c>
      <c r="W52" s="11" t="str">
        <f t="shared" si="14"/>
        <v>eps</v>
      </c>
      <c r="X52" s="11" t="str">
        <f t="shared" si="14"/>
        <v>eps</v>
      </c>
      <c r="Y52" s="11" t="str">
        <f t="shared" si="14"/>
        <v>eps</v>
      </c>
      <c r="Z52" s="11" t="str">
        <f t="shared" si="14"/>
        <v>eps</v>
      </c>
    </row>
    <row r="53" spans="1:26" x14ac:dyDescent="0.25">
      <c r="A53" s="57" t="str">
        <f>TFPgr_o!A52</f>
        <v>aochm</v>
      </c>
      <c r="B53" s="57" t="s">
        <v>72</v>
      </c>
      <c r="C53" s="11" t="s">
        <v>75</v>
      </c>
      <c r="D53" s="11" t="str">
        <f t="shared" si="11"/>
        <v>eps</v>
      </c>
      <c r="E53" s="11" t="str">
        <f t="shared" si="11"/>
        <v>eps</v>
      </c>
      <c r="F53" s="11" t="str">
        <f t="shared" si="11"/>
        <v>eps</v>
      </c>
      <c r="G53" s="11" t="str">
        <f t="shared" si="11"/>
        <v>eps</v>
      </c>
      <c r="H53" s="11" t="str">
        <f t="shared" si="11"/>
        <v>eps</v>
      </c>
      <c r="I53" s="11" t="str">
        <f t="shared" si="11"/>
        <v>eps</v>
      </c>
      <c r="J53" s="11" t="str">
        <f t="shared" si="11"/>
        <v>eps</v>
      </c>
      <c r="K53" s="11" t="str">
        <f t="shared" si="11"/>
        <v>eps</v>
      </c>
      <c r="L53" s="11" t="str">
        <f t="shared" si="11"/>
        <v>eps</v>
      </c>
      <c r="O53" s="15" t="str">
        <f t="shared" si="12"/>
        <v>aochm</v>
      </c>
      <c r="P53" s="15" t="str">
        <f t="shared" si="13"/>
        <v>nat</v>
      </c>
      <c r="Q53" s="11" t="s">
        <v>75</v>
      </c>
      <c r="R53" s="11" t="str">
        <f t="shared" si="14"/>
        <v>eps</v>
      </c>
      <c r="S53" s="11" t="str">
        <f t="shared" si="14"/>
        <v>eps</v>
      </c>
      <c r="T53" s="11" t="str">
        <f t="shared" si="14"/>
        <v>eps</v>
      </c>
      <c r="U53" s="11" t="str">
        <f t="shared" si="14"/>
        <v>eps</v>
      </c>
      <c r="V53" s="11" t="str">
        <f t="shared" si="14"/>
        <v>eps</v>
      </c>
      <c r="W53" s="11" t="str">
        <f t="shared" si="14"/>
        <v>eps</v>
      </c>
      <c r="X53" s="11" t="str">
        <f t="shared" si="14"/>
        <v>eps</v>
      </c>
      <c r="Y53" s="11" t="str">
        <f t="shared" si="14"/>
        <v>eps</v>
      </c>
      <c r="Z53" s="11" t="str">
        <f t="shared" si="14"/>
        <v>eps</v>
      </c>
    </row>
    <row r="54" spans="1:26" x14ac:dyDescent="0.25">
      <c r="A54" s="57" t="str">
        <f>TFPgr_o!A53</f>
        <v>arubb</v>
      </c>
      <c r="B54" s="57" t="s">
        <v>72</v>
      </c>
      <c r="C54" s="11" t="s">
        <v>75</v>
      </c>
      <c r="D54" s="11" t="str">
        <f t="shared" si="11"/>
        <v>eps</v>
      </c>
      <c r="E54" s="11" t="str">
        <f t="shared" si="11"/>
        <v>eps</v>
      </c>
      <c r="F54" s="11" t="str">
        <f t="shared" si="11"/>
        <v>eps</v>
      </c>
      <c r="G54" s="11" t="str">
        <f t="shared" si="11"/>
        <v>eps</v>
      </c>
      <c r="H54" s="11" t="str">
        <f t="shared" si="11"/>
        <v>eps</v>
      </c>
      <c r="I54" s="11" t="str">
        <f t="shared" si="11"/>
        <v>eps</v>
      </c>
      <c r="J54" s="11" t="str">
        <f t="shared" si="11"/>
        <v>eps</v>
      </c>
      <c r="K54" s="11" t="str">
        <f t="shared" si="11"/>
        <v>eps</v>
      </c>
      <c r="L54" s="11" t="str">
        <f t="shared" si="11"/>
        <v>eps</v>
      </c>
      <c r="O54" s="15" t="str">
        <f t="shared" si="12"/>
        <v>arubb</v>
      </c>
      <c r="P54" s="15" t="str">
        <f t="shared" si="13"/>
        <v>nat</v>
      </c>
      <c r="Q54" s="11" t="s">
        <v>75</v>
      </c>
      <c r="R54" s="11" t="str">
        <f t="shared" si="14"/>
        <v>eps</v>
      </c>
      <c r="S54" s="11" t="str">
        <f t="shared" si="14"/>
        <v>eps</v>
      </c>
      <c r="T54" s="11" t="str">
        <f t="shared" si="14"/>
        <v>eps</v>
      </c>
      <c r="U54" s="11" t="str">
        <f t="shared" si="14"/>
        <v>eps</v>
      </c>
      <c r="V54" s="11" t="str">
        <f t="shared" si="14"/>
        <v>eps</v>
      </c>
      <c r="W54" s="11" t="str">
        <f t="shared" si="14"/>
        <v>eps</v>
      </c>
      <c r="X54" s="11" t="str">
        <f t="shared" si="14"/>
        <v>eps</v>
      </c>
      <c r="Y54" s="11" t="str">
        <f t="shared" si="14"/>
        <v>eps</v>
      </c>
      <c r="Z54" s="11" t="str">
        <f t="shared" si="14"/>
        <v>eps</v>
      </c>
    </row>
    <row r="55" spans="1:26" x14ac:dyDescent="0.25">
      <c r="A55" s="57" t="str">
        <f>TFPgr_o!A54</f>
        <v>aplas</v>
      </c>
      <c r="B55" s="57" t="s">
        <v>72</v>
      </c>
      <c r="C55" s="11" t="s">
        <v>75</v>
      </c>
      <c r="D55" s="11" t="str">
        <f t="shared" si="11"/>
        <v>eps</v>
      </c>
      <c r="E55" s="11" t="str">
        <f t="shared" si="11"/>
        <v>eps</v>
      </c>
      <c r="F55" s="11" t="str">
        <f t="shared" si="11"/>
        <v>eps</v>
      </c>
      <c r="G55" s="11" t="str">
        <f t="shared" si="11"/>
        <v>eps</v>
      </c>
      <c r="H55" s="11" t="str">
        <f t="shared" si="11"/>
        <v>eps</v>
      </c>
      <c r="I55" s="11" t="str">
        <f t="shared" si="11"/>
        <v>eps</v>
      </c>
      <c r="J55" s="11" t="str">
        <f t="shared" si="11"/>
        <v>eps</v>
      </c>
      <c r="K55" s="11" t="str">
        <f t="shared" si="11"/>
        <v>eps</v>
      </c>
      <c r="L55" s="11" t="str">
        <f t="shared" si="11"/>
        <v>eps</v>
      </c>
      <c r="O55" s="15" t="str">
        <f t="shared" si="12"/>
        <v>aplas</v>
      </c>
      <c r="P55" s="15" t="str">
        <f t="shared" si="13"/>
        <v>nat</v>
      </c>
      <c r="Q55" s="11" t="s">
        <v>75</v>
      </c>
      <c r="R55" s="11" t="str">
        <f t="shared" si="14"/>
        <v>eps</v>
      </c>
      <c r="S55" s="11" t="str">
        <f t="shared" si="14"/>
        <v>eps</v>
      </c>
      <c r="T55" s="11" t="str">
        <f t="shared" si="14"/>
        <v>eps</v>
      </c>
      <c r="U55" s="11" t="str">
        <f t="shared" si="14"/>
        <v>eps</v>
      </c>
      <c r="V55" s="11" t="str">
        <f t="shared" si="14"/>
        <v>eps</v>
      </c>
      <c r="W55" s="11" t="str">
        <f t="shared" si="14"/>
        <v>eps</v>
      </c>
      <c r="X55" s="11" t="str">
        <f t="shared" si="14"/>
        <v>eps</v>
      </c>
      <c r="Y55" s="11" t="str">
        <f t="shared" si="14"/>
        <v>eps</v>
      </c>
      <c r="Z55" s="11" t="str">
        <f t="shared" si="14"/>
        <v>eps</v>
      </c>
    </row>
    <row r="56" spans="1:26" x14ac:dyDescent="0.25">
      <c r="A56" s="57" t="str">
        <f>TFPgr_o!A55</f>
        <v>anmet</v>
      </c>
      <c r="B56" s="57" t="s">
        <v>72</v>
      </c>
      <c r="C56" s="11" t="s">
        <v>75</v>
      </c>
      <c r="D56" s="11" t="str">
        <f t="shared" si="11"/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12"/>
        <v>anmet</v>
      </c>
      <c r="P56" s="15" t="str">
        <f t="shared" si="13"/>
        <v>nat</v>
      </c>
      <c r="Q56" s="11" t="s">
        <v>75</v>
      </c>
      <c r="R56" s="11" t="str">
        <f t="shared" si="14"/>
        <v>eps</v>
      </c>
      <c r="S56" s="11" t="str">
        <f t="shared" si="14"/>
        <v>eps</v>
      </c>
      <c r="T56" s="11" t="str">
        <f t="shared" si="14"/>
        <v>eps</v>
      </c>
      <c r="U56" s="11" t="str">
        <f t="shared" si="14"/>
        <v>eps</v>
      </c>
      <c r="V56" s="11" t="str">
        <f t="shared" si="14"/>
        <v>eps</v>
      </c>
      <c r="W56" s="11" t="str">
        <f t="shared" si="14"/>
        <v>eps</v>
      </c>
      <c r="X56" s="11" t="str">
        <f t="shared" si="14"/>
        <v>eps</v>
      </c>
      <c r="Y56" s="11" t="str">
        <f t="shared" si="14"/>
        <v>eps</v>
      </c>
      <c r="Z56" s="11" t="str">
        <f t="shared" si="14"/>
        <v>eps</v>
      </c>
    </row>
    <row r="57" spans="1:26" x14ac:dyDescent="0.25">
      <c r="A57" s="57" t="str">
        <f>TFPgr_o!A56</f>
        <v>airon</v>
      </c>
      <c r="B57" s="57" t="s">
        <v>72</v>
      </c>
      <c r="C57" s="11" t="s">
        <v>75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12"/>
        <v>airon</v>
      </c>
      <c r="P57" s="15" t="str">
        <f t="shared" si="13"/>
        <v>nat</v>
      </c>
      <c r="Q57" s="11" t="s">
        <v>75</v>
      </c>
      <c r="R57" s="11" t="str">
        <f t="shared" si="14"/>
        <v>eps</v>
      </c>
      <c r="S57" s="11" t="str">
        <f t="shared" si="14"/>
        <v>eps</v>
      </c>
      <c r="T57" s="11" t="str">
        <f t="shared" si="14"/>
        <v>eps</v>
      </c>
      <c r="U57" s="11" t="str">
        <f t="shared" si="14"/>
        <v>eps</v>
      </c>
      <c r="V57" s="11" t="str">
        <f t="shared" si="14"/>
        <v>eps</v>
      </c>
      <c r="W57" s="11" t="str">
        <f t="shared" si="14"/>
        <v>eps</v>
      </c>
      <c r="X57" s="11" t="str">
        <f t="shared" si="14"/>
        <v>eps</v>
      </c>
      <c r="Y57" s="11" t="str">
        <f t="shared" si="14"/>
        <v>eps</v>
      </c>
      <c r="Z57" s="11" t="str">
        <f t="shared" si="14"/>
        <v>eps</v>
      </c>
    </row>
    <row r="58" spans="1:26" x14ac:dyDescent="0.25">
      <c r="A58" s="57" t="str">
        <f>TFPgr_o!A57</f>
        <v>anfrm</v>
      </c>
      <c r="B58" s="57" t="s">
        <v>72</v>
      </c>
      <c r="C58" s="11" t="s">
        <v>75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12"/>
        <v>anfrm</v>
      </c>
      <c r="P58" s="15" t="str">
        <f t="shared" si="13"/>
        <v>nat</v>
      </c>
      <c r="Q58" s="11" t="s">
        <v>75</v>
      </c>
      <c r="R58" s="11" t="str">
        <f t="shared" si="14"/>
        <v>eps</v>
      </c>
      <c r="S58" s="11" t="str">
        <f t="shared" si="14"/>
        <v>eps</v>
      </c>
      <c r="T58" s="11" t="str">
        <f t="shared" si="14"/>
        <v>eps</v>
      </c>
      <c r="U58" s="11" t="str">
        <f t="shared" si="14"/>
        <v>eps</v>
      </c>
      <c r="V58" s="11" t="str">
        <f t="shared" si="14"/>
        <v>eps</v>
      </c>
      <c r="W58" s="11" t="str">
        <f t="shared" si="14"/>
        <v>eps</v>
      </c>
      <c r="X58" s="11" t="str">
        <f t="shared" si="14"/>
        <v>eps</v>
      </c>
      <c r="Y58" s="11" t="str">
        <f t="shared" si="14"/>
        <v>eps</v>
      </c>
      <c r="Z58" s="11" t="str">
        <f t="shared" si="14"/>
        <v>eps</v>
      </c>
    </row>
    <row r="59" spans="1:26" x14ac:dyDescent="0.25">
      <c r="A59" s="57" t="str">
        <f>TFPgr_o!A58</f>
        <v>ametp</v>
      </c>
      <c r="B59" s="57" t="s">
        <v>72</v>
      </c>
      <c r="C59" s="11" t="s">
        <v>75</v>
      </c>
      <c r="D59" s="11" t="str">
        <f t="shared" si="11"/>
        <v>eps</v>
      </c>
      <c r="E59" s="11" t="str">
        <f t="shared" si="11"/>
        <v>eps</v>
      </c>
      <c r="F59" s="11" t="str">
        <f t="shared" si="11"/>
        <v>eps</v>
      </c>
      <c r="G59" s="11" t="str">
        <f t="shared" si="11"/>
        <v>eps</v>
      </c>
      <c r="H59" s="11" t="str">
        <f t="shared" si="11"/>
        <v>eps</v>
      </c>
      <c r="I59" s="11" t="str">
        <f t="shared" si="11"/>
        <v>eps</v>
      </c>
      <c r="J59" s="11" t="str">
        <f t="shared" si="11"/>
        <v>eps</v>
      </c>
      <c r="K59" s="11" t="str">
        <f t="shared" si="11"/>
        <v>eps</v>
      </c>
      <c r="L59" s="11" t="str">
        <f t="shared" si="11"/>
        <v>eps</v>
      </c>
      <c r="O59" s="15" t="str">
        <f t="shared" si="12"/>
        <v>ametp</v>
      </c>
      <c r="P59" s="15" t="str">
        <f t="shared" si="13"/>
        <v>nat</v>
      </c>
      <c r="Q59" s="11" t="s">
        <v>75</v>
      </c>
      <c r="R59" s="11" t="str">
        <f t="shared" si="14"/>
        <v>eps</v>
      </c>
      <c r="S59" s="11" t="str">
        <f t="shared" si="14"/>
        <v>eps</v>
      </c>
      <c r="T59" s="11" t="str">
        <f t="shared" si="14"/>
        <v>eps</v>
      </c>
      <c r="U59" s="11" t="str">
        <f t="shared" si="14"/>
        <v>eps</v>
      </c>
      <c r="V59" s="11" t="str">
        <f t="shared" si="14"/>
        <v>eps</v>
      </c>
      <c r="W59" s="11" t="str">
        <f t="shared" si="14"/>
        <v>eps</v>
      </c>
      <c r="X59" s="11" t="str">
        <f t="shared" si="14"/>
        <v>eps</v>
      </c>
      <c r="Y59" s="11" t="str">
        <f t="shared" si="14"/>
        <v>eps</v>
      </c>
      <c r="Z59" s="11" t="str">
        <f t="shared" si="14"/>
        <v>eps</v>
      </c>
    </row>
    <row r="60" spans="1:26" x14ac:dyDescent="0.25">
      <c r="A60" s="57" t="str">
        <f>TFPgr_o!A59</f>
        <v>amach</v>
      </c>
      <c r="B60" s="57" t="s">
        <v>72</v>
      </c>
      <c r="C60" s="17" t="s">
        <v>75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15" t="str">
        <f t="shared" si="12"/>
        <v>amach</v>
      </c>
      <c r="P60" s="15" t="str">
        <f t="shared" si="13"/>
        <v>nat</v>
      </c>
      <c r="Q60" s="17" t="s">
        <v>75</v>
      </c>
      <c r="R60" s="17" t="str">
        <f t="shared" ref="R60:Z60" si="15">$C60</f>
        <v>eps</v>
      </c>
      <c r="S60" s="17" t="str">
        <f t="shared" si="15"/>
        <v>eps</v>
      </c>
      <c r="T60" s="17" t="str">
        <f t="shared" si="15"/>
        <v>eps</v>
      </c>
      <c r="U60" s="17" t="str">
        <f t="shared" si="15"/>
        <v>eps</v>
      </c>
      <c r="V60" s="17" t="str">
        <f t="shared" si="15"/>
        <v>eps</v>
      </c>
      <c r="W60" s="17" t="str">
        <f t="shared" si="15"/>
        <v>eps</v>
      </c>
      <c r="X60" s="17" t="str">
        <f t="shared" si="15"/>
        <v>eps</v>
      </c>
      <c r="Y60" s="17" t="str">
        <f t="shared" si="15"/>
        <v>eps</v>
      </c>
      <c r="Z60" s="17" t="str">
        <f t="shared" si="15"/>
        <v>eps</v>
      </c>
    </row>
    <row r="61" spans="1:26" x14ac:dyDescent="0.25">
      <c r="A61" s="157" t="s">
        <v>419</v>
      </c>
      <c r="B61" s="57" t="s">
        <v>72</v>
      </c>
      <c r="C61" s="17" t="s">
        <v>75</v>
      </c>
      <c r="D61" s="17" t="str">
        <f t="shared" ref="D61:L62" si="16">$C61</f>
        <v>eps</v>
      </c>
      <c r="E61" s="17" t="str">
        <f t="shared" si="16"/>
        <v>eps</v>
      </c>
      <c r="F61" s="17" t="str">
        <f t="shared" si="16"/>
        <v>eps</v>
      </c>
      <c r="G61" s="17" t="str">
        <f t="shared" si="16"/>
        <v>eps</v>
      </c>
      <c r="H61" s="17" t="str">
        <f t="shared" si="16"/>
        <v>eps</v>
      </c>
      <c r="I61" s="17" t="str">
        <f t="shared" si="16"/>
        <v>eps</v>
      </c>
      <c r="J61" s="17" t="str">
        <f t="shared" si="16"/>
        <v>eps</v>
      </c>
      <c r="K61" s="17" t="str">
        <f t="shared" si="16"/>
        <v>eps</v>
      </c>
      <c r="L61" s="17" t="str">
        <f t="shared" si="16"/>
        <v>eps</v>
      </c>
      <c r="M61" s="57"/>
      <c r="N61" s="57"/>
      <c r="O61" s="57" t="str">
        <f t="shared" ref="O61:O62" si="17">A61</f>
        <v>afcel</v>
      </c>
      <c r="P61" s="57" t="str">
        <f t="shared" ref="P61:P62" si="18">B61</f>
        <v>nat</v>
      </c>
      <c r="Q61" s="17" t="s">
        <v>75</v>
      </c>
      <c r="R61" s="17" t="str">
        <f t="shared" ref="R61:Z62" si="19">$C61</f>
        <v>eps</v>
      </c>
      <c r="S61" s="17" t="str">
        <f t="shared" si="19"/>
        <v>eps</v>
      </c>
      <c r="T61" s="17" t="str">
        <f t="shared" si="19"/>
        <v>eps</v>
      </c>
      <c r="U61" s="17" t="str">
        <f t="shared" si="19"/>
        <v>eps</v>
      </c>
      <c r="V61" s="17" t="str">
        <f t="shared" si="19"/>
        <v>eps</v>
      </c>
      <c r="W61" s="17" t="str">
        <f t="shared" si="19"/>
        <v>eps</v>
      </c>
      <c r="X61" s="17" t="str">
        <f t="shared" si="19"/>
        <v>eps</v>
      </c>
      <c r="Y61" s="17" t="str">
        <f t="shared" si="19"/>
        <v>eps</v>
      </c>
      <c r="Z61" s="17" t="str">
        <f t="shared" si="19"/>
        <v>eps</v>
      </c>
    </row>
    <row r="62" spans="1:26" x14ac:dyDescent="0.25">
      <c r="A62" s="157" t="s">
        <v>420</v>
      </c>
      <c r="B62" s="57" t="s">
        <v>72</v>
      </c>
      <c r="C62" s="17" t="s">
        <v>75</v>
      </c>
      <c r="D62" s="17" t="str">
        <f t="shared" si="16"/>
        <v>eps</v>
      </c>
      <c r="E62" s="17" t="str">
        <f t="shared" si="16"/>
        <v>eps</v>
      </c>
      <c r="F62" s="17" t="str">
        <f t="shared" si="16"/>
        <v>eps</v>
      </c>
      <c r="G62" s="17" t="str">
        <f t="shared" si="16"/>
        <v>eps</v>
      </c>
      <c r="H62" s="17" t="str">
        <f t="shared" si="16"/>
        <v>eps</v>
      </c>
      <c r="I62" s="17" t="str">
        <f t="shared" si="16"/>
        <v>eps</v>
      </c>
      <c r="J62" s="17" t="str">
        <f t="shared" si="16"/>
        <v>eps</v>
      </c>
      <c r="K62" s="17" t="str">
        <f t="shared" si="16"/>
        <v>eps</v>
      </c>
      <c r="L62" s="17" t="str">
        <f t="shared" si="16"/>
        <v>eps</v>
      </c>
      <c r="M62" s="57"/>
      <c r="N62" s="57"/>
      <c r="O62" s="57" t="str">
        <f t="shared" si="17"/>
        <v>aelct</v>
      </c>
      <c r="P62" s="57" t="str">
        <f t="shared" si="18"/>
        <v>nat</v>
      </c>
      <c r="Q62" s="17" t="s">
        <v>75</v>
      </c>
      <c r="R62" s="17" t="str">
        <f t="shared" si="19"/>
        <v>eps</v>
      </c>
      <c r="S62" s="17" t="str">
        <f t="shared" si="19"/>
        <v>eps</v>
      </c>
      <c r="T62" s="17" t="str">
        <f t="shared" si="19"/>
        <v>eps</v>
      </c>
      <c r="U62" s="17" t="str">
        <f t="shared" si="19"/>
        <v>eps</v>
      </c>
      <c r="V62" s="17" t="str">
        <f t="shared" si="19"/>
        <v>eps</v>
      </c>
      <c r="W62" s="17" t="str">
        <f t="shared" si="19"/>
        <v>eps</v>
      </c>
      <c r="X62" s="17" t="str">
        <f t="shared" si="19"/>
        <v>eps</v>
      </c>
      <c r="Y62" s="17" t="str">
        <f t="shared" si="19"/>
        <v>eps</v>
      </c>
      <c r="Z62" s="17" t="str">
        <f t="shared" si="19"/>
        <v>eps</v>
      </c>
    </row>
    <row r="63" spans="1:26" x14ac:dyDescent="0.25">
      <c r="A63" s="57" t="str">
        <f>TFPgr_o!A60</f>
        <v>aemch</v>
      </c>
      <c r="B63" s="57" t="s">
        <v>72</v>
      </c>
      <c r="C63" s="17" t="s">
        <v>75</v>
      </c>
      <c r="D63" s="17" t="str">
        <f t="shared" ref="D63:L72" si="20">$C63</f>
        <v>eps</v>
      </c>
      <c r="E63" s="17" t="str">
        <f t="shared" si="20"/>
        <v>eps</v>
      </c>
      <c r="F63" s="17" t="str">
        <f t="shared" si="20"/>
        <v>eps</v>
      </c>
      <c r="G63" s="17" t="str">
        <f t="shared" si="20"/>
        <v>eps</v>
      </c>
      <c r="H63" s="17" t="str">
        <f t="shared" si="20"/>
        <v>eps</v>
      </c>
      <c r="I63" s="17" t="str">
        <f t="shared" si="20"/>
        <v>eps</v>
      </c>
      <c r="J63" s="17" t="str">
        <f t="shared" si="20"/>
        <v>eps</v>
      </c>
      <c r="K63" s="17" t="str">
        <f t="shared" si="20"/>
        <v>eps</v>
      </c>
      <c r="L63" s="17" t="str">
        <f t="shared" si="20"/>
        <v>eps</v>
      </c>
      <c r="M63" s="57"/>
      <c r="N63" s="57"/>
      <c r="O63" s="57" t="str">
        <f t="shared" ref="O63:O84" si="21">A63</f>
        <v>aemch</v>
      </c>
      <c r="P63" s="57" t="str">
        <f t="shared" ref="P63:P84" si="22">B63</f>
        <v>nat</v>
      </c>
      <c r="Q63" s="17" t="s">
        <v>75</v>
      </c>
      <c r="R63" s="17" t="str">
        <f t="shared" ref="R63:Z72" si="23">$C63</f>
        <v>eps</v>
      </c>
      <c r="S63" s="17" t="str">
        <f t="shared" si="23"/>
        <v>eps</v>
      </c>
      <c r="T63" s="17" t="str">
        <f t="shared" si="23"/>
        <v>eps</v>
      </c>
      <c r="U63" s="17" t="str">
        <f t="shared" si="23"/>
        <v>eps</v>
      </c>
      <c r="V63" s="17" t="str">
        <f t="shared" si="23"/>
        <v>eps</v>
      </c>
      <c r="W63" s="17" t="str">
        <f t="shared" si="23"/>
        <v>eps</v>
      </c>
      <c r="X63" s="17" t="str">
        <f t="shared" si="23"/>
        <v>eps</v>
      </c>
      <c r="Y63" s="17" t="str">
        <f t="shared" si="23"/>
        <v>eps</v>
      </c>
      <c r="Z63" s="17" t="str">
        <f t="shared" si="23"/>
        <v>eps</v>
      </c>
    </row>
    <row r="64" spans="1:26" x14ac:dyDescent="0.25">
      <c r="A64" s="57" t="str">
        <f>TFPgr_o!A61</f>
        <v>asequ</v>
      </c>
      <c r="B64" s="57" t="s">
        <v>72</v>
      </c>
      <c r="C64" s="17" t="s">
        <v>75</v>
      </c>
      <c r="D64" s="17" t="str">
        <f t="shared" si="20"/>
        <v>eps</v>
      </c>
      <c r="E64" s="17" t="str">
        <f t="shared" si="20"/>
        <v>eps</v>
      </c>
      <c r="F64" s="17" t="str">
        <f t="shared" si="20"/>
        <v>eps</v>
      </c>
      <c r="G64" s="17" t="str">
        <f t="shared" si="20"/>
        <v>eps</v>
      </c>
      <c r="H64" s="17" t="str">
        <f t="shared" si="20"/>
        <v>eps</v>
      </c>
      <c r="I64" s="17" t="str">
        <f t="shared" si="20"/>
        <v>eps</v>
      </c>
      <c r="J64" s="17" t="str">
        <f t="shared" si="20"/>
        <v>eps</v>
      </c>
      <c r="K64" s="17" t="str">
        <f t="shared" si="20"/>
        <v>eps</v>
      </c>
      <c r="L64" s="17" t="str">
        <f t="shared" si="20"/>
        <v>eps</v>
      </c>
      <c r="M64" s="57"/>
      <c r="N64" s="57"/>
      <c r="O64" s="57" t="str">
        <f t="shared" si="21"/>
        <v>asequ</v>
      </c>
      <c r="P64" s="57" t="str">
        <f t="shared" si="22"/>
        <v>nat</v>
      </c>
      <c r="Q64" s="17" t="s">
        <v>75</v>
      </c>
      <c r="R64" s="17" t="str">
        <f t="shared" si="23"/>
        <v>eps</v>
      </c>
      <c r="S64" s="17" t="str">
        <f t="shared" si="23"/>
        <v>eps</v>
      </c>
      <c r="T64" s="17" t="str">
        <f t="shared" si="23"/>
        <v>eps</v>
      </c>
      <c r="U64" s="17" t="str">
        <f t="shared" si="23"/>
        <v>eps</v>
      </c>
      <c r="V64" s="17" t="str">
        <f t="shared" si="23"/>
        <v>eps</v>
      </c>
      <c r="W64" s="17" t="str">
        <f t="shared" si="23"/>
        <v>eps</v>
      </c>
      <c r="X64" s="17" t="str">
        <f t="shared" si="23"/>
        <v>eps</v>
      </c>
      <c r="Y64" s="17" t="str">
        <f t="shared" si="23"/>
        <v>eps</v>
      </c>
      <c r="Z64" s="17" t="str">
        <f t="shared" si="23"/>
        <v>eps</v>
      </c>
    </row>
    <row r="65" spans="1:26" x14ac:dyDescent="0.25">
      <c r="A65" s="57" t="str">
        <f>TFPgr_o!A62</f>
        <v>avehi</v>
      </c>
      <c r="B65" s="57" t="s">
        <v>72</v>
      </c>
      <c r="C65" s="17" t="s">
        <v>75</v>
      </c>
      <c r="D65" s="17" t="str">
        <f t="shared" si="20"/>
        <v>eps</v>
      </c>
      <c r="E65" s="17" t="str">
        <f t="shared" si="20"/>
        <v>eps</v>
      </c>
      <c r="F65" s="17" t="str">
        <f t="shared" si="20"/>
        <v>eps</v>
      </c>
      <c r="G65" s="17" t="str">
        <f t="shared" si="20"/>
        <v>eps</v>
      </c>
      <c r="H65" s="17" t="str">
        <f t="shared" si="20"/>
        <v>eps</v>
      </c>
      <c r="I65" s="17" t="str">
        <f t="shared" si="20"/>
        <v>eps</v>
      </c>
      <c r="J65" s="17" t="str">
        <f t="shared" si="20"/>
        <v>eps</v>
      </c>
      <c r="K65" s="17" t="str">
        <f t="shared" si="20"/>
        <v>eps</v>
      </c>
      <c r="L65" s="17" t="str">
        <f t="shared" si="20"/>
        <v>eps</v>
      </c>
      <c r="M65" s="57"/>
      <c r="N65" s="57"/>
      <c r="O65" s="57" t="str">
        <f t="shared" si="21"/>
        <v>avehi</v>
      </c>
      <c r="P65" s="57" t="str">
        <f t="shared" si="22"/>
        <v>nat</v>
      </c>
      <c r="Q65" s="17" t="s">
        <v>75</v>
      </c>
      <c r="R65" s="17" t="str">
        <f t="shared" si="23"/>
        <v>eps</v>
      </c>
      <c r="S65" s="17" t="str">
        <f t="shared" si="23"/>
        <v>eps</v>
      </c>
      <c r="T65" s="17" t="str">
        <f t="shared" si="23"/>
        <v>eps</v>
      </c>
      <c r="U65" s="17" t="str">
        <f t="shared" si="23"/>
        <v>eps</v>
      </c>
      <c r="V65" s="17" t="str">
        <f t="shared" si="23"/>
        <v>eps</v>
      </c>
      <c r="W65" s="17" t="str">
        <f t="shared" si="23"/>
        <v>eps</v>
      </c>
      <c r="X65" s="17" t="str">
        <f t="shared" si="23"/>
        <v>eps</v>
      </c>
      <c r="Y65" s="17" t="str">
        <f t="shared" si="23"/>
        <v>eps</v>
      </c>
      <c r="Z65" s="17" t="str">
        <f t="shared" si="23"/>
        <v>eps</v>
      </c>
    </row>
    <row r="66" spans="1:26" x14ac:dyDescent="0.25">
      <c r="A66" s="57" t="str">
        <f>TFPgr_o!A63</f>
        <v>atequ</v>
      </c>
      <c r="B66" s="57" t="s">
        <v>72</v>
      </c>
      <c r="C66" s="17" t="s">
        <v>75</v>
      </c>
      <c r="D66" s="17" t="str">
        <f t="shared" si="20"/>
        <v>eps</v>
      </c>
      <c r="E66" s="17" t="str">
        <f t="shared" si="20"/>
        <v>eps</v>
      </c>
      <c r="F66" s="17" t="str">
        <f t="shared" si="20"/>
        <v>eps</v>
      </c>
      <c r="G66" s="17" t="str">
        <f t="shared" si="20"/>
        <v>eps</v>
      </c>
      <c r="H66" s="17" t="str">
        <f t="shared" si="20"/>
        <v>eps</v>
      </c>
      <c r="I66" s="17" t="str">
        <f t="shared" si="20"/>
        <v>eps</v>
      </c>
      <c r="J66" s="17" t="str">
        <f t="shared" si="20"/>
        <v>eps</v>
      </c>
      <c r="K66" s="17" t="str">
        <f t="shared" si="20"/>
        <v>eps</v>
      </c>
      <c r="L66" s="17" t="str">
        <f t="shared" si="20"/>
        <v>eps</v>
      </c>
      <c r="M66" s="57"/>
      <c r="N66" s="57"/>
      <c r="O66" s="57" t="str">
        <f t="shared" si="21"/>
        <v>atequ</v>
      </c>
      <c r="P66" s="57" t="str">
        <f t="shared" si="22"/>
        <v>nat</v>
      </c>
      <c r="Q66" s="17" t="s">
        <v>75</v>
      </c>
      <c r="R66" s="17" t="str">
        <f t="shared" si="23"/>
        <v>eps</v>
      </c>
      <c r="S66" s="17" t="str">
        <f t="shared" si="23"/>
        <v>eps</v>
      </c>
      <c r="T66" s="17" t="str">
        <f t="shared" si="23"/>
        <v>eps</v>
      </c>
      <c r="U66" s="17" t="str">
        <f t="shared" si="23"/>
        <v>eps</v>
      </c>
      <c r="V66" s="17" t="str">
        <f t="shared" si="23"/>
        <v>eps</v>
      </c>
      <c r="W66" s="17" t="str">
        <f t="shared" si="23"/>
        <v>eps</v>
      </c>
      <c r="X66" s="17" t="str">
        <f t="shared" si="23"/>
        <v>eps</v>
      </c>
      <c r="Y66" s="17" t="str">
        <f t="shared" si="23"/>
        <v>eps</v>
      </c>
      <c r="Z66" s="17" t="str">
        <f t="shared" si="23"/>
        <v>eps</v>
      </c>
    </row>
    <row r="67" spans="1:26" x14ac:dyDescent="0.25">
      <c r="A67" s="57" t="str">
        <f>TFPgr_o!A64</f>
        <v>afurn</v>
      </c>
      <c r="B67" s="57" t="s">
        <v>72</v>
      </c>
      <c r="C67" s="17" t="s">
        <v>75</v>
      </c>
      <c r="D67" s="17" t="str">
        <f t="shared" si="20"/>
        <v>eps</v>
      </c>
      <c r="E67" s="17" t="str">
        <f t="shared" si="20"/>
        <v>eps</v>
      </c>
      <c r="F67" s="17" t="str">
        <f t="shared" si="20"/>
        <v>eps</v>
      </c>
      <c r="G67" s="17" t="str">
        <f t="shared" si="20"/>
        <v>eps</v>
      </c>
      <c r="H67" s="17" t="str">
        <f t="shared" si="20"/>
        <v>eps</v>
      </c>
      <c r="I67" s="17" t="str">
        <f t="shared" si="20"/>
        <v>eps</v>
      </c>
      <c r="J67" s="17" t="str">
        <f t="shared" si="20"/>
        <v>eps</v>
      </c>
      <c r="K67" s="17" t="str">
        <f t="shared" si="20"/>
        <v>eps</v>
      </c>
      <c r="L67" s="17" t="str">
        <f t="shared" si="20"/>
        <v>eps</v>
      </c>
      <c r="M67" s="57"/>
      <c r="N67" s="57"/>
      <c r="O67" s="57" t="str">
        <f t="shared" si="21"/>
        <v>afurn</v>
      </c>
      <c r="P67" s="57" t="str">
        <f t="shared" si="22"/>
        <v>nat</v>
      </c>
      <c r="Q67" s="17" t="s">
        <v>75</v>
      </c>
      <c r="R67" s="17" t="str">
        <f t="shared" si="23"/>
        <v>eps</v>
      </c>
      <c r="S67" s="17" t="str">
        <f t="shared" si="23"/>
        <v>eps</v>
      </c>
      <c r="T67" s="17" t="str">
        <f t="shared" si="23"/>
        <v>eps</v>
      </c>
      <c r="U67" s="17" t="str">
        <f t="shared" si="23"/>
        <v>eps</v>
      </c>
      <c r="V67" s="17" t="str">
        <f t="shared" si="23"/>
        <v>eps</v>
      </c>
      <c r="W67" s="17" t="str">
        <f t="shared" si="23"/>
        <v>eps</v>
      </c>
      <c r="X67" s="17" t="str">
        <f t="shared" si="23"/>
        <v>eps</v>
      </c>
      <c r="Y67" s="17" t="str">
        <f t="shared" si="23"/>
        <v>eps</v>
      </c>
      <c r="Z67" s="17" t="str">
        <f t="shared" si="23"/>
        <v>eps</v>
      </c>
    </row>
    <row r="68" spans="1:26" x14ac:dyDescent="0.25">
      <c r="A68" s="57" t="str">
        <f>TFPgr_o!A65</f>
        <v>aoman</v>
      </c>
      <c r="B68" s="57" t="s">
        <v>72</v>
      </c>
      <c r="C68" s="17" t="s">
        <v>75</v>
      </c>
      <c r="D68" s="17" t="str">
        <f t="shared" si="20"/>
        <v>eps</v>
      </c>
      <c r="E68" s="17" t="str">
        <f t="shared" si="20"/>
        <v>eps</v>
      </c>
      <c r="F68" s="17" t="str">
        <f t="shared" si="20"/>
        <v>eps</v>
      </c>
      <c r="G68" s="17" t="str">
        <f t="shared" si="20"/>
        <v>eps</v>
      </c>
      <c r="H68" s="17" t="str">
        <f t="shared" si="20"/>
        <v>eps</v>
      </c>
      <c r="I68" s="17" t="str">
        <f t="shared" si="20"/>
        <v>eps</v>
      </c>
      <c r="J68" s="17" t="str">
        <f t="shared" si="20"/>
        <v>eps</v>
      </c>
      <c r="K68" s="17" t="str">
        <f t="shared" si="20"/>
        <v>eps</v>
      </c>
      <c r="L68" s="17" t="str">
        <f t="shared" si="20"/>
        <v>eps</v>
      </c>
      <c r="M68" s="57"/>
      <c r="N68" s="57"/>
      <c r="O68" s="57" t="str">
        <f t="shared" si="21"/>
        <v>aoman</v>
      </c>
      <c r="P68" s="57" t="str">
        <f t="shared" si="22"/>
        <v>nat</v>
      </c>
      <c r="Q68" s="17" t="s">
        <v>75</v>
      </c>
      <c r="R68" s="17" t="str">
        <f t="shared" si="23"/>
        <v>eps</v>
      </c>
      <c r="S68" s="17" t="str">
        <f t="shared" si="23"/>
        <v>eps</v>
      </c>
      <c r="T68" s="17" t="str">
        <f t="shared" si="23"/>
        <v>eps</v>
      </c>
      <c r="U68" s="17" t="str">
        <f t="shared" si="23"/>
        <v>eps</v>
      </c>
      <c r="V68" s="17" t="str">
        <f t="shared" si="23"/>
        <v>eps</v>
      </c>
      <c r="W68" s="17" t="str">
        <f t="shared" si="23"/>
        <v>eps</v>
      </c>
      <c r="X68" s="17" t="str">
        <f t="shared" si="23"/>
        <v>eps</v>
      </c>
      <c r="Y68" s="17" t="str">
        <f t="shared" si="23"/>
        <v>eps</v>
      </c>
      <c r="Z68" s="17" t="str">
        <f t="shared" si="23"/>
        <v>eps</v>
      </c>
    </row>
    <row r="69" spans="1:26" x14ac:dyDescent="0.25">
      <c r="A69" s="57" t="str">
        <f>TFPgr_o!A66</f>
        <v>aelec</v>
      </c>
      <c r="B69" s="57" t="s">
        <v>72</v>
      </c>
      <c r="C69" s="17" t="s">
        <v>75</v>
      </c>
      <c r="D69" s="17" t="str">
        <f t="shared" si="20"/>
        <v>eps</v>
      </c>
      <c r="E69" s="17" t="str">
        <f t="shared" si="20"/>
        <v>eps</v>
      </c>
      <c r="F69" s="17" t="str">
        <f t="shared" si="20"/>
        <v>eps</v>
      </c>
      <c r="G69" s="17" t="str">
        <f t="shared" si="20"/>
        <v>eps</v>
      </c>
      <c r="H69" s="17" t="str">
        <f t="shared" si="20"/>
        <v>eps</v>
      </c>
      <c r="I69" s="17" t="str">
        <f t="shared" si="20"/>
        <v>eps</v>
      </c>
      <c r="J69" s="17" t="str">
        <f t="shared" si="20"/>
        <v>eps</v>
      </c>
      <c r="K69" s="17" t="str">
        <f t="shared" si="20"/>
        <v>eps</v>
      </c>
      <c r="L69" s="17" t="str">
        <f t="shared" si="20"/>
        <v>eps</v>
      </c>
      <c r="M69" s="57"/>
      <c r="N69" s="57"/>
      <c r="O69" s="57" t="str">
        <f t="shared" si="21"/>
        <v>aelec</v>
      </c>
      <c r="P69" s="57" t="str">
        <f t="shared" si="22"/>
        <v>nat</v>
      </c>
      <c r="Q69" s="17" t="s">
        <v>75</v>
      </c>
      <c r="R69" s="17" t="str">
        <f t="shared" si="23"/>
        <v>eps</v>
      </c>
      <c r="S69" s="17" t="str">
        <f t="shared" si="23"/>
        <v>eps</v>
      </c>
      <c r="T69" s="17" t="str">
        <f t="shared" si="23"/>
        <v>eps</v>
      </c>
      <c r="U69" s="17" t="str">
        <f t="shared" si="23"/>
        <v>eps</v>
      </c>
      <c r="V69" s="17" t="str">
        <f t="shared" si="23"/>
        <v>eps</v>
      </c>
      <c r="W69" s="17" t="str">
        <f t="shared" si="23"/>
        <v>eps</v>
      </c>
      <c r="X69" s="17" t="str">
        <f t="shared" si="23"/>
        <v>eps</v>
      </c>
      <c r="Y69" s="17" t="str">
        <f t="shared" si="23"/>
        <v>eps</v>
      </c>
      <c r="Z69" s="17" t="str">
        <f t="shared" si="23"/>
        <v>eps</v>
      </c>
    </row>
    <row r="70" spans="1:26" x14ac:dyDescent="0.25">
      <c r="A70" s="57" t="str">
        <f>TFPgr_o!A67</f>
        <v>awatr</v>
      </c>
      <c r="B70" s="57" t="s">
        <v>72</v>
      </c>
      <c r="C70" s="17" t="s">
        <v>75</v>
      </c>
      <c r="D70" s="17" t="str">
        <f t="shared" si="20"/>
        <v>eps</v>
      </c>
      <c r="E70" s="17" t="str">
        <f t="shared" si="20"/>
        <v>eps</v>
      </c>
      <c r="F70" s="17" t="str">
        <f t="shared" si="20"/>
        <v>eps</v>
      </c>
      <c r="G70" s="17" t="str">
        <f t="shared" si="20"/>
        <v>eps</v>
      </c>
      <c r="H70" s="17" t="str">
        <f t="shared" si="20"/>
        <v>eps</v>
      </c>
      <c r="I70" s="17" t="str">
        <f t="shared" si="20"/>
        <v>eps</v>
      </c>
      <c r="J70" s="17" t="str">
        <f t="shared" si="20"/>
        <v>eps</v>
      </c>
      <c r="K70" s="17" t="str">
        <f t="shared" si="20"/>
        <v>eps</v>
      </c>
      <c r="L70" s="17" t="str">
        <f t="shared" si="20"/>
        <v>eps</v>
      </c>
      <c r="M70" s="57"/>
      <c r="N70" s="57"/>
      <c r="O70" s="57" t="str">
        <f t="shared" si="21"/>
        <v>awatr</v>
      </c>
      <c r="P70" s="57" t="str">
        <f t="shared" si="22"/>
        <v>nat</v>
      </c>
      <c r="Q70" s="17" t="s">
        <v>75</v>
      </c>
      <c r="R70" s="17" t="str">
        <f t="shared" si="23"/>
        <v>eps</v>
      </c>
      <c r="S70" s="17" t="str">
        <f t="shared" si="23"/>
        <v>eps</v>
      </c>
      <c r="T70" s="17" t="str">
        <f t="shared" si="23"/>
        <v>eps</v>
      </c>
      <c r="U70" s="17" t="str">
        <f t="shared" si="23"/>
        <v>eps</v>
      </c>
      <c r="V70" s="17" t="str">
        <f t="shared" si="23"/>
        <v>eps</v>
      </c>
      <c r="W70" s="17" t="str">
        <f t="shared" si="23"/>
        <v>eps</v>
      </c>
      <c r="X70" s="17" t="str">
        <f t="shared" si="23"/>
        <v>eps</v>
      </c>
      <c r="Y70" s="17" t="str">
        <f t="shared" si="23"/>
        <v>eps</v>
      </c>
      <c r="Z70" s="17" t="str">
        <f t="shared" si="23"/>
        <v>eps</v>
      </c>
    </row>
    <row r="71" spans="1:26" x14ac:dyDescent="0.25">
      <c r="A71" s="57" t="str">
        <f>TFPgr_o!A68</f>
        <v>acons</v>
      </c>
      <c r="B71" s="57" t="s">
        <v>72</v>
      </c>
      <c r="C71" s="17" t="s">
        <v>75</v>
      </c>
      <c r="D71" s="17" t="str">
        <f t="shared" si="20"/>
        <v>eps</v>
      </c>
      <c r="E71" s="17" t="str">
        <f t="shared" si="20"/>
        <v>eps</v>
      </c>
      <c r="F71" s="17" t="str">
        <f t="shared" si="20"/>
        <v>eps</v>
      </c>
      <c r="G71" s="17" t="str">
        <f t="shared" si="20"/>
        <v>eps</v>
      </c>
      <c r="H71" s="17" t="str">
        <f t="shared" si="20"/>
        <v>eps</v>
      </c>
      <c r="I71" s="17" t="str">
        <f t="shared" si="20"/>
        <v>eps</v>
      </c>
      <c r="J71" s="17" t="str">
        <f t="shared" si="20"/>
        <v>eps</v>
      </c>
      <c r="K71" s="17" t="str">
        <f t="shared" si="20"/>
        <v>eps</v>
      </c>
      <c r="L71" s="17" t="str">
        <f t="shared" si="20"/>
        <v>eps</v>
      </c>
      <c r="M71" s="57"/>
      <c r="N71" s="57"/>
      <c r="O71" s="57" t="str">
        <f t="shared" si="21"/>
        <v>acons</v>
      </c>
      <c r="P71" s="57" t="str">
        <f t="shared" si="22"/>
        <v>nat</v>
      </c>
      <c r="Q71" s="17" t="s">
        <v>75</v>
      </c>
      <c r="R71" s="17" t="str">
        <f t="shared" si="23"/>
        <v>eps</v>
      </c>
      <c r="S71" s="17" t="str">
        <f t="shared" si="23"/>
        <v>eps</v>
      </c>
      <c r="T71" s="17" t="str">
        <f t="shared" si="23"/>
        <v>eps</v>
      </c>
      <c r="U71" s="17" t="str">
        <f t="shared" si="23"/>
        <v>eps</v>
      </c>
      <c r="V71" s="17" t="str">
        <f t="shared" si="23"/>
        <v>eps</v>
      </c>
      <c r="W71" s="17" t="str">
        <f t="shared" si="23"/>
        <v>eps</v>
      </c>
      <c r="X71" s="17" t="str">
        <f t="shared" si="23"/>
        <v>eps</v>
      </c>
      <c r="Y71" s="17" t="str">
        <f t="shared" si="23"/>
        <v>eps</v>
      </c>
      <c r="Z71" s="17" t="str">
        <f t="shared" si="23"/>
        <v>eps</v>
      </c>
    </row>
    <row r="72" spans="1:26" x14ac:dyDescent="0.25">
      <c r="A72" s="57" t="str">
        <f>TFPgr_o!A69</f>
        <v>atrad</v>
      </c>
      <c r="B72" s="57" t="s">
        <v>72</v>
      </c>
      <c r="C72" s="17" t="s">
        <v>75</v>
      </c>
      <c r="D72" s="17" t="str">
        <f t="shared" si="20"/>
        <v>eps</v>
      </c>
      <c r="E72" s="17" t="str">
        <f t="shared" si="20"/>
        <v>eps</v>
      </c>
      <c r="F72" s="17" t="str">
        <f t="shared" si="20"/>
        <v>eps</v>
      </c>
      <c r="G72" s="17" t="str">
        <f t="shared" si="20"/>
        <v>eps</v>
      </c>
      <c r="H72" s="17" t="str">
        <f t="shared" si="20"/>
        <v>eps</v>
      </c>
      <c r="I72" s="17" t="str">
        <f t="shared" si="20"/>
        <v>eps</v>
      </c>
      <c r="J72" s="17" t="str">
        <f t="shared" si="20"/>
        <v>eps</v>
      </c>
      <c r="K72" s="17" t="str">
        <f t="shared" si="20"/>
        <v>eps</v>
      </c>
      <c r="L72" s="17" t="str">
        <f t="shared" si="20"/>
        <v>eps</v>
      </c>
      <c r="M72" s="57"/>
      <c r="N72" s="57"/>
      <c r="O72" s="57" t="str">
        <f t="shared" si="21"/>
        <v>atrad</v>
      </c>
      <c r="P72" s="57" t="str">
        <f t="shared" si="22"/>
        <v>nat</v>
      </c>
      <c r="Q72" s="17" t="s">
        <v>75</v>
      </c>
      <c r="R72" s="17" t="str">
        <f t="shared" si="23"/>
        <v>eps</v>
      </c>
      <c r="S72" s="17" t="str">
        <f t="shared" si="23"/>
        <v>eps</v>
      </c>
      <c r="T72" s="17" t="str">
        <f t="shared" si="23"/>
        <v>eps</v>
      </c>
      <c r="U72" s="17" t="str">
        <f t="shared" si="23"/>
        <v>eps</v>
      </c>
      <c r="V72" s="17" t="str">
        <f t="shared" si="23"/>
        <v>eps</v>
      </c>
      <c r="W72" s="17" t="str">
        <f t="shared" si="23"/>
        <v>eps</v>
      </c>
      <c r="X72" s="17" t="str">
        <f t="shared" si="23"/>
        <v>eps</v>
      </c>
      <c r="Y72" s="17" t="str">
        <f t="shared" si="23"/>
        <v>eps</v>
      </c>
      <c r="Z72" s="17" t="str">
        <f t="shared" si="23"/>
        <v>eps</v>
      </c>
    </row>
    <row r="73" spans="1:26" x14ac:dyDescent="0.25">
      <c r="A73" s="57" t="str">
        <f>TFPgr_o!A70</f>
        <v>ahotl</v>
      </c>
      <c r="B73" s="57" t="s">
        <v>72</v>
      </c>
      <c r="C73" s="17" t="s">
        <v>75</v>
      </c>
      <c r="D73" s="17" t="str">
        <f t="shared" ref="D73:L84" si="24">$C73</f>
        <v>eps</v>
      </c>
      <c r="E73" s="17" t="str">
        <f t="shared" si="24"/>
        <v>eps</v>
      </c>
      <c r="F73" s="17" t="str">
        <f t="shared" si="24"/>
        <v>eps</v>
      </c>
      <c r="G73" s="17" t="str">
        <f t="shared" si="24"/>
        <v>eps</v>
      </c>
      <c r="H73" s="17" t="str">
        <f t="shared" si="24"/>
        <v>eps</v>
      </c>
      <c r="I73" s="17" t="str">
        <f t="shared" si="24"/>
        <v>eps</v>
      </c>
      <c r="J73" s="17" t="str">
        <f t="shared" si="24"/>
        <v>eps</v>
      </c>
      <c r="K73" s="17" t="str">
        <f t="shared" si="24"/>
        <v>eps</v>
      </c>
      <c r="L73" s="17" t="str">
        <f t="shared" si="24"/>
        <v>eps</v>
      </c>
      <c r="M73" s="57"/>
      <c r="N73" s="57"/>
      <c r="O73" s="57" t="str">
        <f t="shared" si="21"/>
        <v>ahotl</v>
      </c>
      <c r="P73" s="57" t="str">
        <f t="shared" si="22"/>
        <v>nat</v>
      </c>
      <c r="Q73" s="17" t="s">
        <v>75</v>
      </c>
      <c r="R73" s="17" t="str">
        <f t="shared" ref="R73:Z84" si="25">$C73</f>
        <v>eps</v>
      </c>
      <c r="S73" s="17" t="str">
        <f t="shared" si="25"/>
        <v>eps</v>
      </c>
      <c r="T73" s="17" t="str">
        <f t="shared" si="25"/>
        <v>eps</v>
      </c>
      <c r="U73" s="17" t="str">
        <f t="shared" si="25"/>
        <v>eps</v>
      </c>
      <c r="V73" s="17" t="str">
        <f t="shared" si="25"/>
        <v>eps</v>
      </c>
      <c r="W73" s="17" t="str">
        <f t="shared" si="25"/>
        <v>eps</v>
      </c>
      <c r="X73" s="17" t="str">
        <f t="shared" si="25"/>
        <v>eps</v>
      </c>
      <c r="Y73" s="17" t="str">
        <f t="shared" si="25"/>
        <v>eps</v>
      </c>
      <c r="Z73" s="17" t="str">
        <f t="shared" si="25"/>
        <v>eps</v>
      </c>
    </row>
    <row r="74" spans="1:26" x14ac:dyDescent="0.25">
      <c r="A74" s="57" t="str">
        <f>TFPgr_o!A71</f>
        <v>altrp-p</v>
      </c>
      <c r="B74" s="57" t="s">
        <v>72</v>
      </c>
      <c r="C74" s="17" t="s">
        <v>75</v>
      </c>
      <c r="D74" s="17" t="str">
        <f t="shared" si="24"/>
        <v>eps</v>
      </c>
      <c r="E74" s="17" t="str">
        <f t="shared" si="24"/>
        <v>eps</v>
      </c>
      <c r="F74" s="17" t="str">
        <f t="shared" si="24"/>
        <v>eps</v>
      </c>
      <c r="G74" s="17" t="str">
        <f t="shared" si="24"/>
        <v>eps</v>
      </c>
      <c r="H74" s="17" t="str">
        <f t="shared" si="24"/>
        <v>eps</v>
      </c>
      <c r="I74" s="17" t="str">
        <f t="shared" si="24"/>
        <v>eps</v>
      </c>
      <c r="J74" s="17" t="str">
        <f t="shared" si="24"/>
        <v>eps</v>
      </c>
      <c r="K74" s="17" t="str">
        <f t="shared" si="24"/>
        <v>eps</v>
      </c>
      <c r="L74" s="17" t="str">
        <f t="shared" si="24"/>
        <v>eps</v>
      </c>
      <c r="M74" s="57"/>
      <c r="N74" s="57"/>
      <c r="O74" s="57" t="str">
        <f t="shared" si="21"/>
        <v>altrp-p</v>
      </c>
      <c r="P74" s="57" t="str">
        <f t="shared" si="22"/>
        <v>nat</v>
      </c>
      <c r="Q74" s="17" t="s">
        <v>75</v>
      </c>
      <c r="R74" s="17" t="str">
        <f t="shared" si="25"/>
        <v>eps</v>
      </c>
      <c r="S74" s="17" t="str">
        <f t="shared" si="25"/>
        <v>eps</v>
      </c>
      <c r="T74" s="17" t="str">
        <f t="shared" si="25"/>
        <v>eps</v>
      </c>
      <c r="U74" s="17" t="str">
        <f t="shared" si="25"/>
        <v>eps</v>
      </c>
      <c r="V74" s="17" t="str">
        <f t="shared" si="25"/>
        <v>eps</v>
      </c>
      <c r="W74" s="17" t="str">
        <f t="shared" si="25"/>
        <v>eps</v>
      </c>
      <c r="X74" s="17" t="str">
        <f t="shared" si="25"/>
        <v>eps</v>
      </c>
      <c r="Y74" s="17" t="str">
        <f t="shared" si="25"/>
        <v>eps</v>
      </c>
      <c r="Z74" s="17" t="str">
        <f t="shared" si="25"/>
        <v>eps</v>
      </c>
    </row>
    <row r="75" spans="1:26" x14ac:dyDescent="0.25">
      <c r="A75" s="57" t="str">
        <f>TFPgr_o!A72</f>
        <v>altrp-f</v>
      </c>
      <c r="B75" s="57" t="s">
        <v>72</v>
      </c>
      <c r="C75" s="17" t="s">
        <v>75</v>
      </c>
      <c r="D75" s="17" t="str">
        <f t="shared" si="24"/>
        <v>eps</v>
      </c>
      <c r="E75" s="17" t="str">
        <f t="shared" si="24"/>
        <v>eps</v>
      </c>
      <c r="F75" s="17" t="str">
        <f t="shared" si="24"/>
        <v>eps</v>
      </c>
      <c r="G75" s="17" t="str">
        <f t="shared" si="24"/>
        <v>eps</v>
      </c>
      <c r="H75" s="17" t="str">
        <f t="shared" si="24"/>
        <v>eps</v>
      </c>
      <c r="I75" s="17" t="str">
        <f t="shared" si="24"/>
        <v>eps</v>
      </c>
      <c r="J75" s="17" t="str">
        <f t="shared" si="24"/>
        <v>eps</v>
      </c>
      <c r="K75" s="17" t="str">
        <f t="shared" si="24"/>
        <v>eps</v>
      </c>
      <c r="L75" s="17" t="str">
        <f t="shared" si="24"/>
        <v>eps</v>
      </c>
      <c r="M75" s="57"/>
      <c r="N75" s="57"/>
      <c r="O75" s="57" t="str">
        <f t="shared" si="21"/>
        <v>altrp-f</v>
      </c>
      <c r="P75" s="57" t="str">
        <f t="shared" si="22"/>
        <v>nat</v>
      </c>
      <c r="Q75" s="17" t="s">
        <v>75</v>
      </c>
      <c r="R75" s="17" t="str">
        <f t="shared" si="25"/>
        <v>eps</v>
      </c>
      <c r="S75" s="17" t="str">
        <f t="shared" si="25"/>
        <v>eps</v>
      </c>
      <c r="T75" s="17" t="str">
        <f t="shared" si="25"/>
        <v>eps</v>
      </c>
      <c r="U75" s="17" t="str">
        <f t="shared" si="25"/>
        <v>eps</v>
      </c>
      <c r="V75" s="17" t="str">
        <f t="shared" si="25"/>
        <v>eps</v>
      </c>
      <c r="W75" s="17" t="str">
        <f t="shared" si="25"/>
        <v>eps</v>
      </c>
      <c r="X75" s="17" t="str">
        <f t="shared" si="25"/>
        <v>eps</v>
      </c>
      <c r="Y75" s="17" t="str">
        <f t="shared" si="25"/>
        <v>eps</v>
      </c>
      <c r="Z75" s="17" t="str">
        <f t="shared" si="25"/>
        <v>eps</v>
      </c>
    </row>
    <row r="76" spans="1:26" x14ac:dyDescent="0.25">
      <c r="A76" s="57" t="str">
        <f>TFPgr_o!A73</f>
        <v>aotrp-p</v>
      </c>
      <c r="B76" s="57" t="s">
        <v>72</v>
      </c>
      <c r="C76" s="17" t="s">
        <v>75</v>
      </c>
      <c r="D76" s="17" t="str">
        <f t="shared" si="24"/>
        <v>eps</v>
      </c>
      <c r="E76" s="17" t="str">
        <f t="shared" si="24"/>
        <v>eps</v>
      </c>
      <c r="F76" s="17" t="str">
        <f t="shared" si="24"/>
        <v>eps</v>
      </c>
      <c r="G76" s="17" t="str">
        <f t="shared" si="24"/>
        <v>eps</v>
      </c>
      <c r="H76" s="17" t="str">
        <f t="shared" si="24"/>
        <v>eps</v>
      </c>
      <c r="I76" s="17" t="str">
        <f t="shared" si="24"/>
        <v>eps</v>
      </c>
      <c r="J76" s="17" t="str">
        <f t="shared" si="24"/>
        <v>eps</v>
      </c>
      <c r="K76" s="17" t="str">
        <f t="shared" si="24"/>
        <v>eps</v>
      </c>
      <c r="L76" s="17" t="str">
        <f t="shared" si="24"/>
        <v>eps</v>
      </c>
      <c r="M76" s="57"/>
      <c r="N76" s="57"/>
      <c r="O76" s="57" t="str">
        <f t="shared" si="21"/>
        <v>aotrp-p</v>
      </c>
      <c r="P76" s="57" t="str">
        <f t="shared" si="22"/>
        <v>nat</v>
      </c>
      <c r="Q76" s="17" t="s">
        <v>75</v>
      </c>
      <c r="R76" s="17" t="str">
        <f t="shared" si="25"/>
        <v>eps</v>
      </c>
      <c r="S76" s="17" t="str">
        <f t="shared" si="25"/>
        <v>eps</v>
      </c>
      <c r="T76" s="17" t="str">
        <f t="shared" si="25"/>
        <v>eps</v>
      </c>
      <c r="U76" s="17" t="str">
        <f t="shared" si="25"/>
        <v>eps</v>
      </c>
      <c r="V76" s="17" t="str">
        <f t="shared" si="25"/>
        <v>eps</v>
      </c>
      <c r="W76" s="17" t="str">
        <f t="shared" si="25"/>
        <v>eps</v>
      </c>
      <c r="X76" s="17" t="str">
        <f t="shared" si="25"/>
        <v>eps</v>
      </c>
      <c r="Y76" s="17" t="str">
        <f t="shared" si="25"/>
        <v>eps</v>
      </c>
      <c r="Z76" s="17" t="str">
        <f t="shared" si="25"/>
        <v>eps</v>
      </c>
    </row>
    <row r="77" spans="1:26" x14ac:dyDescent="0.25">
      <c r="A77" s="57" t="str">
        <f>TFPgr_o!A74</f>
        <v>aotrp-f</v>
      </c>
      <c r="B77" s="57" t="s">
        <v>72</v>
      </c>
      <c r="C77" s="17" t="s">
        <v>75</v>
      </c>
      <c r="D77" s="17" t="str">
        <f t="shared" si="24"/>
        <v>eps</v>
      </c>
      <c r="E77" s="17" t="str">
        <f t="shared" si="24"/>
        <v>eps</v>
      </c>
      <c r="F77" s="17" t="str">
        <f t="shared" si="24"/>
        <v>eps</v>
      </c>
      <c r="G77" s="17" t="str">
        <f t="shared" si="24"/>
        <v>eps</v>
      </c>
      <c r="H77" s="17" t="str">
        <f t="shared" si="24"/>
        <v>eps</v>
      </c>
      <c r="I77" s="17" t="str">
        <f t="shared" si="24"/>
        <v>eps</v>
      </c>
      <c r="J77" s="17" t="str">
        <f t="shared" si="24"/>
        <v>eps</v>
      </c>
      <c r="K77" s="17" t="str">
        <f t="shared" si="24"/>
        <v>eps</v>
      </c>
      <c r="L77" s="17" t="str">
        <f t="shared" si="24"/>
        <v>eps</v>
      </c>
      <c r="M77" s="57"/>
      <c r="N77" s="57"/>
      <c r="O77" s="57" t="str">
        <f t="shared" si="21"/>
        <v>aotrp-f</v>
      </c>
      <c r="P77" s="57" t="str">
        <f t="shared" si="22"/>
        <v>nat</v>
      </c>
      <c r="Q77" s="17" t="s">
        <v>75</v>
      </c>
      <c r="R77" s="17" t="str">
        <f t="shared" si="25"/>
        <v>eps</v>
      </c>
      <c r="S77" s="17" t="str">
        <f t="shared" si="25"/>
        <v>eps</v>
      </c>
      <c r="T77" s="17" t="str">
        <f t="shared" si="25"/>
        <v>eps</v>
      </c>
      <c r="U77" s="17" t="str">
        <f t="shared" si="25"/>
        <v>eps</v>
      </c>
      <c r="V77" s="17" t="str">
        <f t="shared" si="25"/>
        <v>eps</v>
      </c>
      <c r="W77" s="17" t="str">
        <f t="shared" si="25"/>
        <v>eps</v>
      </c>
      <c r="X77" s="17" t="str">
        <f t="shared" si="25"/>
        <v>eps</v>
      </c>
      <c r="Y77" s="17" t="str">
        <f t="shared" si="25"/>
        <v>eps</v>
      </c>
      <c r="Z77" s="17" t="str">
        <f t="shared" si="25"/>
        <v>eps</v>
      </c>
    </row>
    <row r="78" spans="1:26" x14ac:dyDescent="0.25">
      <c r="A78" s="57" t="str">
        <f>TFPgr_o!A75</f>
        <v>aprtr</v>
      </c>
      <c r="B78" s="57" t="s">
        <v>72</v>
      </c>
      <c r="C78" s="17" t="s">
        <v>75</v>
      </c>
      <c r="D78" s="17" t="str">
        <f t="shared" si="24"/>
        <v>eps</v>
      </c>
      <c r="E78" s="17" t="str">
        <f t="shared" si="24"/>
        <v>eps</v>
      </c>
      <c r="F78" s="17" t="str">
        <f t="shared" si="24"/>
        <v>eps</v>
      </c>
      <c r="G78" s="17" t="str">
        <f t="shared" si="24"/>
        <v>eps</v>
      </c>
      <c r="H78" s="17" t="str">
        <f t="shared" si="24"/>
        <v>eps</v>
      </c>
      <c r="I78" s="17" t="str">
        <f t="shared" si="24"/>
        <v>eps</v>
      </c>
      <c r="J78" s="17" t="str">
        <f t="shared" si="24"/>
        <v>eps</v>
      </c>
      <c r="K78" s="17" t="str">
        <f t="shared" si="24"/>
        <v>eps</v>
      </c>
      <c r="L78" s="17" t="str">
        <f t="shared" si="24"/>
        <v>eps</v>
      </c>
      <c r="M78" s="57"/>
      <c r="N78" s="57"/>
      <c r="O78" s="57" t="str">
        <f t="shared" si="21"/>
        <v>aprtr</v>
      </c>
      <c r="P78" s="57" t="str">
        <f t="shared" si="22"/>
        <v>nat</v>
      </c>
      <c r="Q78" s="17" t="s">
        <v>75</v>
      </c>
      <c r="R78" s="17" t="str">
        <f t="shared" si="25"/>
        <v>eps</v>
      </c>
      <c r="S78" s="17" t="str">
        <f t="shared" si="25"/>
        <v>eps</v>
      </c>
      <c r="T78" s="17" t="str">
        <f t="shared" si="25"/>
        <v>eps</v>
      </c>
      <c r="U78" s="17" t="str">
        <f t="shared" si="25"/>
        <v>eps</v>
      </c>
      <c r="V78" s="17" t="str">
        <f t="shared" si="25"/>
        <v>eps</v>
      </c>
      <c r="W78" s="17" t="str">
        <f t="shared" si="25"/>
        <v>eps</v>
      </c>
      <c r="X78" s="17" t="str">
        <f t="shared" si="25"/>
        <v>eps</v>
      </c>
      <c r="Y78" s="17" t="str">
        <f t="shared" si="25"/>
        <v>eps</v>
      </c>
      <c r="Z78" s="17" t="str">
        <f t="shared" si="25"/>
        <v>eps</v>
      </c>
    </row>
    <row r="79" spans="1:26" x14ac:dyDescent="0.25">
      <c r="A79" s="57" t="str">
        <f>TFPgr_o!A76</f>
        <v>atrps</v>
      </c>
      <c r="B79" s="57" t="s">
        <v>72</v>
      </c>
      <c r="C79" s="17" t="s">
        <v>75</v>
      </c>
      <c r="D79" s="17" t="str">
        <f t="shared" si="24"/>
        <v>eps</v>
      </c>
      <c r="E79" s="17" t="str">
        <f t="shared" si="24"/>
        <v>eps</v>
      </c>
      <c r="F79" s="17" t="str">
        <f t="shared" si="24"/>
        <v>eps</v>
      </c>
      <c r="G79" s="17" t="str">
        <f t="shared" si="24"/>
        <v>eps</v>
      </c>
      <c r="H79" s="17" t="str">
        <f t="shared" si="24"/>
        <v>eps</v>
      </c>
      <c r="I79" s="17" t="str">
        <f t="shared" si="24"/>
        <v>eps</v>
      </c>
      <c r="J79" s="17" t="str">
        <f t="shared" si="24"/>
        <v>eps</v>
      </c>
      <c r="K79" s="17" t="str">
        <f t="shared" si="24"/>
        <v>eps</v>
      </c>
      <c r="L79" s="17" t="str">
        <f t="shared" si="24"/>
        <v>eps</v>
      </c>
      <c r="M79" s="57"/>
      <c r="N79" s="57"/>
      <c r="O79" s="57" t="str">
        <f t="shared" si="21"/>
        <v>atrps</v>
      </c>
      <c r="P79" s="57" t="str">
        <f t="shared" si="22"/>
        <v>nat</v>
      </c>
      <c r="Q79" s="17" t="s">
        <v>75</v>
      </c>
      <c r="R79" s="17" t="str">
        <f t="shared" si="25"/>
        <v>eps</v>
      </c>
      <c r="S79" s="17" t="str">
        <f t="shared" si="25"/>
        <v>eps</v>
      </c>
      <c r="T79" s="17" t="str">
        <f t="shared" si="25"/>
        <v>eps</v>
      </c>
      <c r="U79" s="17" t="str">
        <f t="shared" si="25"/>
        <v>eps</v>
      </c>
      <c r="V79" s="17" t="str">
        <f t="shared" si="25"/>
        <v>eps</v>
      </c>
      <c r="W79" s="17" t="str">
        <f t="shared" si="25"/>
        <v>eps</v>
      </c>
      <c r="X79" s="17" t="str">
        <f t="shared" si="25"/>
        <v>eps</v>
      </c>
      <c r="Y79" s="17" t="str">
        <f t="shared" si="25"/>
        <v>eps</v>
      </c>
      <c r="Z79" s="17" t="str">
        <f t="shared" si="25"/>
        <v>eps</v>
      </c>
    </row>
    <row r="80" spans="1:26" x14ac:dyDescent="0.25">
      <c r="A80" s="57" t="str">
        <f>TFPgr_o!A77</f>
        <v>acomm</v>
      </c>
      <c r="B80" s="57" t="s">
        <v>72</v>
      </c>
      <c r="C80" s="17" t="s">
        <v>75</v>
      </c>
      <c r="D80" s="17" t="str">
        <f t="shared" si="24"/>
        <v>eps</v>
      </c>
      <c r="E80" s="17" t="str">
        <f t="shared" si="24"/>
        <v>eps</v>
      </c>
      <c r="F80" s="17" t="str">
        <f t="shared" si="24"/>
        <v>eps</v>
      </c>
      <c r="G80" s="17" t="str">
        <f t="shared" si="24"/>
        <v>eps</v>
      </c>
      <c r="H80" s="17" t="str">
        <f t="shared" si="24"/>
        <v>eps</v>
      </c>
      <c r="I80" s="17" t="str">
        <f t="shared" si="24"/>
        <v>eps</v>
      </c>
      <c r="J80" s="17" t="str">
        <f t="shared" si="24"/>
        <v>eps</v>
      </c>
      <c r="K80" s="17" t="str">
        <f t="shared" si="24"/>
        <v>eps</v>
      </c>
      <c r="L80" s="17" t="str">
        <f t="shared" si="24"/>
        <v>eps</v>
      </c>
      <c r="M80" s="57"/>
      <c r="N80" s="57"/>
      <c r="O80" s="57" t="str">
        <f t="shared" si="21"/>
        <v>acomm</v>
      </c>
      <c r="P80" s="57" t="str">
        <f t="shared" si="22"/>
        <v>nat</v>
      </c>
      <c r="Q80" s="17" t="s">
        <v>75</v>
      </c>
      <c r="R80" s="17" t="str">
        <f t="shared" si="25"/>
        <v>eps</v>
      </c>
      <c r="S80" s="17" t="str">
        <f t="shared" si="25"/>
        <v>eps</v>
      </c>
      <c r="T80" s="17" t="str">
        <f t="shared" si="25"/>
        <v>eps</v>
      </c>
      <c r="U80" s="17" t="str">
        <f t="shared" si="25"/>
        <v>eps</v>
      </c>
      <c r="V80" s="17" t="str">
        <f t="shared" si="25"/>
        <v>eps</v>
      </c>
      <c r="W80" s="17" t="str">
        <f t="shared" si="25"/>
        <v>eps</v>
      </c>
      <c r="X80" s="17" t="str">
        <f t="shared" si="25"/>
        <v>eps</v>
      </c>
      <c r="Y80" s="17" t="str">
        <f t="shared" si="25"/>
        <v>eps</v>
      </c>
      <c r="Z80" s="17" t="str">
        <f t="shared" si="25"/>
        <v>eps</v>
      </c>
    </row>
    <row r="81" spans="1:26" x14ac:dyDescent="0.25">
      <c r="A81" s="57" t="str">
        <f>TFPgr_o!A78</f>
        <v>afsrv</v>
      </c>
      <c r="B81" s="57" t="s">
        <v>72</v>
      </c>
      <c r="C81" s="17" t="s">
        <v>75</v>
      </c>
      <c r="D81" s="17" t="str">
        <f t="shared" si="24"/>
        <v>eps</v>
      </c>
      <c r="E81" s="17" t="str">
        <f t="shared" si="24"/>
        <v>eps</v>
      </c>
      <c r="F81" s="17" t="str">
        <f t="shared" si="24"/>
        <v>eps</v>
      </c>
      <c r="G81" s="17" t="str">
        <f t="shared" si="24"/>
        <v>eps</v>
      </c>
      <c r="H81" s="17" t="str">
        <f t="shared" si="24"/>
        <v>eps</v>
      </c>
      <c r="I81" s="17" t="str">
        <f t="shared" si="24"/>
        <v>eps</v>
      </c>
      <c r="J81" s="17" t="str">
        <f t="shared" si="24"/>
        <v>eps</v>
      </c>
      <c r="K81" s="17" t="str">
        <f t="shared" si="24"/>
        <v>eps</v>
      </c>
      <c r="L81" s="17" t="str">
        <f t="shared" si="24"/>
        <v>eps</v>
      </c>
      <c r="M81" s="57"/>
      <c r="N81" s="57"/>
      <c r="O81" s="57" t="str">
        <f t="shared" si="21"/>
        <v>afsrv</v>
      </c>
      <c r="P81" s="57" t="str">
        <f t="shared" si="22"/>
        <v>nat</v>
      </c>
      <c r="Q81" s="17" t="s">
        <v>75</v>
      </c>
      <c r="R81" s="17" t="str">
        <f t="shared" si="25"/>
        <v>eps</v>
      </c>
      <c r="S81" s="17" t="str">
        <f t="shared" si="25"/>
        <v>eps</v>
      </c>
      <c r="T81" s="17" t="str">
        <f t="shared" si="25"/>
        <v>eps</v>
      </c>
      <c r="U81" s="17" t="str">
        <f t="shared" si="25"/>
        <v>eps</v>
      </c>
      <c r="V81" s="17" t="str">
        <f t="shared" si="25"/>
        <v>eps</v>
      </c>
      <c r="W81" s="17" t="str">
        <f t="shared" si="25"/>
        <v>eps</v>
      </c>
      <c r="X81" s="17" t="str">
        <f t="shared" si="25"/>
        <v>eps</v>
      </c>
      <c r="Y81" s="17" t="str">
        <f t="shared" si="25"/>
        <v>eps</v>
      </c>
      <c r="Z81" s="17" t="str">
        <f t="shared" si="25"/>
        <v>eps</v>
      </c>
    </row>
    <row r="82" spans="1:26" x14ac:dyDescent="0.25">
      <c r="A82" s="57" t="str">
        <f>TFPgr_o!A79</f>
        <v>absrv</v>
      </c>
      <c r="B82" s="57" t="s">
        <v>72</v>
      </c>
      <c r="C82" s="17" t="s">
        <v>75</v>
      </c>
      <c r="D82" s="17" t="str">
        <f t="shared" si="24"/>
        <v>eps</v>
      </c>
      <c r="E82" s="17" t="str">
        <f t="shared" si="24"/>
        <v>eps</v>
      </c>
      <c r="F82" s="17" t="str">
        <f t="shared" si="24"/>
        <v>eps</v>
      </c>
      <c r="G82" s="17" t="str">
        <f t="shared" si="24"/>
        <v>eps</v>
      </c>
      <c r="H82" s="17" t="str">
        <f t="shared" si="24"/>
        <v>eps</v>
      </c>
      <c r="I82" s="17" t="str">
        <f t="shared" si="24"/>
        <v>eps</v>
      </c>
      <c r="J82" s="17" t="str">
        <f t="shared" si="24"/>
        <v>eps</v>
      </c>
      <c r="K82" s="17" t="str">
        <f t="shared" si="24"/>
        <v>eps</v>
      </c>
      <c r="L82" s="17" t="str">
        <f t="shared" si="24"/>
        <v>eps</v>
      </c>
      <c r="M82" s="57"/>
      <c r="N82" s="57"/>
      <c r="O82" s="57" t="str">
        <f t="shared" si="21"/>
        <v>absrv</v>
      </c>
      <c r="P82" s="57" t="str">
        <f t="shared" si="22"/>
        <v>nat</v>
      </c>
      <c r="Q82" s="17" t="s">
        <v>75</v>
      </c>
      <c r="R82" s="17" t="str">
        <f t="shared" si="25"/>
        <v>eps</v>
      </c>
      <c r="S82" s="17" t="str">
        <f t="shared" si="25"/>
        <v>eps</v>
      </c>
      <c r="T82" s="17" t="str">
        <f t="shared" si="25"/>
        <v>eps</v>
      </c>
      <c r="U82" s="17" t="str">
        <f t="shared" si="25"/>
        <v>eps</v>
      </c>
      <c r="V82" s="17" t="str">
        <f t="shared" si="25"/>
        <v>eps</v>
      </c>
      <c r="W82" s="17" t="str">
        <f t="shared" si="25"/>
        <v>eps</v>
      </c>
      <c r="X82" s="17" t="str">
        <f t="shared" si="25"/>
        <v>eps</v>
      </c>
      <c r="Y82" s="17" t="str">
        <f t="shared" si="25"/>
        <v>eps</v>
      </c>
      <c r="Z82" s="17" t="str">
        <f t="shared" si="25"/>
        <v>eps</v>
      </c>
    </row>
    <row r="83" spans="1:26" x14ac:dyDescent="0.25">
      <c r="A83" s="57" t="str">
        <f>TFPgr_o!A80</f>
        <v>agsrv</v>
      </c>
      <c r="B83" s="57" t="s">
        <v>72</v>
      </c>
      <c r="C83" s="17" t="s">
        <v>75</v>
      </c>
      <c r="D83" s="17" t="str">
        <f t="shared" si="24"/>
        <v>eps</v>
      </c>
      <c r="E83" s="17" t="str">
        <f t="shared" si="24"/>
        <v>eps</v>
      </c>
      <c r="F83" s="17" t="str">
        <f t="shared" si="24"/>
        <v>eps</v>
      </c>
      <c r="G83" s="17" t="str">
        <f t="shared" si="24"/>
        <v>eps</v>
      </c>
      <c r="H83" s="17" t="str">
        <f t="shared" si="24"/>
        <v>eps</v>
      </c>
      <c r="I83" s="17" t="str">
        <f t="shared" si="24"/>
        <v>eps</v>
      </c>
      <c r="J83" s="17" t="str">
        <f t="shared" si="24"/>
        <v>eps</v>
      </c>
      <c r="K83" s="17" t="str">
        <f t="shared" si="24"/>
        <v>eps</v>
      </c>
      <c r="L83" s="17" t="str">
        <f t="shared" si="24"/>
        <v>eps</v>
      </c>
      <c r="M83" s="57"/>
      <c r="N83" s="57"/>
      <c r="O83" s="57" t="str">
        <f t="shared" si="21"/>
        <v>agsrv</v>
      </c>
      <c r="P83" s="57" t="str">
        <f t="shared" si="22"/>
        <v>nat</v>
      </c>
      <c r="Q83" s="17" t="s">
        <v>75</v>
      </c>
      <c r="R83" s="17" t="str">
        <f t="shared" si="25"/>
        <v>eps</v>
      </c>
      <c r="S83" s="17" t="str">
        <f t="shared" si="25"/>
        <v>eps</v>
      </c>
      <c r="T83" s="17" t="str">
        <f t="shared" si="25"/>
        <v>eps</v>
      </c>
      <c r="U83" s="17" t="str">
        <f t="shared" si="25"/>
        <v>eps</v>
      </c>
      <c r="V83" s="17" t="str">
        <f t="shared" si="25"/>
        <v>eps</v>
      </c>
      <c r="W83" s="17" t="str">
        <f t="shared" si="25"/>
        <v>eps</v>
      </c>
      <c r="X83" s="17" t="str">
        <f t="shared" si="25"/>
        <v>eps</v>
      </c>
      <c r="Y83" s="17" t="str">
        <f t="shared" si="25"/>
        <v>eps</v>
      </c>
      <c r="Z83" s="17" t="str">
        <f t="shared" si="25"/>
        <v>eps</v>
      </c>
    </row>
    <row r="84" spans="1:26" x14ac:dyDescent="0.25">
      <c r="A84" s="57" t="str">
        <f>TFPgr_o!A81</f>
        <v>aosrv</v>
      </c>
      <c r="B84" s="57" t="s">
        <v>72</v>
      </c>
      <c r="C84" s="17" t="s">
        <v>75</v>
      </c>
      <c r="D84" s="17" t="str">
        <f t="shared" si="24"/>
        <v>eps</v>
      </c>
      <c r="E84" s="17" t="str">
        <f t="shared" si="24"/>
        <v>eps</v>
      </c>
      <c r="F84" s="17" t="str">
        <f t="shared" si="24"/>
        <v>eps</v>
      </c>
      <c r="G84" s="17" t="str">
        <f t="shared" si="24"/>
        <v>eps</v>
      </c>
      <c r="H84" s="17" t="str">
        <f t="shared" si="24"/>
        <v>eps</v>
      </c>
      <c r="I84" s="17" t="str">
        <f t="shared" si="24"/>
        <v>eps</v>
      </c>
      <c r="J84" s="17" t="str">
        <f t="shared" si="24"/>
        <v>eps</v>
      </c>
      <c r="K84" s="17" t="str">
        <f t="shared" si="24"/>
        <v>eps</v>
      </c>
      <c r="L84" s="17" t="str">
        <f t="shared" si="24"/>
        <v>eps</v>
      </c>
      <c r="M84" s="57"/>
      <c r="N84" s="57"/>
      <c r="O84" s="57" t="str">
        <f t="shared" si="21"/>
        <v>aosrv</v>
      </c>
      <c r="P84" s="57" t="str">
        <f t="shared" si="22"/>
        <v>nat</v>
      </c>
      <c r="Q84" s="17" t="s">
        <v>75</v>
      </c>
      <c r="R84" s="17" t="str">
        <f t="shared" si="25"/>
        <v>eps</v>
      </c>
      <c r="S84" s="17" t="str">
        <f t="shared" si="25"/>
        <v>eps</v>
      </c>
      <c r="T84" s="17" t="str">
        <f t="shared" si="25"/>
        <v>eps</v>
      </c>
      <c r="U84" s="17" t="str">
        <f t="shared" si="25"/>
        <v>eps</v>
      </c>
      <c r="V84" s="17" t="str">
        <f t="shared" si="25"/>
        <v>eps</v>
      </c>
      <c r="W84" s="17" t="str">
        <f t="shared" si="25"/>
        <v>eps</v>
      </c>
      <c r="X84" s="17" t="str">
        <f t="shared" si="25"/>
        <v>eps</v>
      </c>
      <c r="Y84" s="17" t="str">
        <f t="shared" si="25"/>
        <v>eps</v>
      </c>
      <c r="Z84" s="17" t="str">
        <f t="shared" si="25"/>
        <v>eps</v>
      </c>
    </row>
  </sheetData>
  <conditionalFormatting sqref="D7:L7 Q25:Z44 C25:L44 C8:L23 Q8:Z23 C46:L50 Q46:Z50 C52:L60 C63:L84 Q52:Z60 Q63:Z84">
    <cfRule type="cellIs" dxfId="80" priority="24" operator="equal">
      <formula>"eps"</formula>
    </cfRule>
  </conditionalFormatting>
  <conditionalFormatting sqref="Q25:Z44">
    <cfRule type="cellIs" dxfId="79" priority="18" operator="equal">
      <formula>"eps"</formula>
    </cfRule>
  </conditionalFormatting>
  <conditionalFormatting sqref="R25:Z44">
    <cfRule type="cellIs" dxfId="78" priority="17" operator="equal">
      <formula>"eps"</formula>
    </cfRule>
  </conditionalFormatting>
  <conditionalFormatting sqref="R25:Z44">
    <cfRule type="cellIs" dxfId="77" priority="16" operator="equal">
      <formula>"eps"</formula>
    </cfRule>
  </conditionalFormatting>
  <conditionalFormatting sqref="Q24:Z24 C24:L24">
    <cfRule type="cellIs" dxfId="76" priority="15" operator="equal">
      <formula>"eps"</formula>
    </cfRule>
  </conditionalFormatting>
  <conditionalFormatting sqref="Q24:Z24">
    <cfRule type="cellIs" dxfId="75" priority="14" operator="equal">
      <formula>"eps"</formula>
    </cfRule>
  </conditionalFormatting>
  <conditionalFormatting sqref="R24:Z24">
    <cfRule type="cellIs" dxfId="74" priority="13" operator="equal">
      <formula>"eps"</formula>
    </cfRule>
  </conditionalFormatting>
  <conditionalFormatting sqref="R24:Z24">
    <cfRule type="cellIs" dxfId="73" priority="12" operator="equal">
      <formula>"eps"</formula>
    </cfRule>
  </conditionalFormatting>
  <conditionalFormatting sqref="C45:L45 Q45:Z45">
    <cfRule type="cellIs" dxfId="72" priority="11" operator="equal">
      <formula>"eps"</formula>
    </cfRule>
  </conditionalFormatting>
  <conditionalFormatting sqref="Q45:Z45">
    <cfRule type="cellIs" dxfId="71" priority="10" operator="equal">
      <formula>"eps"</formula>
    </cfRule>
  </conditionalFormatting>
  <conditionalFormatting sqref="R45:Z45">
    <cfRule type="cellIs" dxfId="70" priority="9" operator="equal">
      <formula>"eps"</formula>
    </cfRule>
  </conditionalFormatting>
  <conditionalFormatting sqref="R45:Z45">
    <cfRule type="cellIs" dxfId="69" priority="8" operator="equal">
      <formula>"eps"</formula>
    </cfRule>
  </conditionalFormatting>
  <conditionalFormatting sqref="C51:L51 Q51:Z51">
    <cfRule type="cellIs" dxfId="68" priority="2" operator="equal">
      <formula>"eps"</formula>
    </cfRule>
  </conditionalFormatting>
  <conditionalFormatting sqref="C61:L62 Q61:Z62">
    <cfRule type="cellIs" dxfId="6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17"/>
      <c r="AG1" t="s">
        <v>236</v>
      </c>
    </row>
    <row r="5" spans="1:51" x14ac:dyDescent="0.25">
      <c r="A5" s="2" t="s">
        <v>157</v>
      </c>
      <c r="O5" s="2" t="s">
        <v>150</v>
      </c>
      <c r="AA5" s="2" t="s">
        <v>337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234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25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239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25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237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25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238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25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3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240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25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25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241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25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25">
      <c r="A15" t="s">
        <v>159</v>
      </c>
      <c r="B15" t="s">
        <v>158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158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158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25">
      <c r="A16" t="s">
        <v>160</v>
      </c>
      <c r="B16" t="s">
        <v>161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161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161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66" priority="29" operator="equal">
      <formula>"eps"</formula>
    </cfRule>
  </conditionalFormatting>
  <conditionalFormatting sqref="P8:Y10 P12:Y16 P11:Q11 S11:Y11">
    <cfRule type="cellIs" dxfId="65" priority="23" operator="equal">
      <formula>"eps"</formula>
    </cfRule>
  </conditionalFormatting>
  <conditionalFormatting sqref="Q8:Y10 Q12:Y16 Q11 S11:Y11">
    <cfRule type="cellIs" dxfId="64" priority="22" operator="equal">
      <formula>"eps"</formula>
    </cfRule>
  </conditionalFormatting>
  <conditionalFormatting sqref="Q8:Y10 Q12:Y16 Q11 S11:Y11">
    <cfRule type="cellIs" dxfId="63" priority="21" operator="equal">
      <formula>"eps"</formula>
    </cfRule>
  </conditionalFormatting>
  <conditionalFormatting sqref="Q8:Y10 Q12:Y16 Q11 S11:Y11">
    <cfRule type="cellIs" dxfId="62" priority="20" operator="equal">
      <formula>"eps"</formula>
    </cfRule>
  </conditionalFormatting>
  <conditionalFormatting sqref="Q8:Y10 Q12:Y16 Q11 S11:Y11">
    <cfRule type="cellIs" dxfId="61" priority="19" operator="equal">
      <formula>"eps"</formula>
    </cfRule>
  </conditionalFormatting>
  <conditionalFormatting sqref="D15:L15">
    <cfRule type="cellIs" dxfId="60" priority="18" operator="equal">
      <formula>"eps"</formula>
    </cfRule>
  </conditionalFormatting>
  <conditionalFormatting sqref="D16:L16">
    <cfRule type="cellIs" dxfId="59" priority="17" operator="equal">
      <formula>"eps"</formula>
    </cfRule>
  </conditionalFormatting>
  <conditionalFormatting sqref="D16:L16">
    <cfRule type="cellIs" dxfId="58" priority="16" operator="equal">
      <formula>"eps"</formula>
    </cfRule>
  </conditionalFormatting>
  <conditionalFormatting sqref="C8:C14">
    <cfRule type="cellIs" dxfId="57" priority="14" operator="equal">
      <formula>"eps"</formula>
    </cfRule>
  </conditionalFormatting>
  <conditionalFormatting sqref="C15">
    <cfRule type="cellIs" dxfId="56" priority="13" operator="equal">
      <formula>"eps"</formula>
    </cfRule>
  </conditionalFormatting>
  <conditionalFormatting sqref="C16">
    <cfRule type="cellIs" dxfId="55" priority="12" operator="equal">
      <formula>"eps"</formula>
    </cfRule>
  </conditionalFormatting>
  <conditionalFormatting sqref="C16">
    <cfRule type="cellIs" dxfId="54" priority="11" operator="equal">
      <formula>"eps"</formula>
    </cfRule>
  </conditionalFormatting>
  <conditionalFormatting sqref="P1">
    <cfRule type="cellIs" dxfId="53" priority="10" operator="equal">
      <formula>"eps"</formula>
    </cfRule>
  </conditionalFormatting>
  <conditionalFormatting sqref="P1">
    <cfRule type="cellIs" dxfId="52" priority="9" operator="equal">
      <formula>"eps"</formula>
    </cfRule>
  </conditionalFormatting>
  <conditionalFormatting sqref="R11">
    <cfRule type="cellIs" dxfId="51" priority="8" operator="equal">
      <formula>"eps"</formula>
    </cfRule>
  </conditionalFormatting>
  <conditionalFormatting sqref="R11">
    <cfRule type="cellIs" dxfId="50" priority="7" operator="equal">
      <formula>"eps"</formula>
    </cfRule>
  </conditionalFormatting>
  <conditionalFormatting sqref="AB8:AK16">
    <cfRule type="cellIs" dxfId="49" priority="6" operator="equal">
      <formula>"eps"</formula>
    </cfRule>
  </conditionalFormatting>
  <conditionalFormatting sqref="AB8:AK16">
    <cfRule type="cellIs" dxfId="48" priority="5" operator="equal">
      <formula>"eps"</formula>
    </cfRule>
  </conditionalFormatting>
  <conditionalFormatting sqref="AC8:AK16">
    <cfRule type="cellIs" dxfId="47" priority="4" operator="equal">
      <formula>"eps"</formula>
    </cfRule>
  </conditionalFormatting>
  <conditionalFormatting sqref="AC8:AK16">
    <cfRule type="cellIs" dxfId="46" priority="3" operator="equal">
      <formula>"eps"</formula>
    </cfRule>
  </conditionalFormatting>
  <conditionalFormatting sqref="AC8:AK16">
    <cfRule type="cellIs" dxfId="45" priority="2" operator="equal">
      <formula>"eps"</formula>
    </cfRule>
  </conditionalFormatting>
  <conditionalFormatting sqref="AC8:AK16">
    <cfRule type="cellIs" dxfId="4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132</v>
      </c>
    </row>
    <row r="5" spans="1:38" x14ac:dyDescent="0.25">
      <c r="A5" s="2" t="s">
        <v>157</v>
      </c>
      <c r="N5" s="2" t="s">
        <v>150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25">
      <c r="A8" t="s">
        <v>133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133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243</v>
      </c>
      <c r="AH8" s="50">
        <v>5.0000000000000001E-3</v>
      </c>
    </row>
    <row r="9" spans="1:38" x14ac:dyDescent="0.25">
      <c r="A9" t="s">
        <v>134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134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300</v>
      </c>
      <c r="AH9" s="50">
        <f>((('[4]POP(S)'!$AS$14/'[4]POP(S)'!$G$14)^(1/('[4]POP(S)'!$AS$5-'[4]POP(S)'!$G$5)))-1)</f>
        <v>9.2317729474005183E-3</v>
      </c>
      <c r="AL9" s="15"/>
    </row>
    <row r="10" spans="1:38" x14ac:dyDescent="0.25">
      <c r="A10" t="s">
        <v>135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135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25">
      <c r="A11" t="s">
        <v>136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136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25">
      <c r="A12" t="s">
        <v>137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137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138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138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139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139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140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140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141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141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325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325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0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43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241" activePane="bottomRight" state="frozen"/>
      <selection pane="topRight" activeCell="C1" sqref="C1"/>
      <selection pane="bottomLeft" activeCell="A8" sqref="A8"/>
      <selection pane="bottomRight" activeCell="I272" sqref="I272"/>
    </sheetView>
  </sheetViews>
  <sheetFormatPr defaultColWidth="9.28515625" defaultRowHeight="15" x14ac:dyDescent="0.25"/>
  <cols>
    <col min="1" max="1" width="11.42578125" style="57" bestFit="1" customWidth="1"/>
    <col min="2" max="2" width="32.140625" style="57" bestFit="1" customWidth="1"/>
    <col min="3" max="3" width="7.7109375" style="57" bestFit="1" customWidth="1"/>
    <col min="4" max="33" width="6.7109375" style="57" bestFit="1" customWidth="1"/>
    <col min="34" max="38" width="3" style="57" bestFit="1" customWidth="1"/>
    <col min="39" max="16384" width="9.28515625" style="57"/>
  </cols>
  <sheetData>
    <row r="1" spans="1:38" ht="18.75" x14ac:dyDescent="0.3">
      <c r="B1" s="1" t="s">
        <v>281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25">
      <c r="B2" s="4" t="s">
        <v>282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25">
      <c r="B6" s="2" t="s">
        <v>283</v>
      </c>
    </row>
    <row r="7" spans="1:38" x14ac:dyDescent="0.25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25">
      <c r="A8" s="86" t="s">
        <v>196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25">
      <c r="A9" s="32" t="s">
        <v>196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25">
      <c r="A10" s="32" t="s">
        <v>196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25">
      <c r="A11" s="32" t="s">
        <v>196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25">
      <c r="A12" s="32" t="s">
        <v>196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25">
      <c r="A13" s="32" t="s">
        <v>196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25">
      <c r="A14" s="32" t="s">
        <v>196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25">
      <c r="A15" s="32" t="s">
        <v>196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25">
      <c r="A16" s="32" t="s">
        <v>196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25">
      <c r="A17" s="3" t="s">
        <v>196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25">
      <c r="A18" s="57" t="s">
        <v>131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25">
      <c r="A19" s="57" t="s">
        <v>131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25">
      <c r="A20" s="57" t="s">
        <v>131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25">
      <c r="A21" s="57" t="s">
        <v>131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25">
      <c r="A22" s="57" t="s">
        <v>131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25">
      <c r="A23" s="57" t="s">
        <v>131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25">
      <c r="A24" s="57" t="s">
        <v>131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25">
      <c r="A25" s="57" t="s">
        <v>131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25">
      <c r="A26" s="57" t="s">
        <v>131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25">
      <c r="A27" s="57" t="s">
        <v>131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25">
      <c r="A28" s="86" t="s">
        <v>421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25">
      <c r="A29" s="32" t="s">
        <v>421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25">
      <c r="A30" s="32" t="s">
        <v>421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25">
      <c r="A31" s="32" t="s">
        <v>421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25">
      <c r="A32" s="32" t="s">
        <v>421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25">
      <c r="A33" s="32" t="s">
        <v>421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25">
      <c r="A34" s="32" t="s">
        <v>421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25">
      <c r="A35" s="32" t="s">
        <v>421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25">
      <c r="A36" s="32" t="s">
        <v>421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25">
      <c r="A37" s="3" t="s">
        <v>421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25">
      <c r="A38" s="57" t="s">
        <v>424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25">
      <c r="A39" s="57" t="s">
        <v>424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25">
      <c r="A40" s="57" t="s">
        <v>424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25">
      <c r="A41" s="57" t="s">
        <v>424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25">
      <c r="A42" s="57" t="s">
        <v>424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25">
      <c r="A43" s="57" t="s">
        <v>424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25">
      <c r="A44" s="57" t="s">
        <v>424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25">
      <c r="A45" s="57" t="s">
        <v>424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25">
      <c r="A46" s="57" t="s">
        <v>424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25">
      <c r="A47" s="57" t="s">
        <v>424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25">
      <c r="A48" s="86" t="s">
        <v>422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25">
      <c r="A49" s="57" t="s">
        <v>422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25">
      <c r="A50" s="57" t="s">
        <v>422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25">
      <c r="A51" s="57" t="s">
        <v>422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25">
      <c r="A52" s="57" t="s">
        <v>422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25">
      <c r="A53" s="57" t="s">
        <v>422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25">
      <c r="A54" s="57" t="s">
        <v>422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25">
      <c r="A55" s="57" t="s">
        <v>422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25">
      <c r="A56" s="57" t="s">
        <v>422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25">
      <c r="A57" s="57" t="s">
        <v>422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25">
      <c r="A58" s="86" t="s">
        <v>425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25">
      <c r="A59" s="32" t="s">
        <v>425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25">
      <c r="A60" s="32" t="s">
        <v>425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25">
      <c r="A61" s="32" t="s">
        <v>425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25">
      <c r="A62" s="32" t="s">
        <v>425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25">
      <c r="A63" s="32" t="s">
        <v>425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25">
      <c r="A64" s="32" t="s">
        <v>425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25">
      <c r="A65" s="32" t="s">
        <v>425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25">
      <c r="A66" s="32" t="s">
        <v>425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25">
      <c r="A67" s="3" t="s">
        <v>425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25">
      <c r="A68" s="57" t="s">
        <v>426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25">
      <c r="A69" s="57" t="s">
        <v>426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25">
      <c r="A70" s="57" t="s">
        <v>426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25">
      <c r="A71" s="57" t="s">
        <v>426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25">
      <c r="A72" s="57" t="s">
        <v>426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25">
      <c r="A73" s="57" t="s">
        <v>426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25">
      <c r="A74" s="57" t="s">
        <v>426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25">
      <c r="A75" s="57" t="s">
        <v>426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25">
      <c r="A76" s="57" t="s">
        <v>426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25">
      <c r="A77" s="57" t="s">
        <v>426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25">
      <c r="A78" s="86" t="s">
        <v>427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25">
      <c r="A79" s="32" t="s">
        <v>427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25">
      <c r="A80" s="32" t="s">
        <v>427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25">
      <c r="A81" s="32" t="s">
        <v>427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25">
      <c r="A82" s="32" t="s">
        <v>427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25">
      <c r="A83" s="32" t="s">
        <v>427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25">
      <c r="A84" s="32" t="s">
        <v>427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25">
      <c r="A85" s="32" t="s">
        <v>427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25">
      <c r="A86" s="32" t="s">
        <v>427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25">
      <c r="A87" s="3" t="s">
        <v>427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25">
      <c r="A88" s="57" t="s">
        <v>428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25">
      <c r="A89" s="57" t="s">
        <v>428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25">
      <c r="A90" s="57" t="s">
        <v>428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25">
      <c r="A91" s="57" t="s">
        <v>428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25">
      <c r="A92" s="57" t="s">
        <v>428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25">
      <c r="A93" s="57" t="s">
        <v>428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25">
      <c r="A94" s="57" t="s">
        <v>428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25">
      <c r="A95" s="57" t="s">
        <v>428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25">
      <c r="A96" s="57" t="s">
        <v>428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25">
      <c r="A97" s="57" t="s">
        <v>428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25">
      <c r="A98" s="86" t="s">
        <v>429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25">
      <c r="A99" s="32" t="s">
        <v>429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25">
      <c r="A100" s="32" t="s">
        <v>429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25">
      <c r="A101" s="32" t="s">
        <v>429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25">
      <c r="A102" s="32" t="s">
        <v>429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25">
      <c r="A103" s="32" t="s">
        <v>429</v>
      </c>
      <c r="B103" s="57" t="str">
        <f t="shared" ref="B103:B117" si="8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25">
      <c r="A104" s="32" t="s">
        <v>429</v>
      </c>
      <c r="B104" s="57" t="str">
        <f t="shared" si="8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25">
      <c r="A105" s="32" t="s">
        <v>429</v>
      </c>
      <c r="B105" s="57" t="str">
        <f t="shared" si="8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25">
      <c r="A106" s="32" t="s">
        <v>429</v>
      </c>
      <c r="B106" s="57" t="str">
        <f t="shared" si="8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25">
      <c r="A107" s="3" t="s">
        <v>429</v>
      </c>
      <c r="B107" s="57" t="str">
        <f t="shared" si="8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25">
      <c r="A108" s="57" t="s">
        <v>430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25">
      <c r="A109" s="57" t="s">
        <v>430</v>
      </c>
      <c r="B109" s="57" t="str">
        <f t="shared" si="8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25">
      <c r="A110" s="57" t="s">
        <v>430</v>
      </c>
      <c r="B110" s="57" t="str">
        <f t="shared" si="8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25">
      <c r="A111" s="57" t="s">
        <v>430</v>
      </c>
      <c r="B111" s="57" t="str">
        <f t="shared" si="8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25">
      <c r="A112" s="57" t="s">
        <v>430</v>
      </c>
      <c r="B112" s="57" t="str">
        <f t="shared" si="8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25">
      <c r="A113" s="57" t="s">
        <v>430</v>
      </c>
      <c r="B113" s="57" t="str">
        <f t="shared" si="8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25">
      <c r="A114" s="57" t="s">
        <v>430</v>
      </c>
      <c r="B114" s="57" t="str">
        <f t="shared" si="8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25">
      <c r="A115" s="57" t="s">
        <v>430</v>
      </c>
      <c r="B115" s="57" t="str">
        <f t="shared" si="8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25">
      <c r="A116" s="57" t="s">
        <v>430</v>
      </c>
      <c r="B116" s="57" t="str">
        <f t="shared" si="8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25">
      <c r="A117" s="57" t="s">
        <v>430</v>
      </c>
      <c r="B117" s="57" t="str">
        <f t="shared" si="8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25">
      <c r="A118" s="86" t="s">
        <v>431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25">
      <c r="A119" s="32" t="s">
        <v>431</v>
      </c>
      <c r="B119" s="57" t="str">
        <f t="shared" ref="B119:B147" si="9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25">
      <c r="A120" s="32" t="s">
        <v>431</v>
      </c>
      <c r="B120" s="57" t="str">
        <f t="shared" si="9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25">
      <c r="A121" s="32" t="s">
        <v>431</v>
      </c>
      <c r="B121" s="57" t="str">
        <f t="shared" si="9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25">
      <c r="A122" s="32" t="s">
        <v>431</v>
      </c>
      <c r="B122" s="57" t="str">
        <f t="shared" si="9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25">
      <c r="A123" s="32" t="s">
        <v>431</v>
      </c>
      <c r="B123" s="57" t="str">
        <f t="shared" si="9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25">
      <c r="A124" s="32" t="s">
        <v>431</v>
      </c>
      <c r="B124" s="57" t="str">
        <f t="shared" si="9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25">
      <c r="A125" s="32" t="s">
        <v>431</v>
      </c>
      <c r="B125" s="57" t="str">
        <f t="shared" si="9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25">
      <c r="A126" s="32" t="s">
        <v>431</v>
      </c>
      <c r="B126" s="57" t="str">
        <f t="shared" si="9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25">
      <c r="A127" s="3" t="s">
        <v>431</v>
      </c>
      <c r="B127" s="57" t="str">
        <f t="shared" si="9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25">
      <c r="A128" s="57" t="s">
        <v>432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25">
      <c r="A129" s="57" t="s">
        <v>432</v>
      </c>
      <c r="B129" s="57" t="str">
        <f t="shared" si="9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25">
      <c r="A130" s="57" t="s">
        <v>432</v>
      </c>
      <c r="B130" s="57" t="str">
        <f t="shared" si="9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25">
      <c r="A131" s="57" t="s">
        <v>432</v>
      </c>
      <c r="B131" s="57" t="str">
        <f t="shared" si="9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25">
      <c r="A132" s="57" t="s">
        <v>432</v>
      </c>
      <c r="B132" s="57" t="str">
        <f t="shared" si="9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25">
      <c r="A133" s="57" t="s">
        <v>432</v>
      </c>
      <c r="B133" s="57" t="str">
        <f t="shared" si="9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25">
      <c r="A134" s="57" t="s">
        <v>432</v>
      </c>
      <c r="B134" s="57" t="str">
        <f t="shared" si="9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25">
      <c r="A135" s="57" t="s">
        <v>432</v>
      </c>
      <c r="B135" s="57" t="str">
        <f t="shared" si="9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25">
      <c r="A136" s="57" t="s">
        <v>432</v>
      </c>
      <c r="B136" s="57" t="str">
        <f t="shared" si="9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25">
      <c r="A137" s="57" t="s">
        <v>432</v>
      </c>
      <c r="B137" s="57" t="str">
        <f t="shared" si="9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25">
      <c r="A138" s="86" t="s">
        <v>433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25">
      <c r="A139" s="57" t="s">
        <v>433</v>
      </c>
      <c r="B139" s="57" t="str">
        <f t="shared" si="9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25">
      <c r="A140" s="57" t="s">
        <v>433</v>
      </c>
      <c r="B140" s="57" t="str">
        <f t="shared" si="9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25">
      <c r="A141" s="57" t="s">
        <v>433</v>
      </c>
      <c r="B141" s="57" t="str">
        <f t="shared" si="9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25">
      <c r="A142" s="57" t="s">
        <v>433</v>
      </c>
      <c r="B142" s="57" t="str">
        <f t="shared" si="9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25">
      <c r="A143" s="57" t="s">
        <v>433</v>
      </c>
      <c r="B143" s="57" t="str">
        <f t="shared" si="9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25">
      <c r="A144" s="57" t="s">
        <v>433</v>
      </c>
      <c r="B144" s="57" t="str">
        <f t="shared" si="9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25">
      <c r="A145" s="57" t="s">
        <v>433</v>
      </c>
      <c r="B145" s="57" t="str">
        <f t="shared" si="9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25">
      <c r="A146" s="57" t="s">
        <v>433</v>
      </c>
      <c r="B146" s="57" t="str">
        <f t="shared" si="9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25">
      <c r="A147" s="57" t="s">
        <v>433</v>
      </c>
      <c r="B147" s="57" t="str">
        <f t="shared" si="9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25">
      <c r="A148" s="86" t="s">
        <v>284</v>
      </c>
      <c r="B148" s="86" t="str">
        <f t="shared" ref="B148:B157" si="10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25">
      <c r="A149" s="32" t="s">
        <v>284</v>
      </c>
      <c r="B149" s="32" t="str">
        <f t="shared" si="10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25">
      <c r="A150" s="32" t="s">
        <v>284</v>
      </c>
      <c r="B150" s="32" t="str">
        <f t="shared" si="10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25">
      <c r="A151" s="32" t="s">
        <v>284</v>
      </c>
      <c r="B151" s="32" t="str">
        <f t="shared" si="10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25">
      <c r="A152" s="32" t="s">
        <v>284</v>
      </c>
      <c r="B152" s="32" t="str">
        <f t="shared" si="10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25">
      <c r="A153" s="32" t="s">
        <v>284</v>
      </c>
      <c r="B153" s="32" t="str">
        <f t="shared" si="10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25">
      <c r="A154" s="32" t="s">
        <v>284</v>
      </c>
      <c r="B154" s="32" t="str">
        <f t="shared" si="10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25">
      <c r="A155" s="32" t="s">
        <v>284</v>
      </c>
      <c r="B155" s="32" t="str">
        <f t="shared" si="10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25">
      <c r="A156" s="32" t="s">
        <v>284</v>
      </c>
      <c r="B156" s="32" t="str">
        <f t="shared" si="10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25">
      <c r="A157" s="3" t="s">
        <v>284</v>
      </c>
      <c r="B157" s="3" t="str">
        <f t="shared" si="10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25">
      <c r="A158" s="57" t="s">
        <v>434</v>
      </c>
      <c r="B158" s="57" t="str">
        <f t="shared" ref="B158:B221" si="11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25">
      <c r="A159" s="57" t="s">
        <v>434</v>
      </c>
      <c r="B159" s="57" t="str">
        <f t="shared" si="11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25">
      <c r="A160" s="57" t="s">
        <v>434</v>
      </c>
      <c r="B160" s="57" t="str">
        <f t="shared" si="11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25">
      <c r="A161" s="57" t="s">
        <v>434</v>
      </c>
      <c r="B161" s="57" t="str">
        <f t="shared" si="11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25">
      <c r="A162" s="57" t="s">
        <v>434</v>
      </c>
      <c r="B162" s="57" t="str">
        <f t="shared" si="11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25">
      <c r="A163" s="57" t="s">
        <v>434</v>
      </c>
      <c r="B163" s="57" t="str">
        <f t="shared" si="11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25">
      <c r="A164" s="57" t="s">
        <v>434</v>
      </c>
      <c r="B164" s="57" t="str">
        <f t="shared" si="11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25">
      <c r="A165" s="57" t="s">
        <v>434</v>
      </c>
      <c r="B165" s="57" t="str">
        <f t="shared" si="11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25">
      <c r="A166" s="57" t="s">
        <v>434</v>
      </c>
      <c r="B166" s="57" t="str">
        <f t="shared" si="11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25">
      <c r="A167" s="57" t="s">
        <v>434</v>
      </c>
      <c r="B167" s="57" t="str">
        <f t="shared" si="11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25">
      <c r="A168" s="86" t="s">
        <v>435</v>
      </c>
      <c r="B168" s="86" t="str">
        <f t="shared" si="11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25">
      <c r="A169" s="57" t="s">
        <v>435</v>
      </c>
      <c r="B169" s="57" t="str">
        <f t="shared" si="11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25">
      <c r="A170" s="57" t="s">
        <v>435</v>
      </c>
      <c r="B170" s="57" t="str">
        <f t="shared" si="11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25">
      <c r="A171" s="57" t="s">
        <v>435</v>
      </c>
      <c r="B171" s="57" t="str">
        <f t="shared" si="11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25">
      <c r="A172" s="57" t="s">
        <v>435</v>
      </c>
      <c r="B172" s="57" t="str">
        <f t="shared" si="11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25">
      <c r="A173" s="57" t="s">
        <v>435</v>
      </c>
      <c r="B173" s="57" t="str">
        <f t="shared" si="11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25">
      <c r="A174" s="57" t="s">
        <v>435</v>
      </c>
      <c r="B174" s="57" t="str">
        <f t="shared" si="11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25">
      <c r="A175" s="57" t="s">
        <v>435</v>
      </c>
      <c r="B175" s="57" t="str">
        <f t="shared" si="11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25">
      <c r="A176" s="57" t="s">
        <v>435</v>
      </c>
      <c r="B176" s="57" t="str">
        <f t="shared" si="11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25">
      <c r="A177" s="57" t="s">
        <v>435</v>
      </c>
      <c r="B177" s="57" t="str">
        <f t="shared" si="11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25">
      <c r="A178" s="86" t="s">
        <v>436</v>
      </c>
      <c r="B178" s="86" t="str">
        <f t="shared" si="11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25">
      <c r="A179" s="57" t="s">
        <v>436</v>
      </c>
      <c r="B179" s="57" t="str">
        <f t="shared" si="11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25">
      <c r="A180" s="57" t="s">
        <v>436</v>
      </c>
      <c r="B180" s="57" t="str">
        <f t="shared" si="11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25">
      <c r="A181" s="57" t="s">
        <v>436</v>
      </c>
      <c r="B181" s="57" t="str">
        <f t="shared" si="11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25">
      <c r="A182" s="57" t="s">
        <v>436</v>
      </c>
      <c r="B182" s="57" t="str">
        <f t="shared" si="11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25">
      <c r="A183" s="57" t="s">
        <v>436</v>
      </c>
      <c r="B183" s="57" t="str">
        <f t="shared" si="11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25">
      <c r="A184" s="57" t="s">
        <v>436</v>
      </c>
      <c r="B184" s="57" t="str">
        <f t="shared" si="11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25">
      <c r="A185" s="57" t="s">
        <v>436</v>
      </c>
      <c r="B185" s="57" t="str">
        <f t="shared" si="11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25">
      <c r="A186" s="57" t="s">
        <v>436</v>
      </c>
      <c r="B186" s="57" t="str">
        <f t="shared" si="11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25">
      <c r="A187" s="57" t="s">
        <v>436</v>
      </c>
      <c r="B187" s="57" t="str">
        <f t="shared" si="11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25">
      <c r="A188" s="86" t="s">
        <v>437</v>
      </c>
      <c r="B188" s="86" t="str">
        <f t="shared" si="11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25">
      <c r="A189" s="57" t="s">
        <v>437</v>
      </c>
      <c r="B189" s="57" t="str">
        <f t="shared" si="11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25">
      <c r="A190" s="57" t="s">
        <v>437</v>
      </c>
      <c r="B190" s="57" t="str">
        <f t="shared" si="11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25">
      <c r="A191" s="57" t="s">
        <v>437</v>
      </c>
      <c r="B191" s="57" t="str">
        <f t="shared" si="11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25">
      <c r="A192" s="57" t="s">
        <v>437</v>
      </c>
      <c r="B192" s="57" t="str">
        <f t="shared" si="11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25">
      <c r="A193" s="57" t="s">
        <v>437</v>
      </c>
      <c r="B193" s="57" t="str">
        <f t="shared" si="11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25">
      <c r="A194" s="57" t="s">
        <v>437</v>
      </c>
      <c r="B194" s="57" t="str">
        <f t="shared" si="11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25">
      <c r="A195" s="57" t="s">
        <v>437</v>
      </c>
      <c r="B195" s="57" t="str">
        <f t="shared" si="11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25">
      <c r="A196" s="57" t="s">
        <v>437</v>
      </c>
      <c r="B196" s="57" t="str">
        <f t="shared" si="11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25">
      <c r="A197" s="57" t="s">
        <v>437</v>
      </c>
      <c r="B197" s="57" t="str">
        <f t="shared" si="11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25">
      <c r="A198" s="86" t="s">
        <v>438</v>
      </c>
      <c r="B198" s="86" t="str">
        <f t="shared" si="11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25">
      <c r="A199" s="57" t="s">
        <v>438</v>
      </c>
      <c r="B199" s="57" t="str">
        <f t="shared" si="11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25">
      <c r="A200" s="57" t="s">
        <v>438</v>
      </c>
      <c r="B200" s="57" t="str">
        <f t="shared" si="11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25">
      <c r="A201" s="57" t="s">
        <v>438</v>
      </c>
      <c r="B201" s="57" t="str">
        <f t="shared" si="11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25">
      <c r="A202" s="57" t="s">
        <v>438</v>
      </c>
      <c r="B202" s="57" t="str">
        <f t="shared" si="11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25">
      <c r="A203" s="57" t="s">
        <v>438</v>
      </c>
      <c r="B203" s="57" t="str">
        <f t="shared" si="11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25">
      <c r="A204" s="57" t="s">
        <v>438</v>
      </c>
      <c r="B204" s="57" t="str">
        <f t="shared" si="11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25">
      <c r="A205" s="57" t="s">
        <v>438</v>
      </c>
      <c r="B205" s="57" t="str">
        <f t="shared" si="11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25">
      <c r="A206" s="57" t="s">
        <v>438</v>
      </c>
      <c r="B206" s="57" t="str">
        <f t="shared" si="11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25">
      <c r="A207" s="57" t="s">
        <v>438</v>
      </c>
      <c r="B207" s="57" t="str">
        <f t="shared" si="11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25">
      <c r="A208" s="86" t="s">
        <v>439</v>
      </c>
      <c r="B208" s="86" t="str">
        <f t="shared" si="11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25">
      <c r="A209" s="57" t="s">
        <v>439</v>
      </c>
      <c r="B209" s="57" t="str">
        <f t="shared" si="11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25">
      <c r="A210" s="57" t="s">
        <v>439</v>
      </c>
      <c r="B210" s="57" t="str">
        <f t="shared" si="11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25">
      <c r="A211" s="57" t="s">
        <v>439</v>
      </c>
      <c r="B211" s="57" t="str">
        <f t="shared" si="11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25">
      <c r="A212" s="57" t="s">
        <v>439</v>
      </c>
      <c r="B212" s="57" t="str">
        <f t="shared" si="11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25">
      <c r="A213" s="57" t="s">
        <v>439</v>
      </c>
      <c r="B213" s="57" t="str">
        <f t="shared" si="11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25">
      <c r="A214" s="57" t="s">
        <v>439</v>
      </c>
      <c r="B214" s="57" t="str">
        <f t="shared" si="11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25">
      <c r="A215" s="57" t="s">
        <v>439</v>
      </c>
      <c r="B215" s="57" t="str">
        <f t="shared" si="11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25">
      <c r="A216" s="57" t="s">
        <v>439</v>
      </c>
      <c r="B216" s="57" t="str">
        <f t="shared" si="11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25">
      <c r="A217" s="57" t="s">
        <v>439</v>
      </c>
      <c r="B217" s="57" t="str">
        <f t="shared" si="11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25">
      <c r="A218" s="86" t="s">
        <v>440</v>
      </c>
      <c r="B218" s="86" t="str">
        <f t="shared" si="11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25">
      <c r="A219" s="57" t="s">
        <v>440</v>
      </c>
      <c r="B219" s="57" t="str">
        <f t="shared" si="11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25">
      <c r="A220" s="57" t="s">
        <v>440</v>
      </c>
      <c r="B220" s="57" t="str">
        <f t="shared" si="11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25">
      <c r="A221" s="57" t="s">
        <v>440</v>
      </c>
      <c r="B221" s="57" t="str">
        <f t="shared" si="11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25">
      <c r="A222" s="57" t="s">
        <v>440</v>
      </c>
      <c r="B222" s="57" t="str">
        <f t="shared" ref="B222:B285" si="12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25">
      <c r="A223" s="57" t="s">
        <v>440</v>
      </c>
      <c r="B223" s="57" t="str">
        <f t="shared" si="12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25">
      <c r="A224" s="57" t="s">
        <v>440</v>
      </c>
      <c r="B224" s="57" t="str">
        <f t="shared" si="12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25">
      <c r="A225" s="57" t="s">
        <v>440</v>
      </c>
      <c r="B225" s="57" t="str">
        <f t="shared" si="12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25">
      <c r="A226" s="57" t="s">
        <v>440</v>
      </c>
      <c r="B226" s="57" t="str">
        <f t="shared" si="12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25">
      <c r="A227" s="57" t="s">
        <v>440</v>
      </c>
      <c r="B227" s="57" t="str">
        <f t="shared" si="12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25">
      <c r="A228" s="86" t="s">
        <v>423</v>
      </c>
      <c r="B228" s="86" t="str">
        <f t="shared" si="12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25">
      <c r="A229" s="57" t="s">
        <v>423</v>
      </c>
      <c r="B229" s="57" t="str">
        <f t="shared" si="12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25">
      <c r="A230" s="57" t="s">
        <v>423</v>
      </c>
      <c r="B230" s="57" t="str">
        <f t="shared" si="12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25">
      <c r="A231" s="57" t="s">
        <v>423</v>
      </c>
      <c r="B231" s="57" t="str">
        <f t="shared" si="12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25">
      <c r="A232" s="57" t="s">
        <v>423</v>
      </c>
      <c r="B232" s="57" t="str">
        <f t="shared" si="12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25">
      <c r="A233" s="57" t="s">
        <v>423</v>
      </c>
      <c r="B233" s="57" t="str">
        <f t="shared" si="12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25">
      <c r="A234" s="57" t="s">
        <v>423</v>
      </c>
      <c r="B234" s="57" t="str">
        <f t="shared" si="12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25">
      <c r="A235" s="57" t="s">
        <v>423</v>
      </c>
      <c r="B235" s="57" t="str">
        <f t="shared" si="12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25">
      <c r="A236" s="57" t="s">
        <v>423</v>
      </c>
      <c r="B236" s="57" t="str">
        <f t="shared" si="12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25">
      <c r="A237" s="57" t="s">
        <v>423</v>
      </c>
      <c r="B237" s="57" t="str">
        <f t="shared" si="12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25">
      <c r="A238" s="86" t="s">
        <v>441</v>
      </c>
      <c r="B238" s="86" t="str">
        <f t="shared" si="12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25">
      <c r="A239" s="57" t="s">
        <v>441</v>
      </c>
      <c r="B239" s="57" t="str">
        <f t="shared" si="12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25">
      <c r="A240" s="57" t="s">
        <v>441</v>
      </c>
      <c r="B240" s="57" t="str">
        <f t="shared" si="12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25">
      <c r="A241" s="57" t="s">
        <v>441</v>
      </c>
      <c r="B241" s="57" t="str">
        <f t="shared" si="12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25">
      <c r="A242" s="57" t="s">
        <v>441</v>
      </c>
      <c r="B242" s="57" t="str">
        <f t="shared" si="12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25">
      <c r="A243" s="57" t="s">
        <v>441</v>
      </c>
      <c r="B243" s="57" t="str">
        <f t="shared" si="12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25">
      <c r="A244" s="57" t="s">
        <v>441</v>
      </c>
      <c r="B244" s="57" t="str">
        <f t="shared" si="12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25">
      <c r="A245" s="57" t="s">
        <v>441</v>
      </c>
      <c r="B245" s="57" t="str">
        <f t="shared" si="12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25">
      <c r="A246" s="57" t="s">
        <v>441</v>
      </c>
      <c r="B246" s="57" t="str">
        <f t="shared" si="12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25">
      <c r="A247" s="57" t="s">
        <v>441</v>
      </c>
      <c r="B247" s="57" t="str">
        <f t="shared" si="12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25">
      <c r="A248" s="86" t="s">
        <v>442</v>
      </c>
      <c r="B248" s="86" t="str">
        <f t="shared" si="12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25">
      <c r="A249" s="57" t="s">
        <v>442</v>
      </c>
      <c r="B249" s="57" t="str">
        <f t="shared" si="12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25">
      <c r="A250" s="57" t="s">
        <v>442</v>
      </c>
      <c r="B250" s="57" t="str">
        <f t="shared" si="12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25">
      <c r="A251" s="57" t="s">
        <v>442</v>
      </c>
      <c r="B251" s="57" t="str">
        <f t="shared" si="12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25">
      <c r="A252" s="57" t="s">
        <v>442</v>
      </c>
      <c r="B252" s="57" t="str">
        <f t="shared" si="12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25">
      <c r="A253" s="57" t="s">
        <v>442</v>
      </c>
      <c r="B253" s="57" t="str">
        <f t="shared" si="12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25">
      <c r="A254" s="57" t="s">
        <v>442</v>
      </c>
      <c r="B254" s="57" t="str">
        <f t="shared" si="12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25">
      <c r="A255" s="57" t="s">
        <v>442</v>
      </c>
      <c r="B255" s="57" t="str">
        <f t="shared" si="12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25">
      <c r="A256" s="57" t="s">
        <v>442</v>
      </c>
      <c r="B256" s="57" t="str">
        <f t="shared" si="12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25">
      <c r="A257" s="57" t="s">
        <v>442</v>
      </c>
      <c r="B257" s="57" t="str">
        <f t="shared" si="12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25">
      <c r="A258" s="86" t="s">
        <v>443</v>
      </c>
      <c r="B258" s="86" t="str">
        <f t="shared" si="12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25">
      <c r="A259" s="57" t="s">
        <v>443</v>
      </c>
      <c r="B259" s="57" t="str">
        <f t="shared" si="12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25">
      <c r="A260" s="57" t="s">
        <v>443</v>
      </c>
      <c r="B260" s="57" t="str">
        <f t="shared" si="12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25">
      <c r="A261" s="57" t="s">
        <v>443</v>
      </c>
      <c r="B261" s="57" t="str">
        <f t="shared" si="12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25">
      <c r="A262" s="57" t="s">
        <v>443</v>
      </c>
      <c r="B262" s="57" t="str">
        <f t="shared" si="12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25">
      <c r="A263" s="57" t="s">
        <v>443</v>
      </c>
      <c r="B263" s="57" t="str">
        <f t="shared" si="12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25">
      <c r="A264" s="57" t="s">
        <v>443</v>
      </c>
      <c r="B264" s="57" t="str">
        <f t="shared" si="12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25">
      <c r="A265" s="57" t="s">
        <v>443</v>
      </c>
      <c r="B265" s="57" t="str">
        <f t="shared" si="12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25">
      <c r="A266" s="57" t="s">
        <v>443</v>
      </c>
      <c r="B266" s="57" t="str">
        <f t="shared" si="12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25">
      <c r="A267" s="57" t="s">
        <v>443</v>
      </c>
      <c r="B267" s="57" t="str">
        <f t="shared" si="12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25">
      <c r="A268" s="86" t="s">
        <v>444</v>
      </c>
      <c r="B268" s="86" t="str">
        <f t="shared" si="12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25">
      <c r="A269" s="57" t="s">
        <v>444</v>
      </c>
      <c r="B269" s="57" t="str">
        <f t="shared" si="12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25">
      <c r="A270" s="57" t="s">
        <v>444</v>
      </c>
      <c r="B270" s="57" t="str">
        <f t="shared" si="12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25">
      <c r="A271" s="57" t="s">
        <v>444</v>
      </c>
      <c r="B271" s="57" t="str">
        <f t="shared" si="12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25">
      <c r="A272" s="57" t="s">
        <v>444</v>
      </c>
      <c r="B272" s="57" t="str">
        <f t="shared" si="12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25">
      <c r="A273" s="57" t="s">
        <v>444</v>
      </c>
      <c r="B273" s="57" t="str">
        <f t="shared" si="12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25">
      <c r="A274" s="57" t="s">
        <v>444</v>
      </c>
      <c r="B274" s="57" t="str">
        <f t="shared" si="12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25">
      <c r="A275" s="57" t="s">
        <v>444</v>
      </c>
      <c r="B275" s="57" t="str">
        <f t="shared" si="12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25">
      <c r="A276" s="57" t="s">
        <v>444</v>
      </c>
      <c r="B276" s="57" t="str">
        <f t="shared" si="12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25">
      <c r="A277" s="57" t="s">
        <v>444</v>
      </c>
      <c r="B277" s="57" t="str">
        <f t="shared" si="12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25">
      <c r="A278" s="86" t="s">
        <v>445</v>
      </c>
      <c r="B278" s="86" t="str">
        <f t="shared" si="12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25">
      <c r="A279" s="57" t="s">
        <v>445</v>
      </c>
      <c r="B279" s="57" t="str">
        <f t="shared" si="12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25">
      <c r="A280" s="57" t="s">
        <v>445</v>
      </c>
      <c r="B280" s="57" t="str">
        <f t="shared" si="12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25">
      <c r="A281" s="57" t="s">
        <v>445</v>
      </c>
      <c r="B281" s="57" t="str">
        <f t="shared" si="12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25">
      <c r="A282" s="57" t="s">
        <v>445</v>
      </c>
      <c r="B282" s="57" t="str">
        <f t="shared" si="12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25">
      <c r="A283" s="57" t="s">
        <v>445</v>
      </c>
      <c r="B283" s="57" t="str">
        <f t="shared" si="12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25">
      <c r="A284" s="57" t="s">
        <v>445</v>
      </c>
      <c r="B284" s="57" t="str">
        <f t="shared" si="12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25">
      <c r="A285" s="57" t="s">
        <v>445</v>
      </c>
      <c r="B285" s="57" t="str">
        <f t="shared" si="12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25">
      <c r="A286" s="57" t="s">
        <v>445</v>
      </c>
      <c r="B286" s="57" t="str">
        <f t="shared" ref="B286:B287" si="13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25">
      <c r="A287" s="57" t="s">
        <v>445</v>
      </c>
      <c r="B287" s="57" t="str">
        <f t="shared" si="13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25">
      <c r="A288" s="86" t="s">
        <v>285</v>
      </c>
      <c r="B288" s="86" t="str">
        <f t="shared" ref="B288:B297" si="14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25">
      <c r="A289" s="32" t="s">
        <v>285</v>
      </c>
      <c r="B289" s="32" t="str">
        <f t="shared" si="14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25">
      <c r="A290" s="32" t="s">
        <v>285</v>
      </c>
      <c r="B290" s="32" t="str">
        <f t="shared" si="14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25">
      <c r="A291" s="32" t="s">
        <v>285</v>
      </c>
      <c r="B291" s="32" t="str">
        <f t="shared" si="14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25">
      <c r="A292" s="32" t="s">
        <v>285</v>
      </c>
      <c r="B292" s="32" t="str">
        <f t="shared" si="14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25">
      <c r="A293" s="32" t="s">
        <v>285</v>
      </c>
      <c r="B293" s="32" t="str">
        <f t="shared" si="14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25">
      <c r="A294" s="32" t="s">
        <v>285</v>
      </c>
      <c r="B294" s="32" t="str">
        <f t="shared" si="14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25">
      <c r="A295" s="32" t="s">
        <v>285</v>
      </c>
      <c r="B295" s="32" t="str">
        <f t="shared" si="14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25">
      <c r="A296" s="32" t="s">
        <v>285</v>
      </c>
      <c r="B296" s="32" t="str">
        <f t="shared" si="14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25">
      <c r="A297" s="3" t="s">
        <v>285</v>
      </c>
      <c r="B297" s="3" t="str">
        <f t="shared" si="14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25">
      <c r="A298" s="86" t="s">
        <v>323</v>
      </c>
      <c r="B298" s="86" t="str">
        <f t="shared" ref="B298:B328" si="15">B288</f>
        <v>Ucon7-75-L</v>
      </c>
      <c r="C298" s="90">
        <f t="shared" ref="C298:AG298" si="16">C28</f>
        <v>0</v>
      </c>
      <c r="D298" s="90">
        <f t="shared" si="16"/>
        <v>0</v>
      </c>
      <c r="E298" s="90">
        <f t="shared" si="16"/>
        <v>0</v>
      </c>
      <c r="F298" s="90">
        <f t="shared" si="16"/>
        <v>0</v>
      </c>
      <c r="G298" s="90">
        <f t="shared" si="16"/>
        <v>0</v>
      </c>
      <c r="H298" s="90">
        <f t="shared" si="16"/>
        <v>0</v>
      </c>
      <c r="I298" s="90">
        <f t="shared" si="16"/>
        <v>0</v>
      </c>
      <c r="J298" s="90">
        <f t="shared" si="16"/>
        <v>0</v>
      </c>
      <c r="K298" s="90">
        <f t="shared" si="16"/>
        <v>0</v>
      </c>
      <c r="L298" s="90">
        <f t="shared" si="16"/>
        <v>0</v>
      </c>
      <c r="M298" s="90">
        <f t="shared" si="16"/>
        <v>0</v>
      </c>
      <c r="N298" s="90">
        <f t="shared" si="16"/>
        <v>0</v>
      </c>
      <c r="O298" s="90">
        <f t="shared" si="16"/>
        <v>0</v>
      </c>
      <c r="P298" s="90">
        <f t="shared" si="16"/>
        <v>0</v>
      </c>
      <c r="Q298" s="90">
        <f t="shared" si="16"/>
        <v>0</v>
      </c>
      <c r="R298" s="90">
        <f t="shared" si="16"/>
        <v>0</v>
      </c>
      <c r="S298" s="90">
        <f t="shared" si="16"/>
        <v>0</v>
      </c>
      <c r="T298" s="90">
        <f t="shared" si="16"/>
        <v>0</v>
      </c>
      <c r="U298" s="90">
        <f t="shared" si="16"/>
        <v>0</v>
      </c>
      <c r="V298" s="90">
        <f t="shared" si="16"/>
        <v>0</v>
      </c>
      <c r="W298" s="90">
        <f t="shared" si="16"/>
        <v>0</v>
      </c>
      <c r="X298" s="90">
        <f t="shared" si="16"/>
        <v>0</v>
      </c>
      <c r="Y298" s="90">
        <f t="shared" si="16"/>
        <v>0</v>
      </c>
      <c r="Z298" s="90">
        <f t="shared" si="16"/>
        <v>0</v>
      </c>
      <c r="AA298" s="90">
        <f t="shared" si="16"/>
        <v>0</v>
      </c>
      <c r="AB298" s="90">
        <f t="shared" si="16"/>
        <v>0</v>
      </c>
      <c r="AC298" s="90">
        <f t="shared" si="16"/>
        <v>0</v>
      </c>
      <c r="AD298" s="90">
        <f t="shared" si="16"/>
        <v>0</v>
      </c>
      <c r="AE298" s="90">
        <f t="shared" si="16"/>
        <v>0</v>
      </c>
      <c r="AF298" s="90">
        <f t="shared" si="16"/>
        <v>0</v>
      </c>
      <c r="AG298" s="90">
        <f t="shared" si="16"/>
        <v>0</v>
      </c>
    </row>
    <row r="299" spans="1:38" x14ac:dyDescent="0.25">
      <c r="A299" s="32" t="str">
        <f>A298</f>
        <v>cpetr_p</v>
      </c>
      <c r="B299" s="32" t="str">
        <f t="shared" si="15"/>
        <v>Con7-75-L</v>
      </c>
      <c r="C299" s="91">
        <f t="shared" ref="C299:AG299" si="17">C29</f>
        <v>0</v>
      </c>
      <c r="D299" s="91">
        <f t="shared" si="17"/>
        <v>0</v>
      </c>
      <c r="E299" s="91">
        <f t="shared" si="17"/>
        <v>0</v>
      </c>
      <c r="F299" s="91">
        <f t="shared" si="17"/>
        <v>0</v>
      </c>
      <c r="G299" s="91">
        <f t="shared" si="17"/>
        <v>0</v>
      </c>
      <c r="H299" s="91">
        <f t="shared" si="17"/>
        <v>0</v>
      </c>
      <c r="I299" s="91">
        <f t="shared" si="17"/>
        <v>0</v>
      </c>
      <c r="J299" s="91">
        <f t="shared" si="17"/>
        <v>0</v>
      </c>
      <c r="K299" s="91">
        <f t="shared" si="17"/>
        <v>0</v>
      </c>
      <c r="L299" s="91">
        <f t="shared" si="17"/>
        <v>0</v>
      </c>
      <c r="M299" s="91">
        <f t="shared" si="17"/>
        <v>0</v>
      </c>
      <c r="N299" s="91">
        <f t="shared" si="17"/>
        <v>0</v>
      </c>
      <c r="O299" s="91">
        <f t="shared" si="17"/>
        <v>0</v>
      </c>
      <c r="P299" s="91">
        <f t="shared" si="17"/>
        <v>0</v>
      </c>
      <c r="Q299" s="91">
        <f t="shared" si="17"/>
        <v>0</v>
      </c>
      <c r="R299" s="91">
        <f t="shared" si="17"/>
        <v>0</v>
      </c>
      <c r="S299" s="91">
        <f t="shared" si="17"/>
        <v>0</v>
      </c>
      <c r="T299" s="91">
        <f t="shared" si="17"/>
        <v>0</v>
      </c>
      <c r="U299" s="91">
        <f t="shared" si="17"/>
        <v>0</v>
      </c>
      <c r="V299" s="91">
        <f t="shared" si="17"/>
        <v>0</v>
      </c>
      <c r="W299" s="91">
        <f t="shared" si="17"/>
        <v>0</v>
      </c>
      <c r="X299" s="91">
        <f t="shared" si="17"/>
        <v>0</v>
      </c>
      <c r="Y299" s="91">
        <f t="shared" si="17"/>
        <v>0</v>
      </c>
      <c r="Z299" s="91">
        <f t="shared" si="17"/>
        <v>0</v>
      </c>
      <c r="AA299" s="91">
        <f t="shared" si="17"/>
        <v>0</v>
      </c>
      <c r="AB299" s="91">
        <f t="shared" si="17"/>
        <v>0</v>
      </c>
      <c r="AC299" s="91">
        <f t="shared" si="17"/>
        <v>0</v>
      </c>
      <c r="AD299" s="91">
        <f t="shared" si="17"/>
        <v>0</v>
      </c>
      <c r="AE299" s="91">
        <f t="shared" si="17"/>
        <v>0</v>
      </c>
      <c r="AF299" s="91">
        <f t="shared" si="17"/>
        <v>0</v>
      </c>
      <c r="AG299" s="91">
        <f t="shared" si="17"/>
        <v>0</v>
      </c>
    </row>
    <row r="300" spans="1:38" x14ac:dyDescent="0.25">
      <c r="A300" s="32" t="str">
        <f t="shared" ref="A300:A307" si="18">A299</f>
        <v>cpetr_p</v>
      </c>
      <c r="B300" s="32" t="str">
        <f t="shared" si="15"/>
        <v>Ucon_NB-UCE-L</v>
      </c>
      <c r="C300" s="91">
        <f t="shared" ref="C300:AG300" si="19">C30</f>
        <v>0</v>
      </c>
      <c r="D300" s="91">
        <f t="shared" si="19"/>
        <v>0</v>
      </c>
      <c r="E300" s="91">
        <f t="shared" si="19"/>
        <v>0</v>
      </c>
      <c r="F300" s="91">
        <f t="shared" si="19"/>
        <v>0</v>
      </c>
      <c r="G300" s="91">
        <f t="shared" si="19"/>
        <v>0</v>
      </c>
      <c r="H300" s="91">
        <f t="shared" si="19"/>
        <v>0</v>
      </c>
      <c r="I300" s="91">
        <f t="shared" si="19"/>
        <v>0</v>
      </c>
      <c r="J300" s="91">
        <f t="shared" si="19"/>
        <v>0</v>
      </c>
      <c r="K300" s="91">
        <f t="shared" si="19"/>
        <v>0</v>
      </c>
      <c r="L300" s="91">
        <f t="shared" si="19"/>
        <v>0</v>
      </c>
      <c r="M300" s="91">
        <f t="shared" si="19"/>
        <v>0</v>
      </c>
      <c r="N300" s="91">
        <f t="shared" si="19"/>
        <v>0</v>
      </c>
      <c r="O300" s="91">
        <f t="shared" si="19"/>
        <v>0</v>
      </c>
      <c r="P300" s="91">
        <f t="shared" si="19"/>
        <v>0</v>
      </c>
      <c r="Q300" s="91">
        <f t="shared" si="19"/>
        <v>0</v>
      </c>
      <c r="R300" s="91">
        <f t="shared" si="19"/>
        <v>0</v>
      </c>
      <c r="S300" s="91">
        <f t="shared" si="19"/>
        <v>0</v>
      </c>
      <c r="T300" s="91">
        <f t="shared" si="19"/>
        <v>0</v>
      </c>
      <c r="U300" s="91">
        <f t="shared" si="19"/>
        <v>0</v>
      </c>
      <c r="V300" s="91">
        <f t="shared" si="19"/>
        <v>0</v>
      </c>
      <c r="W300" s="91">
        <f t="shared" si="19"/>
        <v>0</v>
      </c>
      <c r="X300" s="91">
        <f t="shared" si="19"/>
        <v>0</v>
      </c>
      <c r="Y300" s="91">
        <f t="shared" si="19"/>
        <v>0</v>
      </c>
      <c r="Z300" s="91">
        <f t="shared" si="19"/>
        <v>0</v>
      </c>
      <c r="AA300" s="91">
        <f t="shared" si="19"/>
        <v>0</v>
      </c>
      <c r="AB300" s="91">
        <f t="shared" si="19"/>
        <v>0</v>
      </c>
      <c r="AC300" s="91">
        <f t="shared" si="19"/>
        <v>0</v>
      </c>
      <c r="AD300" s="91">
        <f t="shared" si="19"/>
        <v>0</v>
      </c>
      <c r="AE300" s="91">
        <f t="shared" si="19"/>
        <v>0</v>
      </c>
      <c r="AF300" s="91">
        <f t="shared" si="19"/>
        <v>0</v>
      </c>
      <c r="AG300" s="91">
        <f t="shared" si="19"/>
        <v>0</v>
      </c>
    </row>
    <row r="301" spans="1:38" x14ac:dyDescent="0.25">
      <c r="A301" s="32" t="str">
        <f t="shared" si="18"/>
        <v>cpetr_p</v>
      </c>
      <c r="B301" s="32" t="str">
        <f t="shared" si="15"/>
        <v>Con_NB-UCE</v>
      </c>
      <c r="C301" s="91">
        <f t="shared" ref="C301:AG301" si="20">C31</f>
        <v>0</v>
      </c>
      <c r="D301" s="91">
        <f t="shared" si="20"/>
        <v>0</v>
      </c>
      <c r="E301" s="91">
        <f t="shared" si="20"/>
        <v>0</v>
      </c>
      <c r="F301" s="91">
        <f t="shared" si="20"/>
        <v>0</v>
      </c>
      <c r="G301" s="91">
        <f t="shared" si="20"/>
        <v>0</v>
      </c>
      <c r="H301" s="91">
        <f t="shared" si="20"/>
        <v>0</v>
      </c>
      <c r="I301" s="91">
        <f t="shared" si="20"/>
        <v>0</v>
      </c>
      <c r="J301" s="91">
        <f t="shared" si="20"/>
        <v>0</v>
      </c>
      <c r="K301" s="91">
        <f t="shared" si="20"/>
        <v>0</v>
      </c>
      <c r="L301" s="91">
        <f t="shared" si="20"/>
        <v>0</v>
      </c>
      <c r="M301" s="91">
        <f t="shared" si="20"/>
        <v>0</v>
      </c>
      <c r="N301" s="91">
        <f t="shared" si="20"/>
        <v>0</v>
      </c>
      <c r="O301" s="91">
        <f t="shared" si="20"/>
        <v>0</v>
      </c>
      <c r="P301" s="91">
        <f t="shared" si="20"/>
        <v>0</v>
      </c>
      <c r="Q301" s="91">
        <f t="shared" si="20"/>
        <v>0</v>
      </c>
      <c r="R301" s="91">
        <f t="shared" si="20"/>
        <v>0</v>
      </c>
      <c r="S301" s="91">
        <f t="shared" si="20"/>
        <v>0</v>
      </c>
      <c r="T301" s="91">
        <f t="shared" si="20"/>
        <v>0</v>
      </c>
      <c r="U301" s="91">
        <f t="shared" si="20"/>
        <v>0</v>
      </c>
      <c r="V301" s="91">
        <f t="shared" si="20"/>
        <v>0</v>
      </c>
      <c r="W301" s="91">
        <f t="shared" si="20"/>
        <v>0</v>
      </c>
      <c r="X301" s="91">
        <f t="shared" si="20"/>
        <v>0</v>
      </c>
      <c r="Y301" s="91">
        <f t="shared" si="20"/>
        <v>0</v>
      </c>
      <c r="Z301" s="91">
        <f t="shared" si="20"/>
        <v>0</v>
      </c>
      <c r="AA301" s="91">
        <f t="shared" si="20"/>
        <v>0</v>
      </c>
      <c r="AB301" s="91">
        <f t="shared" si="20"/>
        <v>0</v>
      </c>
      <c r="AC301" s="91">
        <f t="shared" si="20"/>
        <v>0</v>
      </c>
      <c r="AD301" s="91">
        <f t="shared" si="20"/>
        <v>0</v>
      </c>
      <c r="AE301" s="91">
        <f t="shared" si="20"/>
        <v>0</v>
      </c>
      <c r="AF301" s="91">
        <f t="shared" si="20"/>
        <v>0</v>
      </c>
      <c r="AG301" s="91">
        <f t="shared" si="20"/>
        <v>0</v>
      </c>
    </row>
    <row r="302" spans="1:38" x14ac:dyDescent="0.25">
      <c r="A302" s="32" t="str">
        <f t="shared" si="18"/>
        <v>cpetr_p</v>
      </c>
      <c r="B302" s="32" t="str">
        <f t="shared" si="15"/>
        <v>Ucon_NB9-5</v>
      </c>
      <c r="C302" s="91">
        <f t="shared" ref="C302:AG302" si="21">C32</f>
        <v>0</v>
      </c>
      <c r="D302" s="91">
        <f t="shared" si="21"/>
        <v>0</v>
      </c>
      <c r="E302" s="91">
        <f t="shared" si="21"/>
        <v>0</v>
      </c>
      <c r="F302" s="91">
        <f t="shared" si="21"/>
        <v>0</v>
      </c>
      <c r="G302" s="91">
        <f t="shared" si="21"/>
        <v>0</v>
      </c>
      <c r="H302" s="91">
        <f t="shared" si="21"/>
        <v>0</v>
      </c>
      <c r="I302" s="91">
        <f t="shared" si="21"/>
        <v>0</v>
      </c>
      <c r="J302" s="91">
        <f t="shared" si="21"/>
        <v>0</v>
      </c>
      <c r="K302" s="91">
        <f t="shared" si="21"/>
        <v>0</v>
      </c>
      <c r="L302" s="91">
        <f t="shared" si="21"/>
        <v>0</v>
      </c>
      <c r="M302" s="91">
        <f t="shared" si="21"/>
        <v>0</v>
      </c>
      <c r="N302" s="91">
        <f t="shared" si="21"/>
        <v>0</v>
      </c>
      <c r="O302" s="91">
        <f t="shared" si="21"/>
        <v>0</v>
      </c>
      <c r="P302" s="91">
        <f t="shared" si="21"/>
        <v>0</v>
      </c>
      <c r="Q302" s="91">
        <f t="shared" si="21"/>
        <v>0</v>
      </c>
      <c r="R302" s="91">
        <f t="shared" si="21"/>
        <v>0</v>
      </c>
      <c r="S302" s="91">
        <f t="shared" si="21"/>
        <v>0</v>
      </c>
      <c r="T302" s="91">
        <f t="shared" si="21"/>
        <v>0</v>
      </c>
      <c r="U302" s="91">
        <f t="shared" si="21"/>
        <v>0</v>
      </c>
      <c r="V302" s="91">
        <f t="shared" si="21"/>
        <v>0</v>
      </c>
      <c r="W302" s="91">
        <f t="shared" si="21"/>
        <v>0</v>
      </c>
      <c r="X302" s="91">
        <f t="shared" si="21"/>
        <v>0</v>
      </c>
      <c r="Y302" s="91">
        <f t="shared" si="21"/>
        <v>0</v>
      </c>
      <c r="Z302" s="91">
        <f t="shared" si="21"/>
        <v>0</v>
      </c>
      <c r="AA302" s="91">
        <f t="shared" si="21"/>
        <v>0</v>
      </c>
      <c r="AB302" s="91">
        <f t="shared" si="21"/>
        <v>0</v>
      </c>
      <c r="AC302" s="91">
        <f t="shared" si="21"/>
        <v>0</v>
      </c>
      <c r="AD302" s="91">
        <f t="shared" si="21"/>
        <v>0</v>
      </c>
      <c r="AE302" s="91">
        <f t="shared" si="21"/>
        <v>0</v>
      </c>
      <c r="AF302" s="91">
        <f t="shared" si="21"/>
        <v>0</v>
      </c>
      <c r="AG302" s="91">
        <f t="shared" si="21"/>
        <v>0</v>
      </c>
    </row>
    <row r="303" spans="1:38" x14ac:dyDescent="0.25">
      <c r="A303" s="32" t="str">
        <f t="shared" si="18"/>
        <v>cpetr_p</v>
      </c>
      <c r="B303" s="32" t="str">
        <f t="shared" si="15"/>
        <v>RE_CON-UCE-L</v>
      </c>
      <c r="C303" s="91">
        <f t="shared" ref="C303:AG303" si="22">C33</f>
        <v>0</v>
      </c>
      <c r="D303" s="91">
        <f t="shared" si="22"/>
        <v>0</v>
      </c>
      <c r="E303" s="91">
        <f t="shared" si="22"/>
        <v>0</v>
      </c>
      <c r="F303" s="91">
        <f t="shared" si="22"/>
        <v>0</v>
      </c>
      <c r="G303" s="91">
        <f t="shared" si="22"/>
        <v>0</v>
      </c>
      <c r="H303" s="91">
        <f t="shared" si="22"/>
        <v>0</v>
      </c>
      <c r="I303" s="91">
        <f t="shared" si="22"/>
        <v>0</v>
      </c>
      <c r="J303" s="91">
        <f t="shared" si="22"/>
        <v>0</v>
      </c>
      <c r="K303" s="91">
        <f t="shared" si="22"/>
        <v>0</v>
      </c>
      <c r="L303" s="91">
        <f t="shared" si="22"/>
        <v>0</v>
      </c>
      <c r="M303" s="91">
        <f t="shared" si="22"/>
        <v>0</v>
      </c>
      <c r="N303" s="91">
        <f t="shared" si="22"/>
        <v>0</v>
      </c>
      <c r="O303" s="91">
        <f t="shared" si="22"/>
        <v>0</v>
      </c>
      <c r="P303" s="91">
        <f t="shared" si="22"/>
        <v>0</v>
      </c>
      <c r="Q303" s="91">
        <f t="shared" si="22"/>
        <v>0</v>
      </c>
      <c r="R303" s="91">
        <f t="shared" si="22"/>
        <v>0</v>
      </c>
      <c r="S303" s="91">
        <f t="shared" si="22"/>
        <v>0</v>
      </c>
      <c r="T303" s="91">
        <f t="shared" si="22"/>
        <v>0</v>
      </c>
      <c r="U303" s="91">
        <f t="shared" si="22"/>
        <v>0</v>
      </c>
      <c r="V303" s="91">
        <f t="shared" si="22"/>
        <v>0</v>
      </c>
      <c r="W303" s="91">
        <f t="shared" si="22"/>
        <v>0</v>
      </c>
      <c r="X303" s="91">
        <f t="shared" si="22"/>
        <v>0</v>
      </c>
      <c r="Y303" s="91">
        <f t="shared" si="22"/>
        <v>0</v>
      </c>
      <c r="Z303" s="91">
        <f t="shared" si="22"/>
        <v>0</v>
      </c>
      <c r="AA303" s="91">
        <f t="shared" si="22"/>
        <v>0</v>
      </c>
      <c r="AB303" s="91">
        <f t="shared" si="22"/>
        <v>0</v>
      </c>
      <c r="AC303" s="91">
        <f t="shared" si="22"/>
        <v>0</v>
      </c>
      <c r="AD303" s="91">
        <f t="shared" si="22"/>
        <v>0</v>
      </c>
      <c r="AE303" s="91">
        <f t="shared" si="22"/>
        <v>0</v>
      </c>
      <c r="AF303" s="91">
        <f t="shared" si="22"/>
        <v>0</v>
      </c>
      <c r="AG303" s="91">
        <f t="shared" si="22"/>
        <v>0</v>
      </c>
    </row>
    <row r="304" spans="1:38" x14ac:dyDescent="0.25">
      <c r="A304" s="32" t="str">
        <f t="shared" si="18"/>
        <v>cpetr_p</v>
      </c>
      <c r="B304" s="32" t="str">
        <f t="shared" si="15"/>
        <v>TRAPES-UCE-L</v>
      </c>
      <c r="C304" s="91">
        <f t="shared" ref="C304:AG304" si="23">C34</f>
        <v>0</v>
      </c>
      <c r="D304" s="91">
        <f t="shared" si="23"/>
        <v>0</v>
      </c>
      <c r="E304" s="91">
        <f t="shared" si="23"/>
        <v>0</v>
      </c>
      <c r="F304" s="91">
        <f t="shared" si="23"/>
        <v>0</v>
      </c>
      <c r="G304" s="91">
        <f t="shared" si="23"/>
        <v>0</v>
      </c>
      <c r="H304" s="91">
        <f t="shared" si="23"/>
        <v>0</v>
      </c>
      <c r="I304" s="91">
        <f t="shared" si="23"/>
        <v>0</v>
      </c>
      <c r="J304" s="91">
        <f t="shared" si="23"/>
        <v>0</v>
      </c>
      <c r="K304" s="91">
        <f t="shared" si="23"/>
        <v>0</v>
      </c>
      <c r="L304" s="91">
        <f t="shared" si="23"/>
        <v>0</v>
      </c>
      <c r="M304" s="91">
        <f t="shared" si="23"/>
        <v>0</v>
      </c>
      <c r="N304" s="91">
        <f t="shared" si="23"/>
        <v>0</v>
      </c>
      <c r="O304" s="91">
        <f t="shared" si="23"/>
        <v>0</v>
      </c>
      <c r="P304" s="91">
        <f t="shared" si="23"/>
        <v>0</v>
      </c>
      <c r="Q304" s="91">
        <f t="shared" si="23"/>
        <v>0</v>
      </c>
      <c r="R304" s="91">
        <f t="shared" si="23"/>
        <v>0</v>
      </c>
      <c r="S304" s="91">
        <f t="shared" si="23"/>
        <v>0</v>
      </c>
      <c r="T304" s="91">
        <f t="shared" si="23"/>
        <v>0</v>
      </c>
      <c r="U304" s="91">
        <f t="shared" si="23"/>
        <v>0</v>
      </c>
      <c r="V304" s="91">
        <f t="shared" si="23"/>
        <v>0</v>
      </c>
      <c r="W304" s="91">
        <f t="shared" si="23"/>
        <v>0</v>
      </c>
      <c r="X304" s="91">
        <f t="shared" si="23"/>
        <v>0</v>
      </c>
      <c r="Y304" s="91">
        <f t="shared" si="23"/>
        <v>0</v>
      </c>
      <c r="Z304" s="91">
        <f t="shared" si="23"/>
        <v>0</v>
      </c>
      <c r="AA304" s="91">
        <f t="shared" si="23"/>
        <v>0</v>
      </c>
      <c r="AB304" s="91">
        <f t="shared" si="23"/>
        <v>0</v>
      </c>
      <c r="AC304" s="91">
        <f t="shared" si="23"/>
        <v>0</v>
      </c>
      <c r="AD304" s="91">
        <f t="shared" si="23"/>
        <v>0</v>
      </c>
      <c r="AE304" s="91">
        <f t="shared" si="23"/>
        <v>0</v>
      </c>
      <c r="AF304" s="91">
        <f t="shared" si="23"/>
        <v>0</v>
      </c>
      <c r="AG304" s="91">
        <f t="shared" si="23"/>
        <v>0</v>
      </c>
    </row>
    <row r="305" spans="1:33" x14ac:dyDescent="0.25">
      <c r="A305" s="32" t="str">
        <f t="shared" si="18"/>
        <v>cpetr_p</v>
      </c>
      <c r="B305" s="32" t="str">
        <f t="shared" si="15"/>
        <v>REF2019-UCE-L</v>
      </c>
      <c r="C305" s="91">
        <f t="shared" ref="C305:AG305" si="24">C35</f>
        <v>0</v>
      </c>
      <c r="D305" s="91">
        <f t="shared" si="24"/>
        <v>0</v>
      </c>
      <c r="E305" s="91">
        <f t="shared" si="24"/>
        <v>0</v>
      </c>
      <c r="F305" s="91">
        <f t="shared" si="24"/>
        <v>0</v>
      </c>
      <c r="G305" s="91">
        <f t="shared" si="24"/>
        <v>0</v>
      </c>
      <c r="H305" s="91">
        <f t="shared" si="24"/>
        <v>0</v>
      </c>
      <c r="I305" s="91">
        <f t="shared" si="24"/>
        <v>0</v>
      </c>
      <c r="J305" s="91">
        <f t="shared" si="24"/>
        <v>0</v>
      </c>
      <c r="K305" s="91">
        <f t="shared" si="24"/>
        <v>0</v>
      </c>
      <c r="L305" s="91">
        <f t="shared" si="24"/>
        <v>0</v>
      </c>
      <c r="M305" s="91">
        <f t="shared" si="24"/>
        <v>0</v>
      </c>
      <c r="N305" s="91">
        <f t="shared" si="24"/>
        <v>0</v>
      </c>
      <c r="O305" s="91">
        <f t="shared" si="24"/>
        <v>0</v>
      </c>
      <c r="P305" s="91">
        <f t="shared" si="24"/>
        <v>0</v>
      </c>
      <c r="Q305" s="91">
        <f t="shared" si="24"/>
        <v>0</v>
      </c>
      <c r="R305" s="91">
        <f t="shared" si="24"/>
        <v>0</v>
      </c>
      <c r="S305" s="91">
        <f t="shared" si="24"/>
        <v>0</v>
      </c>
      <c r="T305" s="91">
        <f t="shared" si="24"/>
        <v>0</v>
      </c>
      <c r="U305" s="91">
        <f t="shared" si="24"/>
        <v>0</v>
      </c>
      <c r="V305" s="91">
        <f t="shared" si="24"/>
        <v>0</v>
      </c>
      <c r="W305" s="91">
        <f t="shared" si="24"/>
        <v>0</v>
      </c>
      <c r="X305" s="91">
        <f t="shared" si="24"/>
        <v>0</v>
      </c>
      <c r="Y305" s="91">
        <f t="shared" si="24"/>
        <v>0</v>
      </c>
      <c r="Z305" s="91">
        <f t="shared" si="24"/>
        <v>0</v>
      </c>
      <c r="AA305" s="91">
        <f t="shared" si="24"/>
        <v>0</v>
      </c>
      <c r="AB305" s="91">
        <f t="shared" si="24"/>
        <v>0</v>
      </c>
      <c r="AC305" s="91">
        <f t="shared" si="24"/>
        <v>0</v>
      </c>
      <c r="AD305" s="91">
        <f t="shared" si="24"/>
        <v>0</v>
      </c>
      <c r="AE305" s="91">
        <f t="shared" si="24"/>
        <v>0</v>
      </c>
      <c r="AF305" s="91">
        <f t="shared" si="24"/>
        <v>0</v>
      </c>
      <c r="AG305" s="91">
        <f t="shared" si="24"/>
        <v>0</v>
      </c>
    </row>
    <row r="306" spans="1:33" x14ac:dyDescent="0.25">
      <c r="A306" s="32" t="str">
        <f t="shared" si="18"/>
        <v>cpetr_p</v>
      </c>
      <c r="B306" s="32" t="str">
        <f t="shared" si="15"/>
        <v>REF20195-L</v>
      </c>
      <c r="C306" s="91">
        <f t="shared" ref="C306:AG306" si="25">C36</f>
        <v>0</v>
      </c>
      <c r="D306" s="91">
        <f t="shared" si="25"/>
        <v>0</v>
      </c>
      <c r="E306" s="91">
        <f t="shared" si="25"/>
        <v>0</v>
      </c>
      <c r="F306" s="91">
        <f t="shared" si="25"/>
        <v>0</v>
      </c>
      <c r="G306" s="91">
        <f t="shared" si="25"/>
        <v>0</v>
      </c>
      <c r="H306" s="91">
        <f t="shared" si="25"/>
        <v>0</v>
      </c>
      <c r="I306" s="91">
        <f t="shared" si="25"/>
        <v>0</v>
      </c>
      <c r="J306" s="91">
        <f t="shared" si="25"/>
        <v>0</v>
      </c>
      <c r="K306" s="91">
        <f t="shared" si="25"/>
        <v>0</v>
      </c>
      <c r="L306" s="91">
        <f t="shared" si="25"/>
        <v>0</v>
      </c>
      <c r="M306" s="91">
        <f t="shared" si="25"/>
        <v>0</v>
      </c>
      <c r="N306" s="91">
        <f t="shared" si="25"/>
        <v>0</v>
      </c>
      <c r="O306" s="91">
        <f t="shared" si="25"/>
        <v>0</v>
      </c>
      <c r="P306" s="91">
        <f t="shared" si="25"/>
        <v>0</v>
      </c>
      <c r="Q306" s="91">
        <f t="shared" si="25"/>
        <v>0</v>
      </c>
      <c r="R306" s="91">
        <f t="shared" si="25"/>
        <v>0</v>
      </c>
      <c r="S306" s="91">
        <f t="shared" si="25"/>
        <v>0</v>
      </c>
      <c r="T306" s="91">
        <f t="shared" si="25"/>
        <v>0</v>
      </c>
      <c r="U306" s="91">
        <f t="shared" si="25"/>
        <v>0</v>
      </c>
      <c r="V306" s="91">
        <f t="shared" si="25"/>
        <v>0</v>
      </c>
      <c r="W306" s="91">
        <f t="shared" si="25"/>
        <v>0</v>
      </c>
      <c r="X306" s="91">
        <f t="shared" si="25"/>
        <v>0</v>
      </c>
      <c r="Y306" s="91">
        <f t="shared" si="25"/>
        <v>0</v>
      </c>
      <c r="Z306" s="91">
        <f t="shared" si="25"/>
        <v>0</v>
      </c>
      <c r="AA306" s="91">
        <f t="shared" si="25"/>
        <v>0</v>
      </c>
      <c r="AB306" s="91">
        <f t="shared" si="25"/>
        <v>0</v>
      </c>
      <c r="AC306" s="91">
        <f t="shared" si="25"/>
        <v>0</v>
      </c>
      <c r="AD306" s="91">
        <f t="shared" si="25"/>
        <v>0</v>
      </c>
      <c r="AE306" s="91">
        <f t="shared" si="25"/>
        <v>0</v>
      </c>
      <c r="AF306" s="91">
        <f t="shared" si="25"/>
        <v>0</v>
      </c>
      <c r="AG306" s="91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92">
        <f t="shared" ref="C307:AG307" si="26">C37</f>
        <v>0</v>
      </c>
      <c r="D307" s="92">
        <f t="shared" si="26"/>
        <v>0</v>
      </c>
      <c r="E307" s="92">
        <f t="shared" si="26"/>
        <v>0</v>
      </c>
      <c r="F307" s="92">
        <f t="shared" si="26"/>
        <v>0</v>
      </c>
      <c r="G307" s="92">
        <f t="shared" si="26"/>
        <v>0</v>
      </c>
      <c r="H307" s="92">
        <f t="shared" si="26"/>
        <v>0</v>
      </c>
      <c r="I307" s="92">
        <f t="shared" si="26"/>
        <v>0</v>
      </c>
      <c r="J307" s="92">
        <f t="shared" si="26"/>
        <v>0</v>
      </c>
      <c r="K307" s="92">
        <f t="shared" si="26"/>
        <v>0</v>
      </c>
      <c r="L307" s="92">
        <f t="shared" si="26"/>
        <v>0</v>
      </c>
      <c r="M307" s="92">
        <f t="shared" si="26"/>
        <v>0</v>
      </c>
      <c r="N307" s="92">
        <f t="shared" si="26"/>
        <v>0</v>
      </c>
      <c r="O307" s="92">
        <f t="shared" si="26"/>
        <v>0</v>
      </c>
      <c r="P307" s="92">
        <f t="shared" si="26"/>
        <v>0</v>
      </c>
      <c r="Q307" s="92">
        <f t="shared" si="26"/>
        <v>0</v>
      </c>
      <c r="R307" s="92">
        <f t="shared" si="26"/>
        <v>0</v>
      </c>
      <c r="S307" s="92">
        <f t="shared" si="26"/>
        <v>0</v>
      </c>
      <c r="T307" s="92">
        <f t="shared" si="26"/>
        <v>0</v>
      </c>
      <c r="U307" s="92">
        <f t="shared" si="26"/>
        <v>0</v>
      </c>
      <c r="V307" s="92">
        <f t="shared" si="26"/>
        <v>0</v>
      </c>
      <c r="W307" s="92">
        <f t="shared" si="26"/>
        <v>0</v>
      </c>
      <c r="X307" s="92">
        <f t="shared" si="26"/>
        <v>0</v>
      </c>
      <c r="Y307" s="92">
        <f t="shared" si="26"/>
        <v>0</v>
      </c>
      <c r="Z307" s="92">
        <f t="shared" si="26"/>
        <v>0</v>
      </c>
      <c r="AA307" s="92">
        <f t="shared" si="26"/>
        <v>0</v>
      </c>
      <c r="AB307" s="92">
        <f t="shared" si="26"/>
        <v>0</v>
      </c>
      <c r="AC307" s="92">
        <f t="shared" si="26"/>
        <v>0</v>
      </c>
      <c r="AD307" s="92">
        <f t="shared" si="26"/>
        <v>0</v>
      </c>
      <c r="AE307" s="92">
        <f t="shared" si="26"/>
        <v>0</v>
      </c>
      <c r="AF307" s="92">
        <f t="shared" si="26"/>
        <v>0</v>
      </c>
      <c r="AG307" s="92">
        <f t="shared" si="26"/>
        <v>0</v>
      </c>
    </row>
    <row r="308" spans="1:33" x14ac:dyDescent="0.25">
      <c r="A308" s="86" t="s">
        <v>320</v>
      </c>
      <c r="B308" s="86" t="str">
        <f t="shared" si="15"/>
        <v>Ucon7-75-L</v>
      </c>
      <c r="C308" s="90">
        <f t="shared" ref="C308:AG315" si="27">C298</f>
        <v>0</v>
      </c>
      <c r="D308" s="90">
        <f t="shared" si="27"/>
        <v>0</v>
      </c>
      <c r="E308" s="90">
        <f t="shared" si="27"/>
        <v>0</v>
      </c>
      <c r="F308" s="90">
        <f t="shared" si="27"/>
        <v>0</v>
      </c>
      <c r="G308" s="90">
        <f t="shared" si="27"/>
        <v>0</v>
      </c>
      <c r="H308" s="90">
        <f t="shared" si="27"/>
        <v>0</v>
      </c>
      <c r="I308" s="90">
        <f t="shared" si="27"/>
        <v>0</v>
      </c>
      <c r="J308" s="90">
        <f t="shared" si="27"/>
        <v>0</v>
      </c>
      <c r="K308" s="90">
        <f t="shared" si="27"/>
        <v>0</v>
      </c>
      <c r="L308" s="90">
        <f t="shared" si="27"/>
        <v>0</v>
      </c>
      <c r="M308" s="90">
        <f t="shared" si="27"/>
        <v>0</v>
      </c>
      <c r="N308" s="90">
        <f t="shared" si="27"/>
        <v>0</v>
      </c>
      <c r="O308" s="90">
        <f t="shared" si="27"/>
        <v>0</v>
      </c>
      <c r="P308" s="90">
        <f t="shared" si="27"/>
        <v>0</v>
      </c>
      <c r="Q308" s="90">
        <f t="shared" si="27"/>
        <v>0</v>
      </c>
      <c r="R308" s="90">
        <f t="shared" si="27"/>
        <v>0</v>
      </c>
      <c r="S308" s="90">
        <f t="shared" si="27"/>
        <v>0</v>
      </c>
      <c r="T308" s="90">
        <f t="shared" si="27"/>
        <v>0</v>
      </c>
      <c r="U308" s="90">
        <f t="shared" si="27"/>
        <v>0</v>
      </c>
      <c r="V308" s="90">
        <f t="shared" si="27"/>
        <v>0</v>
      </c>
      <c r="W308" s="90">
        <f t="shared" si="27"/>
        <v>0</v>
      </c>
      <c r="X308" s="90">
        <f t="shared" si="27"/>
        <v>0</v>
      </c>
      <c r="Y308" s="90">
        <f t="shared" si="27"/>
        <v>0</v>
      </c>
      <c r="Z308" s="90">
        <f t="shared" si="27"/>
        <v>0</v>
      </c>
      <c r="AA308" s="90">
        <f t="shared" si="27"/>
        <v>0</v>
      </c>
      <c r="AB308" s="90">
        <f t="shared" si="27"/>
        <v>0</v>
      </c>
      <c r="AC308" s="90">
        <f t="shared" si="27"/>
        <v>0</v>
      </c>
      <c r="AD308" s="90">
        <f t="shared" si="27"/>
        <v>0</v>
      </c>
      <c r="AE308" s="90">
        <f t="shared" si="27"/>
        <v>0</v>
      </c>
      <c r="AF308" s="90">
        <f t="shared" si="27"/>
        <v>0</v>
      </c>
      <c r="AG308" s="90">
        <f t="shared" si="27"/>
        <v>0</v>
      </c>
    </row>
    <row r="309" spans="1:33" x14ac:dyDescent="0.25">
      <c r="A309" s="32" t="str">
        <f>A308</f>
        <v>cpetr_o</v>
      </c>
      <c r="B309" s="32" t="str">
        <f t="shared" si="15"/>
        <v>Con7-75-L</v>
      </c>
      <c r="C309" s="91">
        <f t="shared" ref="C309:M309" si="28">C299</f>
        <v>0</v>
      </c>
      <c r="D309" s="91">
        <f t="shared" si="28"/>
        <v>0</v>
      </c>
      <c r="E309" s="91">
        <f t="shared" si="28"/>
        <v>0</v>
      </c>
      <c r="F309" s="91">
        <f t="shared" si="28"/>
        <v>0</v>
      </c>
      <c r="G309" s="91">
        <f t="shared" si="28"/>
        <v>0</v>
      </c>
      <c r="H309" s="91">
        <f t="shared" si="28"/>
        <v>0</v>
      </c>
      <c r="I309" s="91">
        <f t="shared" si="28"/>
        <v>0</v>
      </c>
      <c r="J309" s="91">
        <f t="shared" si="28"/>
        <v>0</v>
      </c>
      <c r="K309" s="91">
        <f t="shared" si="28"/>
        <v>0</v>
      </c>
      <c r="L309" s="91">
        <f t="shared" si="28"/>
        <v>0</v>
      </c>
      <c r="M309" s="91">
        <f t="shared" si="28"/>
        <v>0</v>
      </c>
      <c r="N309" s="91">
        <f t="shared" si="27"/>
        <v>0</v>
      </c>
      <c r="O309" s="91">
        <f t="shared" si="27"/>
        <v>0</v>
      </c>
      <c r="P309" s="91">
        <f t="shared" si="27"/>
        <v>0</v>
      </c>
      <c r="Q309" s="91">
        <f t="shared" si="27"/>
        <v>0</v>
      </c>
      <c r="R309" s="91">
        <f t="shared" si="27"/>
        <v>0</v>
      </c>
      <c r="S309" s="91">
        <f t="shared" si="27"/>
        <v>0</v>
      </c>
      <c r="T309" s="91">
        <f t="shared" si="27"/>
        <v>0</v>
      </c>
      <c r="U309" s="91">
        <f t="shared" si="27"/>
        <v>0</v>
      </c>
      <c r="V309" s="91">
        <f t="shared" si="27"/>
        <v>0</v>
      </c>
      <c r="W309" s="91">
        <f t="shared" si="27"/>
        <v>0</v>
      </c>
      <c r="X309" s="91">
        <f t="shared" si="27"/>
        <v>0</v>
      </c>
      <c r="Y309" s="91">
        <f t="shared" si="27"/>
        <v>0</v>
      </c>
      <c r="Z309" s="91">
        <f t="shared" si="27"/>
        <v>0</v>
      </c>
      <c r="AA309" s="91">
        <f t="shared" si="27"/>
        <v>0</v>
      </c>
      <c r="AB309" s="91">
        <f t="shared" si="27"/>
        <v>0</v>
      </c>
      <c r="AC309" s="91">
        <f t="shared" si="27"/>
        <v>0</v>
      </c>
      <c r="AD309" s="91">
        <f t="shared" si="27"/>
        <v>0</v>
      </c>
      <c r="AE309" s="91">
        <f t="shared" si="27"/>
        <v>0</v>
      </c>
      <c r="AF309" s="91">
        <f t="shared" si="27"/>
        <v>0</v>
      </c>
      <c r="AG309" s="91">
        <f t="shared" si="27"/>
        <v>0</v>
      </c>
    </row>
    <row r="310" spans="1:33" x14ac:dyDescent="0.25">
      <c r="A310" s="32" t="str">
        <f t="shared" ref="A310:A317" si="29">A309</f>
        <v>cpetr_o</v>
      </c>
      <c r="B310" s="32" t="str">
        <f t="shared" si="15"/>
        <v>Ucon_NB-UCE-L</v>
      </c>
      <c r="C310" s="91">
        <f t="shared" si="27"/>
        <v>0</v>
      </c>
      <c r="D310" s="91">
        <f t="shared" si="27"/>
        <v>0</v>
      </c>
      <c r="E310" s="91">
        <f t="shared" si="27"/>
        <v>0</v>
      </c>
      <c r="F310" s="91">
        <f t="shared" si="27"/>
        <v>0</v>
      </c>
      <c r="G310" s="91">
        <f t="shared" si="27"/>
        <v>0</v>
      </c>
      <c r="H310" s="91">
        <f t="shared" si="27"/>
        <v>0</v>
      </c>
      <c r="I310" s="91">
        <f t="shared" si="27"/>
        <v>0</v>
      </c>
      <c r="J310" s="91">
        <f t="shared" si="27"/>
        <v>0</v>
      </c>
      <c r="K310" s="91">
        <f t="shared" si="27"/>
        <v>0</v>
      </c>
      <c r="L310" s="91">
        <f t="shared" si="27"/>
        <v>0</v>
      </c>
      <c r="M310" s="91">
        <f t="shared" si="27"/>
        <v>0</v>
      </c>
      <c r="N310" s="91">
        <f t="shared" si="27"/>
        <v>0</v>
      </c>
      <c r="O310" s="91">
        <f t="shared" si="27"/>
        <v>0</v>
      </c>
      <c r="P310" s="91">
        <f t="shared" si="27"/>
        <v>0</v>
      </c>
      <c r="Q310" s="91">
        <f t="shared" si="27"/>
        <v>0</v>
      </c>
      <c r="R310" s="91">
        <f t="shared" si="27"/>
        <v>0</v>
      </c>
      <c r="S310" s="91">
        <f t="shared" si="27"/>
        <v>0</v>
      </c>
      <c r="T310" s="91">
        <f t="shared" si="27"/>
        <v>0</v>
      </c>
      <c r="U310" s="91">
        <f t="shared" si="27"/>
        <v>0</v>
      </c>
      <c r="V310" s="91">
        <f t="shared" si="27"/>
        <v>0</v>
      </c>
      <c r="W310" s="91">
        <f t="shared" si="27"/>
        <v>0</v>
      </c>
      <c r="X310" s="91">
        <f t="shared" si="27"/>
        <v>0</v>
      </c>
      <c r="Y310" s="91">
        <f t="shared" si="27"/>
        <v>0</v>
      </c>
      <c r="Z310" s="91">
        <f t="shared" si="27"/>
        <v>0</v>
      </c>
      <c r="AA310" s="91">
        <f t="shared" si="27"/>
        <v>0</v>
      </c>
      <c r="AB310" s="91">
        <f t="shared" si="27"/>
        <v>0</v>
      </c>
      <c r="AC310" s="91">
        <f t="shared" si="27"/>
        <v>0</v>
      </c>
      <c r="AD310" s="91">
        <f t="shared" si="27"/>
        <v>0</v>
      </c>
      <c r="AE310" s="91">
        <f t="shared" si="27"/>
        <v>0</v>
      </c>
      <c r="AF310" s="91">
        <f t="shared" si="27"/>
        <v>0</v>
      </c>
      <c r="AG310" s="91">
        <f t="shared" si="27"/>
        <v>0</v>
      </c>
    </row>
    <row r="311" spans="1:33" x14ac:dyDescent="0.25">
      <c r="A311" s="32" t="str">
        <f t="shared" si="29"/>
        <v>cpetr_o</v>
      </c>
      <c r="B311" s="32" t="str">
        <f t="shared" si="15"/>
        <v>Con_NB-UCE</v>
      </c>
      <c r="C311" s="91">
        <f t="shared" si="27"/>
        <v>0</v>
      </c>
      <c r="D311" s="91">
        <f t="shared" si="27"/>
        <v>0</v>
      </c>
      <c r="E311" s="91">
        <f t="shared" si="27"/>
        <v>0</v>
      </c>
      <c r="F311" s="91">
        <f t="shared" si="27"/>
        <v>0</v>
      </c>
      <c r="G311" s="91">
        <f t="shared" si="27"/>
        <v>0</v>
      </c>
      <c r="H311" s="91">
        <f t="shared" si="27"/>
        <v>0</v>
      </c>
      <c r="I311" s="91">
        <f t="shared" si="27"/>
        <v>0</v>
      </c>
      <c r="J311" s="91">
        <f t="shared" si="27"/>
        <v>0</v>
      </c>
      <c r="K311" s="91">
        <f t="shared" si="27"/>
        <v>0</v>
      </c>
      <c r="L311" s="91">
        <f t="shared" si="27"/>
        <v>0</v>
      </c>
      <c r="M311" s="91">
        <f t="shared" si="27"/>
        <v>0</v>
      </c>
      <c r="N311" s="91">
        <f t="shared" si="27"/>
        <v>0</v>
      </c>
      <c r="O311" s="91">
        <f t="shared" si="27"/>
        <v>0</v>
      </c>
      <c r="P311" s="91">
        <f t="shared" si="27"/>
        <v>0</v>
      </c>
      <c r="Q311" s="91">
        <f t="shared" si="27"/>
        <v>0</v>
      </c>
      <c r="R311" s="91">
        <f t="shared" si="27"/>
        <v>0</v>
      </c>
      <c r="S311" s="91">
        <f t="shared" si="27"/>
        <v>0</v>
      </c>
      <c r="T311" s="91">
        <f t="shared" si="27"/>
        <v>0</v>
      </c>
      <c r="U311" s="91">
        <f t="shared" si="27"/>
        <v>0</v>
      </c>
      <c r="V311" s="91">
        <f t="shared" si="27"/>
        <v>0</v>
      </c>
      <c r="W311" s="91">
        <f t="shared" si="27"/>
        <v>0</v>
      </c>
      <c r="X311" s="91">
        <f t="shared" si="27"/>
        <v>0</v>
      </c>
      <c r="Y311" s="91">
        <f t="shared" si="27"/>
        <v>0</v>
      </c>
      <c r="Z311" s="91">
        <f t="shared" si="27"/>
        <v>0</v>
      </c>
      <c r="AA311" s="91">
        <f t="shared" si="27"/>
        <v>0</v>
      </c>
      <c r="AB311" s="91">
        <f t="shared" si="27"/>
        <v>0</v>
      </c>
      <c r="AC311" s="91">
        <f t="shared" si="27"/>
        <v>0</v>
      </c>
      <c r="AD311" s="91">
        <f t="shared" si="27"/>
        <v>0</v>
      </c>
      <c r="AE311" s="91">
        <f t="shared" si="27"/>
        <v>0</v>
      </c>
      <c r="AF311" s="91">
        <f t="shared" si="27"/>
        <v>0</v>
      </c>
      <c r="AG311" s="91">
        <f t="shared" si="27"/>
        <v>0</v>
      </c>
    </row>
    <row r="312" spans="1:33" x14ac:dyDescent="0.25">
      <c r="A312" s="32" t="str">
        <f t="shared" si="29"/>
        <v>cpetr_o</v>
      </c>
      <c r="B312" s="32" t="str">
        <f t="shared" si="15"/>
        <v>Ucon_NB9-5</v>
      </c>
      <c r="C312" s="91">
        <f t="shared" si="27"/>
        <v>0</v>
      </c>
      <c r="D312" s="91">
        <f t="shared" si="27"/>
        <v>0</v>
      </c>
      <c r="E312" s="91">
        <f t="shared" si="27"/>
        <v>0</v>
      </c>
      <c r="F312" s="91">
        <f t="shared" si="27"/>
        <v>0</v>
      </c>
      <c r="G312" s="91">
        <f t="shared" si="27"/>
        <v>0</v>
      </c>
      <c r="H312" s="91">
        <f t="shared" si="27"/>
        <v>0</v>
      </c>
      <c r="I312" s="91">
        <f t="shared" si="27"/>
        <v>0</v>
      </c>
      <c r="J312" s="91">
        <f t="shared" si="27"/>
        <v>0</v>
      </c>
      <c r="K312" s="91">
        <f t="shared" si="27"/>
        <v>0</v>
      </c>
      <c r="L312" s="91">
        <f t="shared" si="27"/>
        <v>0</v>
      </c>
      <c r="M312" s="91">
        <f t="shared" si="27"/>
        <v>0</v>
      </c>
      <c r="N312" s="91">
        <f t="shared" si="27"/>
        <v>0</v>
      </c>
      <c r="O312" s="91">
        <f t="shared" si="27"/>
        <v>0</v>
      </c>
      <c r="P312" s="91">
        <f t="shared" si="27"/>
        <v>0</v>
      </c>
      <c r="Q312" s="91">
        <f t="shared" si="27"/>
        <v>0</v>
      </c>
      <c r="R312" s="91">
        <f t="shared" si="27"/>
        <v>0</v>
      </c>
      <c r="S312" s="91">
        <f t="shared" si="27"/>
        <v>0</v>
      </c>
      <c r="T312" s="91">
        <f t="shared" si="27"/>
        <v>0</v>
      </c>
      <c r="U312" s="91">
        <f t="shared" si="27"/>
        <v>0</v>
      </c>
      <c r="V312" s="91">
        <f t="shared" si="27"/>
        <v>0</v>
      </c>
      <c r="W312" s="91">
        <f t="shared" si="27"/>
        <v>0</v>
      </c>
      <c r="X312" s="91">
        <f t="shared" si="27"/>
        <v>0</v>
      </c>
      <c r="Y312" s="91">
        <f t="shared" si="27"/>
        <v>0</v>
      </c>
      <c r="Z312" s="91">
        <f t="shared" si="27"/>
        <v>0</v>
      </c>
      <c r="AA312" s="91">
        <f t="shared" si="27"/>
        <v>0</v>
      </c>
      <c r="AB312" s="91">
        <f t="shared" si="27"/>
        <v>0</v>
      </c>
      <c r="AC312" s="91">
        <f t="shared" si="27"/>
        <v>0</v>
      </c>
      <c r="AD312" s="91">
        <f t="shared" si="27"/>
        <v>0</v>
      </c>
      <c r="AE312" s="91">
        <f t="shared" si="27"/>
        <v>0</v>
      </c>
      <c r="AF312" s="91">
        <f t="shared" si="27"/>
        <v>0</v>
      </c>
      <c r="AG312" s="91">
        <f t="shared" si="27"/>
        <v>0</v>
      </c>
    </row>
    <row r="313" spans="1:33" x14ac:dyDescent="0.25">
      <c r="A313" s="32" t="str">
        <f t="shared" si="29"/>
        <v>cpetr_o</v>
      </c>
      <c r="B313" s="32" t="str">
        <f t="shared" si="15"/>
        <v>RE_CON-UCE-L</v>
      </c>
      <c r="C313" s="91">
        <f t="shared" si="27"/>
        <v>0</v>
      </c>
      <c r="D313" s="91">
        <f t="shared" si="27"/>
        <v>0</v>
      </c>
      <c r="E313" s="91">
        <f t="shared" si="27"/>
        <v>0</v>
      </c>
      <c r="F313" s="91">
        <f t="shared" si="27"/>
        <v>0</v>
      </c>
      <c r="G313" s="91">
        <f t="shared" si="27"/>
        <v>0</v>
      </c>
      <c r="H313" s="91">
        <f t="shared" si="27"/>
        <v>0</v>
      </c>
      <c r="I313" s="91">
        <f t="shared" si="27"/>
        <v>0</v>
      </c>
      <c r="J313" s="91">
        <f t="shared" si="27"/>
        <v>0</v>
      </c>
      <c r="K313" s="91">
        <f t="shared" si="27"/>
        <v>0</v>
      </c>
      <c r="L313" s="91">
        <f t="shared" si="27"/>
        <v>0</v>
      </c>
      <c r="M313" s="91">
        <f t="shared" si="27"/>
        <v>0</v>
      </c>
      <c r="N313" s="91">
        <f t="shared" si="27"/>
        <v>0</v>
      </c>
      <c r="O313" s="91">
        <f t="shared" si="27"/>
        <v>0</v>
      </c>
      <c r="P313" s="91">
        <f t="shared" si="27"/>
        <v>0</v>
      </c>
      <c r="Q313" s="91">
        <f t="shared" si="27"/>
        <v>0</v>
      </c>
      <c r="R313" s="91">
        <f t="shared" si="27"/>
        <v>0</v>
      </c>
      <c r="S313" s="91">
        <f t="shared" si="27"/>
        <v>0</v>
      </c>
      <c r="T313" s="91">
        <f t="shared" si="27"/>
        <v>0</v>
      </c>
      <c r="U313" s="91">
        <f t="shared" si="27"/>
        <v>0</v>
      </c>
      <c r="V313" s="91">
        <f t="shared" si="27"/>
        <v>0</v>
      </c>
      <c r="W313" s="91">
        <f t="shared" si="27"/>
        <v>0</v>
      </c>
      <c r="X313" s="91">
        <f t="shared" si="27"/>
        <v>0</v>
      </c>
      <c r="Y313" s="91">
        <f t="shared" si="27"/>
        <v>0</v>
      </c>
      <c r="Z313" s="91">
        <f t="shared" si="27"/>
        <v>0</v>
      </c>
      <c r="AA313" s="91">
        <f t="shared" si="27"/>
        <v>0</v>
      </c>
      <c r="AB313" s="91">
        <f t="shared" si="27"/>
        <v>0</v>
      </c>
      <c r="AC313" s="91">
        <f t="shared" si="27"/>
        <v>0</v>
      </c>
      <c r="AD313" s="91">
        <f t="shared" si="27"/>
        <v>0</v>
      </c>
      <c r="AE313" s="91">
        <f t="shared" si="27"/>
        <v>0</v>
      </c>
      <c r="AF313" s="91">
        <f t="shared" si="27"/>
        <v>0</v>
      </c>
      <c r="AG313" s="91">
        <f t="shared" si="27"/>
        <v>0</v>
      </c>
    </row>
    <row r="314" spans="1:33" x14ac:dyDescent="0.25">
      <c r="A314" s="32" t="str">
        <f t="shared" si="29"/>
        <v>cpetr_o</v>
      </c>
      <c r="B314" s="32" t="str">
        <f t="shared" si="15"/>
        <v>TRAPES-UCE-L</v>
      </c>
      <c r="C314" s="91">
        <f t="shared" si="27"/>
        <v>0</v>
      </c>
      <c r="D314" s="91">
        <f t="shared" si="27"/>
        <v>0</v>
      </c>
      <c r="E314" s="91">
        <f t="shared" si="27"/>
        <v>0</v>
      </c>
      <c r="F314" s="91">
        <f t="shared" si="27"/>
        <v>0</v>
      </c>
      <c r="G314" s="91">
        <f t="shared" si="27"/>
        <v>0</v>
      </c>
      <c r="H314" s="91">
        <f t="shared" si="27"/>
        <v>0</v>
      </c>
      <c r="I314" s="91">
        <f t="shared" si="27"/>
        <v>0</v>
      </c>
      <c r="J314" s="91">
        <f t="shared" si="27"/>
        <v>0</v>
      </c>
      <c r="K314" s="91">
        <f t="shared" si="27"/>
        <v>0</v>
      </c>
      <c r="L314" s="91">
        <f t="shared" si="27"/>
        <v>0</v>
      </c>
      <c r="M314" s="91">
        <f t="shared" si="27"/>
        <v>0</v>
      </c>
      <c r="N314" s="91">
        <f t="shared" si="27"/>
        <v>0</v>
      </c>
      <c r="O314" s="91">
        <f t="shared" si="27"/>
        <v>0</v>
      </c>
      <c r="P314" s="91">
        <f t="shared" si="27"/>
        <v>0</v>
      </c>
      <c r="Q314" s="91">
        <f t="shared" si="27"/>
        <v>0</v>
      </c>
      <c r="R314" s="91">
        <f t="shared" si="27"/>
        <v>0</v>
      </c>
      <c r="S314" s="91">
        <f t="shared" si="27"/>
        <v>0</v>
      </c>
      <c r="T314" s="91">
        <f t="shared" si="27"/>
        <v>0</v>
      </c>
      <c r="U314" s="91">
        <f t="shared" si="27"/>
        <v>0</v>
      </c>
      <c r="V314" s="91">
        <f t="shared" si="27"/>
        <v>0</v>
      </c>
      <c r="W314" s="91">
        <f t="shared" si="27"/>
        <v>0</v>
      </c>
      <c r="X314" s="91">
        <f t="shared" si="27"/>
        <v>0</v>
      </c>
      <c r="Y314" s="91">
        <f t="shared" si="27"/>
        <v>0</v>
      </c>
      <c r="Z314" s="91">
        <f t="shared" si="27"/>
        <v>0</v>
      </c>
      <c r="AA314" s="91">
        <f t="shared" si="27"/>
        <v>0</v>
      </c>
      <c r="AB314" s="91">
        <f t="shared" si="27"/>
        <v>0</v>
      </c>
      <c r="AC314" s="91">
        <f t="shared" si="27"/>
        <v>0</v>
      </c>
      <c r="AD314" s="91">
        <f t="shared" si="27"/>
        <v>0</v>
      </c>
      <c r="AE314" s="91">
        <f t="shared" si="27"/>
        <v>0</v>
      </c>
      <c r="AF314" s="91">
        <f t="shared" si="27"/>
        <v>0</v>
      </c>
      <c r="AG314" s="91">
        <f t="shared" si="27"/>
        <v>0</v>
      </c>
    </row>
    <row r="315" spans="1:33" x14ac:dyDescent="0.25">
      <c r="A315" s="32" t="str">
        <f t="shared" si="29"/>
        <v>cpetr_o</v>
      </c>
      <c r="B315" s="32" t="str">
        <f t="shared" si="15"/>
        <v>REF2019-UCE-L</v>
      </c>
      <c r="C315" s="91">
        <f t="shared" si="27"/>
        <v>0</v>
      </c>
      <c r="D315" s="91">
        <f t="shared" si="27"/>
        <v>0</v>
      </c>
      <c r="E315" s="91">
        <f t="shared" si="27"/>
        <v>0</v>
      </c>
      <c r="F315" s="91">
        <f t="shared" si="27"/>
        <v>0</v>
      </c>
      <c r="G315" s="91">
        <f t="shared" si="27"/>
        <v>0</v>
      </c>
      <c r="H315" s="91">
        <f t="shared" si="27"/>
        <v>0</v>
      </c>
      <c r="I315" s="91">
        <f t="shared" si="27"/>
        <v>0</v>
      </c>
      <c r="J315" s="91">
        <f t="shared" si="27"/>
        <v>0</v>
      </c>
      <c r="K315" s="91">
        <f t="shared" si="27"/>
        <v>0</v>
      </c>
      <c r="L315" s="91">
        <f t="shared" si="27"/>
        <v>0</v>
      </c>
      <c r="M315" s="91">
        <f t="shared" si="27"/>
        <v>0</v>
      </c>
      <c r="N315" s="91">
        <f t="shared" si="27"/>
        <v>0</v>
      </c>
      <c r="O315" s="91">
        <f t="shared" si="27"/>
        <v>0</v>
      </c>
      <c r="P315" s="91">
        <f t="shared" si="27"/>
        <v>0</v>
      </c>
      <c r="Q315" s="91">
        <f t="shared" si="27"/>
        <v>0</v>
      </c>
      <c r="R315" s="91">
        <f t="shared" si="27"/>
        <v>0</v>
      </c>
      <c r="S315" s="91">
        <f t="shared" si="27"/>
        <v>0</v>
      </c>
      <c r="T315" s="91">
        <f t="shared" si="27"/>
        <v>0</v>
      </c>
      <c r="U315" s="91">
        <f t="shared" si="27"/>
        <v>0</v>
      </c>
      <c r="V315" s="91">
        <f t="shared" si="27"/>
        <v>0</v>
      </c>
      <c r="W315" s="91">
        <f t="shared" si="27"/>
        <v>0</v>
      </c>
      <c r="X315" s="91">
        <f t="shared" ref="C315:AG322" si="30">X305</f>
        <v>0</v>
      </c>
      <c r="Y315" s="91">
        <f t="shared" si="30"/>
        <v>0</v>
      </c>
      <c r="Z315" s="91">
        <f t="shared" si="30"/>
        <v>0</v>
      </c>
      <c r="AA315" s="91">
        <f t="shared" si="30"/>
        <v>0</v>
      </c>
      <c r="AB315" s="91">
        <f t="shared" si="30"/>
        <v>0</v>
      </c>
      <c r="AC315" s="91">
        <f t="shared" si="30"/>
        <v>0</v>
      </c>
      <c r="AD315" s="91">
        <f t="shared" si="30"/>
        <v>0</v>
      </c>
      <c r="AE315" s="91">
        <f t="shared" si="30"/>
        <v>0</v>
      </c>
      <c r="AF315" s="91">
        <f t="shared" si="30"/>
        <v>0</v>
      </c>
      <c r="AG315" s="91">
        <f t="shared" si="30"/>
        <v>0</v>
      </c>
    </row>
    <row r="316" spans="1:33" x14ac:dyDescent="0.25">
      <c r="A316" s="32" t="str">
        <f t="shared" si="29"/>
        <v>cpetr_o</v>
      </c>
      <c r="B316" s="32" t="str">
        <f t="shared" si="15"/>
        <v>REF20195-L</v>
      </c>
      <c r="C316" s="91">
        <f t="shared" si="30"/>
        <v>0</v>
      </c>
      <c r="D316" s="91">
        <f t="shared" si="30"/>
        <v>0</v>
      </c>
      <c r="E316" s="91">
        <f t="shared" si="30"/>
        <v>0</v>
      </c>
      <c r="F316" s="91">
        <f t="shared" si="30"/>
        <v>0</v>
      </c>
      <c r="G316" s="91">
        <f t="shared" si="30"/>
        <v>0</v>
      </c>
      <c r="H316" s="91">
        <f t="shared" si="30"/>
        <v>0</v>
      </c>
      <c r="I316" s="91">
        <f t="shared" si="30"/>
        <v>0</v>
      </c>
      <c r="J316" s="91">
        <f t="shared" si="30"/>
        <v>0</v>
      </c>
      <c r="K316" s="91">
        <f t="shared" si="30"/>
        <v>0</v>
      </c>
      <c r="L316" s="91">
        <f t="shared" si="30"/>
        <v>0</v>
      </c>
      <c r="M316" s="91">
        <f t="shared" si="30"/>
        <v>0</v>
      </c>
      <c r="N316" s="91">
        <f t="shared" si="30"/>
        <v>0</v>
      </c>
      <c r="O316" s="91">
        <f t="shared" si="30"/>
        <v>0</v>
      </c>
      <c r="P316" s="91">
        <f t="shared" si="30"/>
        <v>0</v>
      </c>
      <c r="Q316" s="91">
        <f t="shared" si="30"/>
        <v>0</v>
      </c>
      <c r="R316" s="91">
        <f t="shared" si="30"/>
        <v>0</v>
      </c>
      <c r="S316" s="91">
        <f t="shared" si="30"/>
        <v>0</v>
      </c>
      <c r="T316" s="91">
        <f t="shared" si="30"/>
        <v>0</v>
      </c>
      <c r="U316" s="91">
        <f t="shared" si="30"/>
        <v>0</v>
      </c>
      <c r="V316" s="91">
        <f t="shared" si="30"/>
        <v>0</v>
      </c>
      <c r="W316" s="91">
        <f t="shared" si="30"/>
        <v>0</v>
      </c>
      <c r="X316" s="91">
        <f t="shared" si="30"/>
        <v>0</v>
      </c>
      <c r="Y316" s="91">
        <f t="shared" si="30"/>
        <v>0</v>
      </c>
      <c r="Z316" s="91">
        <f t="shared" si="30"/>
        <v>0</v>
      </c>
      <c r="AA316" s="91">
        <f t="shared" si="30"/>
        <v>0</v>
      </c>
      <c r="AB316" s="91">
        <f t="shared" si="30"/>
        <v>0</v>
      </c>
      <c r="AC316" s="91">
        <f t="shared" si="30"/>
        <v>0</v>
      </c>
      <c r="AD316" s="91">
        <f t="shared" si="30"/>
        <v>0</v>
      </c>
      <c r="AE316" s="91">
        <f t="shared" si="30"/>
        <v>0</v>
      </c>
      <c r="AF316" s="91">
        <f t="shared" si="30"/>
        <v>0</v>
      </c>
      <c r="AG316" s="91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92">
        <f t="shared" si="30"/>
        <v>0</v>
      </c>
      <c r="D317" s="92">
        <f t="shared" si="30"/>
        <v>0</v>
      </c>
      <c r="E317" s="92">
        <f t="shared" si="30"/>
        <v>0</v>
      </c>
      <c r="F317" s="92">
        <f t="shared" si="30"/>
        <v>0</v>
      </c>
      <c r="G317" s="92">
        <f t="shared" si="30"/>
        <v>0</v>
      </c>
      <c r="H317" s="92">
        <f t="shared" si="30"/>
        <v>0</v>
      </c>
      <c r="I317" s="92">
        <f t="shared" si="30"/>
        <v>0</v>
      </c>
      <c r="J317" s="92">
        <f t="shared" si="30"/>
        <v>0</v>
      </c>
      <c r="K317" s="92">
        <f t="shared" si="30"/>
        <v>0</v>
      </c>
      <c r="L317" s="92">
        <f t="shared" si="30"/>
        <v>0</v>
      </c>
      <c r="M317" s="92">
        <f t="shared" si="30"/>
        <v>0</v>
      </c>
      <c r="N317" s="92">
        <f t="shared" si="30"/>
        <v>0</v>
      </c>
      <c r="O317" s="92">
        <f t="shared" si="30"/>
        <v>0</v>
      </c>
      <c r="P317" s="92">
        <f t="shared" si="30"/>
        <v>0</v>
      </c>
      <c r="Q317" s="92">
        <f t="shared" si="30"/>
        <v>0</v>
      </c>
      <c r="R317" s="92">
        <f t="shared" si="30"/>
        <v>0</v>
      </c>
      <c r="S317" s="92">
        <f t="shared" si="30"/>
        <v>0</v>
      </c>
      <c r="T317" s="92">
        <f t="shared" si="30"/>
        <v>0</v>
      </c>
      <c r="U317" s="92">
        <f t="shared" si="30"/>
        <v>0</v>
      </c>
      <c r="V317" s="92">
        <f t="shared" si="30"/>
        <v>0</v>
      </c>
      <c r="W317" s="92">
        <f t="shared" si="30"/>
        <v>0</v>
      </c>
      <c r="X317" s="92">
        <f t="shared" si="30"/>
        <v>0</v>
      </c>
      <c r="Y317" s="92">
        <f t="shared" si="30"/>
        <v>0</v>
      </c>
      <c r="Z317" s="92">
        <f t="shared" si="30"/>
        <v>0</v>
      </c>
      <c r="AA317" s="92">
        <f t="shared" si="30"/>
        <v>0</v>
      </c>
      <c r="AB317" s="92">
        <f t="shared" si="30"/>
        <v>0</v>
      </c>
      <c r="AC317" s="92">
        <f t="shared" si="30"/>
        <v>0</v>
      </c>
      <c r="AD317" s="92">
        <f t="shared" si="30"/>
        <v>0</v>
      </c>
      <c r="AE317" s="92">
        <f t="shared" si="30"/>
        <v>0</v>
      </c>
      <c r="AF317" s="92">
        <f t="shared" si="30"/>
        <v>0</v>
      </c>
      <c r="AG317" s="92">
        <f t="shared" si="30"/>
        <v>0</v>
      </c>
    </row>
    <row r="318" spans="1:33" x14ac:dyDescent="0.25">
      <c r="A318" s="86" t="s">
        <v>324</v>
      </c>
      <c r="B318" s="86" t="str">
        <f t="shared" si="15"/>
        <v>Ucon7-75-L</v>
      </c>
      <c r="C318" s="90">
        <f t="shared" si="30"/>
        <v>0</v>
      </c>
      <c r="D318" s="90">
        <f t="shared" si="30"/>
        <v>0</v>
      </c>
      <c r="E318" s="90">
        <f t="shared" si="30"/>
        <v>0</v>
      </c>
      <c r="F318" s="90">
        <f t="shared" si="30"/>
        <v>0</v>
      </c>
      <c r="G318" s="90">
        <f t="shared" si="30"/>
        <v>0</v>
      </c>
      <c r="H318" s="90">
        <f t="shared" si="30"/>
        <v>0</v>
      </c>
      <c r="I318" s="90">
        <f t="shared" si="30"/>
        <v>0</v>
      </c>
      <c r="J318" s="90">
        <f t="shared" si="30"/>
        <v>0</v>
      </c>
      <c r="K318" s="90">
        <f t="shared" si="30"/>
        <v>0</v>
      </c>
      <c r="L318" s="90">
        <f t="shared" si="30"/>
        <v>0</v>
      </c>
      <c r="M318" s="90">
        <f t="shared" si="30"/>
        <v>0</v>
      </c>
      <c r="N318" s="90">
        <f t="shared" si="30"/>
        <v>0</v>
      </c>
      <c r="O318" s="90">
        <f t="shared" si="30"/>
        <v>0</v>
      </c>
      <c r="P318" s="90">
        <f t="shared" si="30"/>
        <v>0</v>
      </c>
      <c r="Q318" s="90">
        <f t="shared" si="30"/>
        <v>0</v>
      </c>
      <c r="R318" s="90">
        <f t="shared" si="30"/>
        <v>0</v>
      </c>
      <c r="S318" s="90">
        <f t="shared" si="30"/>
        <v>0</v>
      </c>
      <c r="T318" s="90">
        <f t="shared" si="30"/>
        <v>0</v>
      </c>
      <c r="U318" s="90">
        <f t="shared" si="30"/>
        <v>0</v>
      </c>
      <c r="V318" s="90">
        <f t="shared" si="30"/>
        <v>0</v>
      </c>
      <c r="W318" s="90">
        <f t="shared" si="30"/>
        <v>0</v>
      </c>
      <c r="X318" s="90">
        <f t="shared" si="30"/>
        <v>0</v>
      </c>
      <c r="Y318" s="90">
        <f t="shared" si="30"/>
        <v>0</v>
      </c>
      <c r="Z318" s="90">
        <f t="shared" si="30"/>
        <v>0</v>
      </c>
      <c r="AA318" s="90">
        <f t="shared" si="30"/>
        <v>0</v>
      </c>
      <c r="AB318" s="90">
        <f t="shared" si="30"/>
        <v>0</v>
      </c>
      <c r="AC318" s="90">
        <f t="shared" si="30"/>
        <v>0</v>
      </c>
      <c r="AD318" s="90">
        <f t="shared" si="30"/>
        <v>0</v>
      </c>
      <c r="AE318" s="90">
        <f t="shared" si="30"/>
        <v>0</v>
      </c>
      <c r="AF318" s="90">
        <f t="shared" si="30"/>
        <v>0</v>
      </c>
      <c r="AG318" s="90">
        <f t="shared" si="30"/>
        <v>0</v>
      </c>
    </row>
    <row r="319" spans="1:33" x14ac:dyDescent="0.25">
      <c r="A319" s="32" t="str">
        <f>A318</f>
        <v>cpetr_d</v>
      </c>
      <c r="B319" s="32" t="str">
        <f t="shared" si="15"/>
        <v>Con7-75-L</v>
      </c>
      <c r="C319" s="91">
        <f t="shared" si="30"/>
        <v>0</v>
      </c>
      <c r="D319" s="91">
        <f t="shared" si="30"/>
        <v>0</v>
      </c>
      <c r="E319" s="91">
        <f t="shared" si="30"/>
        <v>0</v>
      </c>
      <c r="F319" s="91">
        <f t="shared" si="30"/>
        <v>0</v>
      </c>
      <c r="G319" s="91">
        <f t="shared" si="30"/>
        <v>0</v>
      </c>
      <c r="H319" s="91">
        <f t="shared" si="30"/>
        <v>0</v>
      </c>
      <c r="I319" s="91">
        <f t="shared" si="30"/>
        <v>0</v>
      </c>
      <c r="J319" s="91">
        <f t="shared" si="30"/>
        <v>0</v>
      </c>
      <c r="K319" s="91">
        <f t="shared" si="30"/>
        <v>0</v>
      </c>
      <c r="L319" s="91">
        <f t="shared" si="30"/>
        <v>0</v>
      </c>
      <c r="M319" s="91">
        <f t="shared" si="30"/>
        <v>0</v>
      </c>
      <c r="N319" s="91">
        <f t="shared" si="30"/>
        <v>0</v>
      </c>
      <c r="O319" s="91">
        <f t="shared" si="30"/>
        <v>0</v>
      </c>
      <c r="P319" s="91">
        <f t="shared" si="30"/>
        <v>0</v>
      </c>
      <c r="Q319" s="91">
        <f t="shared" si="30"/>
        <v>0</v>
      </c>
      <c r="R319" s="91">
        <f t="shared" si="30"/>
        <v>0</v>
      </c>
      <c r="S319" s="91">
        <f t="shared" si="30"/>
        <v>0</v>
      </c>
      <c r="T319" s="91">
        <f t="shared" si="30"/>
        <v>0</v>
      </c>
      <c r="U319" s="91">
        <f t="shared" si="30"/>
        <v>0</v>
      </c>
      <c r="V319" s="91">
        <f t="shared" si="30"/>
        <v>0</v>
      </c>
      <c r="W319" s="91">
        <f t="shared" si="30"/>
        <v>0</v>
      </c>
      <c r="X319" s="91">
        <f t="shared" si="30"/>
        <v>0</v>
      </c>
      <c r="Y319" s="91">
        <f t="shared" si="30"/>
        <v>0</v>
      </c>
      <c r="Z319" s="91">
        <f t="shared" si="30"/>
        <v>0</v>
      </c>
      <c r="AA319" s="91">
        <f t="shared" si="30"/>
        <v>0</v>
      </c>
      <c r="AB319" s="91">
        <f t="shared" si="30"/>
        <v>0</v>
      </c>
      <c r="AC319" s="91">
        <f t="shared" si="30"/>
        <v>0</v>
      </c>
      <c r="AD319" s="91">
        <f t="shared" si="30"/>
        <v>0</v>
      </c>
      <c r="AE319" s="91">
        <f t="shared" si="30"/>
        <v>0</v>
      </c>
      <c r="AF319" s="91">
        <f t="shared" si="30"/>
        <v>0</v>
      </c>
      <c r="AG319" s="91">
        <f t="shared" si="30"/>
        <v>0</v>
      </c>
    </row>
    <row r="320" spans="1:33" x14ac:dyDescent="0.25">
      <c r="A320" s="32" t="str">
        <f t="shared" ref="A320:A327" si="31">A319</f>
        <v>cpetr_d</v>
      </c>
      <c r="B320" s="32" t="str">
        <f t="shared" si="15"/>
        <v>Ucon_NB-UCE-L</v>
      </c>
      <c r="C320" s="91">
        <f t="shared" si="30"/>
        <v>0</v>
      </c>
      <c r="D320" s="91">
        <f t="shared" si="30"/>
        <v>0</v>
      </c>
      <c r="E320" s="91">
        <f t="shared" si="30"/>
        <v>0</v>
      </c>
      <c r="F320" s="91">
        <f t="shared" si="30"/>
        <v>0</v>
      </c>
      <c r="G320" s="91">
        <f t="shared" si="30"/>
        <v>0</v>
      </c>
      <c r="H320" s="91">
        <f t="shared" si="30"/>
        <v>0</v>
      </c>
      <c r="I320" s="91">
        <f t="shared" si="30"/>
        <v>0</v>
      </c>
      <c r="J320" s="91">
        <f t="shared" si="30"/>
        <v>0</v>
      </c>
      <c r="K320" s="91">
        <f t="shared" si="30"/>
        <v>0</v>
      </c>
      <c r="L320" s="91">
        <f t="shared" si="30"/>
        <v>0</v>
      </c>
      <c r="M320" s="91">
        <f t="shared" si="30"/>
        <v>0</v>
      </c>
      <c r="N320" s="91">
        <f t="shared" si="30"/>
        <v>0</v>
      </c>
      <c r="O320" s="91">
        <f t="shared" si="30"/>
        <v>0</v>
      </c>
      <c r="P320" s="91">
        <f t="shared" si="30"/>
        <v>0</v>
      </c>
      <c r="Q320" s="91">
        <f t="shared" si="30"/>
        <v>0</v>
      </c>
      <c r="R320" s="91">
        <f t="shared" si="30"/>
        <v>0</v>
      </c>
      <c r="S320" s="91">
        <f t="shared" si="30"/>
        <v>0</v>
      </c>
      <c r="T320" s="91">
        <f t="shared" si="30"/>
        <v>0</v>
      </c>
      <c r="U320" s="91">
        <f t="shared" si="30"/>
        <v>0</v>
      </c>
      <c r="V320" s="91">
        <f t="shared" si="30"/>
        <v>0</v>
      </c>
      <c r="W320" s="91">
        <f t="shared" si="30"/>
        <v>0</v>
      </c>
      <c r="X320" s="91">
        <f t="shared" si="30"/>
        <v>0</v>
      </c>
      <c r="Y320" s="91">
        <f t="shared" si="30"/>
        <v>0</v>
      </c>
      <c r="Z320" s="91">
        <f t="shared" si="30"/>
        <v>0</v>
      </c>
      <c r="AA320" s="91">
        <f t="shared" si="30"/>
        <v>0</v>
      </c>
      <c r="AB320" s="91">
        <f t="shared" si="30"/>
        <v>0</v>
      </c>
      <c r="AC320" s="91">
        <f t="shared" si="30"/>
        <v>0</v>
      </c>
      <c r="AD320" s="91">
        <f t="shared" si="30"/>
        <v>0</v>
      </c>
      <c r="AE320" s="91">
        <f t="shared" si="30"/>
        <v>0</v>
      </c>
      <c r="AF320" s="91">
        <f t="shared" si="30"/>
        <v>0</v>
      </c>
      <c r="AG320" s="91">
        <f t="shared" si="30"/>
        <v>0</v>
      </c>
    </row>
    <row r="321" spans="1:33" x14ac:dyDescent="0.25">
      <c r="A321" s="32" t="str">
        <f t="shared" si="31"/>
        <v>cpetr_d</v>
      </c>
      <c r="B321" s="32" t="str">
        <f t="shared" si="15"/>
        <v>Con_NB-UCE</v>
      </c>
      <c r="C321" s="91">
        <f t="shared" si="30"/>
        <v>0</v>
      </c>
      <c r="D321" s="91">
        <f t="shared" si="30"/>
        <v>0</v>
      </c>
      <c r="E321" s="91">
        <f t="shared" si="30"/>
        <v>0</v>
      </c>
      <c r="F321" s="91">
        <f t="shared" si="30"/>
        <v>0</v>
      </c>
      <c r="G321" s="91">
        <f t="shared" si="30"/>
        <v>0</v>
      </c>
      <c r="H321" s="91">
        <f t="shared" si="30"/>
        <v>0</v>
      </c>
      <c r="I321" s="91">
        <f t="shared" si="30"/>
        <v>0</v>
      </c>
      <c r="J321" s="91">
        <f t="shared" si="30"/>
        <v>0</v>
      </c>
      <c r="K321" s="91">
        <f t="shared" si="30"/>
        <v>0</v>
      </c>
      <c r="L321" s="91">
        <f t="shared" si="30"/>
        <v>0</v>
      </c>
      <c r="M321" s="91">
        <f t="shared" si="30"/>
        <v>0</v>
      </c>
      <c r="N321" s="91">
        <f t="shared" si="30"/>
        <v>0</v>
      </c>
      <c r="O321" s="91">
        <f t="shared" si="30"/>
        <v>0</v>
      </c>
      <c r="P321" s="91">
        <f t="shared" si="30"/>
        <v>0</v>
      </c>
      <c r="Q321" s="91">
        <f t="shared" si="30"/>
        <v>0</v>
      </c>
      <c r="R321" s="91">
        <f t="shared" si="30"/>
        <v>0</v>
      </c>
      <c r="S321" s="91">
        <f t="shared" si="30"/>
        <v>0</v>
      </c>
      <c r="T321" s="91">
        <f t="shared" si="30"/>
        <v>0</v>
      </c>
      <c r="U321" s="91">
        <f t="shared" si="30"/>
        <v>0</v>
      </c>
      <c r="V321" s="91">
        <f t="shared" si="30"/>
        <v>0</v>
      </c>
      <c r="W321" s="91">
        <f t="shared" si="30"/>
        <v>0</v>
      </c>
      <c r="X321" s="91">
        <f t="shared" si="30"/>
        <v>0</v>
      </c>
      <c r="Y321" s="91">
        <f t="shared" si="30"/>
        <v>0</v>
      </c>
      <c r="Z321" s="91">
        <f t="shared" si="30"/>
        <v>0</v>
      </c>
      <c r="AA321" s="91">
        <f t="shared" si="30"/>
        <v>0</v>
      </c>
      <c r="AB321" s="91">
        <f t="shared" si="30"/>
        <v>0</v>
      </c>
      <c r="AC321" s="91">
        <f t="shared" si="30"/>
        <v>0</v>
      </c>
      <c r="AD321" s="91">
        <f t="shared" si="30"/>
        <v>0</v>
      </c>
      <c r="AE321" s="91">
        <f t="shared" si="30"/>
        <v>0</v>
      </c>
      <c r="AF321" s="91">
        <f t="shared" si="30"/>
        <v>0</v>
      </c>
      <c r="AG321" s="91">
        <f t="shared" si="30"/>
        <v>0</v>
      </c>
    </row>
    <row r="322" spans="1:33" x14ac:dyDescent="0.25">
      <c r="A322" s="32" t="str">
        <f t="shared" si="31"/>
        <v>cpetr_d</v>
      </c>
      <c r="B322" s="32" t="str">
        <f t="shared" si="15"/>
        <v>Ucon_NB9-5</v>
      </c>
      <c r="C322" s="91">
        <f t="shared" si="30"/>
        <v>0</v>
      </c>
      <c r="D322" s="91">
        <f t="shared" si="30"/>
        <v>0</v>
      </c>
      <c r="E322" s="91">
        <f t="shared" si="30"/>
        <v>0</v>
      </c>
      <c r="F322" s="91">
        <f t="shared" si="30"/>
        <v>0</v>
      </c>
      <c r="G322" s="91">
        <f t="shared" si="30"/>
        <v>0</v>
      </c>
      <c r="H322" s="91">
        <f t="shared" si="30"/>
        <v>0</v>
      </c>
      <c r="I322" s="91">
        <f t="shared" si="30"/>
        <v>0</v>
      </c>
      <c r="J322" s="91">
        <f t="shared" si="30"/>
        <v>0</v>
      </c>
      <c r="K322" s="91">
        <f t="shared" si="30"/>
        <v>0</v>
      </c>
      <c r="L322" s="91">
        <f t="shared" si="30"/>
        <v>0</v>
      </c>
      <c r="M322" s="91">
        <f t="shared" si="30"/>
        <v>0</v>
      </c>
      <c r="N322" s="91">
        <f t="shared" si="30"/>
        <v>0</v>
      </c>
      <c r="O322" s="91">
        <f t="shared" si="30"/>
        <v>0</v>
      </c>
      <c r="P322" s="91">
        <f t="shared" si="30"/>
        <v>0</v>
      </c>
      <c r="Q322" s="91">
        <f t="shared" si="30"/>
        <v>0</v>
      </c>
      <c r="R322" s="91">
        <f t="shared" si="30"/>
        <v>0</v>
      </c>
      <c r="S322" s="91">
        <f t="shared" si="30"/>
        <v>0</v>
      </c>
      <c r="T322" s="91">
        <f t="shared" si="30"/>
        <v>0</v>
      </c>
      <c r="U322" s="91">
        <f t="shared" si="30"/>
        <v>0</v>
      </c>
      <c r="V322" s="91">
        <f t="shared" si="30"/>
        <v>0</v>
      </c>
      <c r="W322" s="91">
        <f t="shared" si="30"/>
        <v>0</v>
      </c>
      <c r="X322" s="91">
        <f t="shared" si="30"/>
        <v>0</v>
      </c>
      <c r="Y322" s="91">
        <f t="shared" si="30"/>
        <v>0</v>
      </c>
      <c r="Z322" s="91">
        <f t="shared" si="30"/>
        <v>0</v>
      </c>
      <c r="AA322" s="91">
        <f t="shared" si="30"/>
        <v>0</v>
      </c>
      <c r="AB322" s="91">
        <f t="shared" si="30"/>
        <v>0</v>
      </c>
      <c r="AC322" s="91">
        <f t="shared" si="30"/>
        <v>0</v>
      </c>
      <c r="AD322" s="91">
        <f t="shared" si="30"/>
        <v>0</v>
      </c>
      <c r="AE322" s="91">
        <f t="shared" si="30"/>
        <v>0</v>
      </c>
      <c r="AF322" s="91">
        <f t="shared" si="30"/>
        <v>0</v>
      </c>
      <c r="AG322" s="91">
        <f t="shared" si="30"/>
        <v>0</v>
      </c>
    </row>
    <row r="323" spans="1:33" x14ac:dyDescent="0.25">
      <c r="A323" s="32" t="str">
        <f t="shared" si="31"/>
        <v>cpetr_d</v>
      </c>
      <c r="B323" s="32" t="str">
        <f t="shared" si="15"/>
        <v>RE_CON-UCE-L</v>
      </c>
      <c r="C323" s="91">
        <f t="shared" ref="C323:AG327" si="32">C313</f>
        <v>0</v>
      </c>
      <c r="D323" s="91">
        <f t="shared" si="32"/>
        <v>0</v>
      </c>
      <c r="E323" s="91">
        <f t="shared" si="32"/>
        <v>0</v>
      </c>
      <c r="F323" s="91">
        <f t="shared" si="32"/>
        <v>0</v>
      </c>
      <c r="G323" s="91">
        <f t="shared" si="32"/>
        <v>0</v>
      </c>
      <c r="H323" s="91">
        <f t="shared" si="32"/>
        <v>0</v>
      </c>
      <c r="I323" s="91">
        <f t="shared" si="32"/>
        <v>0</v>
      </c>
      <c r="J323" s="91">
        <f t="shared" si="32"/>
        <v>0</v>
      </c>
      <c r="K323" s="91">
        <f t="shared" si="32"/>
        <v>0</v>
      </c>
      <c r="L323" s="91">
        <f t="shared" si="32"/>
        <v>0</v>
      </c>
      <c r="M323" s="91">
        <f t="shared" si="32"/>
        <v>0</v>
      </c>
      <c r="N323" s="91">
        <f t="shared" si="32"/>
        <v>0</v>
      </c>
      <c r="O323" s="91">
        <f t="shared" si="32"/>
        <v>0</v>
      </c>
      <c r="P323" s="91">
        <f t="shared" si="32"/>
        <v>0</v>
      </c>
      <c r="Q323" s="91">
        <f t="shared" si="32"/>
        <v>0</v>
      </c>
      <c r="R323" s="91">
        <f t="shared" si="32"/>
        <v>0</v>
      </c>
      <c r="S323" s="91">
        <f t="shared" si="32"/>
        <v>0</v>
      </c>
      <c r="T323" s="91">
        <f t="shared" si="32"/>
        <v>0</v>
      </c>
      <c r="U323" s="91">
        <f t="shared" si="32"/>
        <v>0</v>
      </c>
      <c r="V323" s="91">
        <f t="shared" si="32"/>
        <v>0</v>
      </c>
      <c r="W323" s="91">
        <f t="shared" si="32"/>
        <v>0</v>
      </c>
      <c r="X323" s="91">
        <f t="shared" si="32"/>
        <v>0</v>
      </c>
      <c r="Y323" s="91">
        <f t="shared" si="32"/>
        <v>0</v>
      </c>
      <c r="Z323" s="91">
        <f t="shared" si="32"/>
        <v>0</v>
      </c>
      <c r="AA323" s="91">
        <f t="shared" si="32"/>
        <v>0</v>
      </c>
      <c r="AB323" s="91">
        <f t="shared" si="32"/>
        <v>0</v>
      </c>
      <c r="AC323" s="91">
        <f t="shared" si="32"/>
        <v>0</v>
      </c>
      <c r="AD323" s="91">
        <f t="shared" si="32"/>
        <v>0</v>
      </c>
      <c r="AE323" s="91">
        <f t="shared" si="32"/>
        <v>0</v>
      </c>
      <c r="AF323" s="91">
        <f t="shared" si="32"/>
        <v>0</v>
      </c>
      <c r="AG323" s="91">
        <f t="shared" si="32"/>
        <v>0</v>
      </c>
    </row>
    <row r="324" spans="1:33" x14ac:dyDescent="0.25">
      <c r="A324" s="32" t="str">
        <f t="shared" si="31"/>
        <v>cpetr_d</v>
      </c>
      <c r="B324" s="32" t="str">
        <f t="shared" si="15"/>
        <v>TRAPES-UCE-L</v>
      </c>
      <c r="C324" s="91">
        <f t="shared" si="32"/>
        <v>0</v>
      </c>
      <c r="D324" s="91">
        <f t="shared" si="32"/>
        <v>0</v>
      </c>
      <c r="E324" s="91">
        <f t="shared" si="32"/>
        <v>0</v>
      </c>
      <c r="F324" s="91">
        <f t="shared" si="32"/>
        <v>0</v>
      </c>
      <c r="G324" s="91">
        <f t="shared" si="32"/>
        <v>0</v>
      </c>
      <c r="H324" s="91">
        <f t="shared" si="32"/>
        <v>0</v>
      </c>
      <c r="I324" s="91">
        <f t="shared" si="32"/>
        <v>0</v>
      </c>
      <c r="J324" s="91">
        <f t="shared" si="32"/>
        <v>0</v>
      </c>
      <c r="K324" s="91">
        <f t="shared" si="32"/>
        <v>0</v>
      </c>
      <c r="L324" s="91">
        <f t="shared" si="32"/>
        <v>0</v>
      </c>
      <c r="M324" s="91">
        <f t="shared" si="32"/>
        <v>0</v>
      </c>
      <c r="N324" s="91">
        <f t="shared" si="32"/>
        <v>0</v>
      </c>
      <c r="O324" s="91">
        <f t="shared" si="32"/>
        <v>0</v>
      </c>
      <c r="P324" s="91">
        <f t="shared" si="32"/>
        <v>0</v>
      </c>
      <c r="Q324" s="91">
        <f t="shared" si="32"/>
        <v>0</v>
      </c>
      <c r="R324" s="91">
        <f t="shared" si="32"/>
        <v>0</v>
      </c>
      <c r="S324" s="91">
        <f t="shared" si="32"/>
        <v>0</v>
      </c>
      <c r="T324" s="91">
        <f t="shared" si="32"/>
        <v>0</v>
      </c>
      <c r="U324" s="91">
        <f t="shared" si="32"/>
        <v>0</v>
      </c>
      <c r="V324" s="91">
        <f t="shared" si="32"/>
        <v>0</v>
      </c>
      <c r="W324" s="91">
        <f t="shared" si="32"/>
        <v>0</v>
      </c>
      <c r="X324" s="91">
        <f t="shared" si="32"/>
        <v>0</v>
      </c>
      <c r="Y324" s="91">
        <f t="shared" si="32"/>
        <v>0</v>
      </c>
      <c r="Z324" s="91">
        <f t="shared" si="32"/>
        <v>0</v>
      </c>
      <c r="AA324" s="91">
        <f t="shared" si="32"/>
        <v>0</v>
      </c>
      <c r="AB324" s="91">
        <f t="shared" si="32"/>
        <v>0</v>
      </c>
      <c r="AC324" s="91">
        <f t="shared" si="32"/>
        <v>0</v>
      </c>
      <c r="AD324" s="91">
        <f t="shared" si="32"/>
        <v>0</v>
      </c>
      <c r="AE324" s="91">
        <f t="shared" si="32"/>
        <v>0</v>
      </c>
      <c r="AF324" s="91">
        <f t="shared" si="32"/>
        <v>0</v>
      </c>
      <c r="AG324" s="91">
        <f t="shared" si="32"/>
        <v>0</v>
      </c>
    </row>
    <row r="325" spans="1:33" x14ac:dyDescent="0.25">
      <c r="A325" s="32" t="str">
        <f t="shared" si="31"/>
        <v>cpetr_d</v>
      </c>
      <c r="B325" s="32" t="str">
        <f t="shared" si="15"/>
        <v>REF2019-UCE-L</v>
      </c>
      <c r="C325" s="91">
        <f t="shared" si="32"/>
        <v>0</v>
      </c>
      <c r="D325" s="91">
        <f t="shared" si="32"/>
        <v>0</v>
      </c>
      <c r="E325" s="91">
        <f t="shared" si="32"/>
        <v>0</v>
      </c>
      <c r="F325" s="91">
        <f t="shared" si="32"/>
        <v>0</v>
      </c>
      <c r="G325" s="91">
        <f t="shared" si="32"/>
        <v>0</v>
      </c>
      <c r="H325" s="91">
        <f t="shared" si="32"/>
        <v>0</v>
      </c>
      <c r="I325" s="91">
        <f t="shared" si="32"/>
        <v>0</v>
      </c>
      <c r="J325" s="91">
        <f t="shared" si="32"/>
        <v>0</v>
      </c>
      <c r="K325" s="91">
        <f t="shared" si="32"/>
        <v>0</v>
      </c>
      <c r="L325" s="91">
        <f t="shared" si="32"/>
        <v>0</v>
      </c>
      <c r="M325" s="91">
        <f t="shared" si="32"/>
        <v>0</v>
      </c>
      <c r="N325" s="91">
        <f t="shared" si="32"/>
        <v>0</v>
      </c>
      <c r="O325" s="91">
        <f t="shared" si="32"/>
        <v>0</v>
      </c>
      <c r="P325" s="91">
        <f t="shared" si="32"/>
        <v>0</v>
      </c>
      <c r="Q325" s="91">
        <f t="shared" si="32"/>
        <v>0</v>
      </c>
      <c r="R325" s="91">
        <f t="shared" si="32"/>
        <v>0</v>
      </c>
      <c r="S325" s="91">
        <f t="shared" si="32"/>
        <v>0</v>
      </c>
      <c r="T325" s="91">
        <f t="shared" si="32"/>
        <v>0</v>
      </c>
      <c r="U325" s="91">
        <f t="shared" si="32"/>
        <v>0</v>
      </c>
      <c r="V325" s="91">
        <f t="shared" si="32"/>
        <v>0</v>
      </c>
      <c r="W325" s="91">
        <f t="shared" si="32"/>
        <v>0</v>
      </c>
      <c r="X325" s="91">
        <f t="shared" si="32"/>
        <v>0</v>
      </c>
      <c r="Y325" s="91">
        <f t="shared" si="32"/>
        <v>0</v>
      </c>
      <c r="Z325" s="91">
        <f t="shared" si="32"/>
        <v>0</v>
      </c>
      <c r="AA325" s="91">
        <f t="shared" si="32"/>
        <v>0</v>
      </c>
      <c r="AB325" s="91">
        <f t="shared" si="32"/>
        <v>0</v>
      </c>
      <c r="AC325" s="91">
        <f t="shared" si="32"/>
        <v>0</v>
      </c>
      <c r="AD325" s="91">
        <f t="shared" si="32"/>
        <v>0</v>
      </c>
      <c r="AE325" s="91">
        <f t="shared" si="32"/>
        <v>0</v>
      </c>
      <c r="AF325" s="91">
        <f t="shared" si="32"/>
        <v>0</v>
      </c>
      <c r="AG325" s="91">
        <f t="shared" si="32"/>
        <v>0</v>
      </c>
    </row>
    <row r="326" spans="1:33" x14ac:dyDescent="0.25">
      <c r="A326" s="32" t="str">
        <f t="shared" si="31"/>
        <v>cpetr_d</v>
      </c>
      <c r="B326" s="32" t="str">
        <f t="shared" si="15"/>
        <v>REF20195-L</v>
      </c>
      <c r="C326" s="91">
        <f t="shared" si="32"/>
        <v>0</v>
      </c>
      <c r="D326" s="91">
        <f t="shared" si="32"/>
        <v>0</v>
      </c>
      <c r="E326" s="91">
        <f t="shared" si="32"/>
        <v>0</v>
      </c>
      <c r="F326" s="91">
        <f t="shared" si="32"/>
        <v>0</v>
      </c>
      <c r="G326" s="91">
        <f t="shared" si="32"/>
        <v>0</v>
      </c>
      <c r="H326" s="91">
        <f t="shared" si="32"/>
        <v>0</v>
      </c>
      <c r="I326" s="91">
        <f t="shared" si="32"/>
        <v>0</v>
      </c>
      <c r="J326" s="91">
        <f t="shared" si="32"/>
        <v>0</v>
      </c>
      <c r="K326" s="91">
        <f t="shared" si="32"/>
        <v>0</v>
      </c>
      <c r="L326" s="91">
        <f t="shared" si="32"/>
        <v>0</v>
      </c>
      <c r="M326" s="91">
        <f t="shared" si="32"/>
        <v>0</v>
      </c>
      <c r="N326" s="91">
        <f t="shared" si="32"/>
        <v>0</v>
      </c>
      <c r="O326" s="91">
        <f t="shared" si="32"/>
        <v>0</v>
      </c>
      <c r="P326" s="91">
        <f t="shared" si="32"/>
        <v>0</v>
      </c>
      <c r="Q326" s="91">
        <f t="shared" si="32"/>
        <v>0</v>
      </c>
      <c r="R326" s="91">
        <f t="shared" si="32"/>
        <v>0</v>
      </c>
      <c r="S326" s="91">
        <f t="shared" si="32"/>
        <v>0</v>
      </c>
      <c r="T326" s="91">
        <f t="shared" si="32"/>
        <v>0</v>
      </c>
      <c r="U326" s="91">
        <f t="shared" si="32"/>
        <v>0</v>
      </c>
      <c r="V326" s="91">
        <f t="shared" si="32"/>
        <v>0</v>
      </c>
      <c r="W326" s="91">
        <f t="shared" si="32"/>
        <v>0</v>
      </c>
      <c r="X326" s="91">
        <f t="shared" si="32"/>
        <v>0</v>
      </c>
      <c r="Y326" s="91">
        <f t="shared" si="32"/>
        <v>0</v>
      </c>
      <c r="Z326" s="91">
        <f t="shared" si="32"/>
        <v>0</v>
      </c>
      <c r="AA326" s="91">
        <f t="shared" si="32"/>
        <v>0</v>
      </c>
      <c r="AB326" s="91">
        <f t="shared" si="32"/>
        <v>0</v>
      </c>
      <c r="AC326" s="91">
        <f t="shared" si="32"/>
        <v>0</v>
      </c>
      <c r="AD326" s="91">
        <f t="shared" si="32"/>
        <v>0</v>
      </c>
      <c r="AE326" s="91">
        <f t="shared" si="32"/>
        <v>0</v>
      </c>
      <c r="AF326" s="91">
        <f t="shared" si="32"/>
        <v>0</v>
      </c>
      <c r="AG326" s="91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92">
        <f t="shared" si="32"/>
        <v>0</v>
      </c>
      <c r="D327" s="92">
        <f t="shared" si="32"/>
        <v>0</v>
      </c>
      <c r="E327" s="92">
        <f t="shared" si="32"/>
        <v>0</v>
      </c>
      <c r="F327" s="92">
        <f t="shared" si="32"/>
        <v>0</v>
      </c>
      <c r="G327" s="92">
        <f t="shared" si="32"/>
        <v>0</v>
      </c>
      <c r="H327" s="92">
        <f t="shared" si="32"/>
        <v>0</v>
      </c>
      <c r="I327" s="92">
        <f t="shared" si="32"/>
        <v>0</v>
      </c>
      <c r="J327" s="92">
        <f t="shared" si="32"/>
        <v>0</v>
      </c>
      <c r="K327" s="92">
        <f t="shared" si="32"/>
        <v>0</v>
      </c>
      <c r="L327" s="92">
        <f t="shared" si="32"/>
        <v>0</v>
      </c>
      <c r="M327" s="92">
        <f t="shared" si="32"/>
        <v>0</v>
      </c>
      <c r="N327" s="92">
        <f t="shared" si="32"/>
        <v>0</v>
      </c>
      <c r="O327" s="92">
        <f t="shared" si="32"/>
        <v>0</v>
      </c>
      <c r="P327" s="92">
        <f t="shared" si="32"/>
        <v>0</v>
      </c>
      <c r="Q327" s="92">
        <f t="shared" si="32"/>
        <v>0</v>
      </c>
      <c r="R327" s="92">
        <f t="shared" si="32"/>
        <v>0</v>
      </c>
      <c r="S327" s="92">
        <f t="shared" si="32"/>
        <v>0</v>
      </c>
      <c r="T327" s="92">
        <f t="shared" si="32"/>
        <v>0</v>
      </c>
      <c r="U327" s="92">
        <f t="shared" si="32"/>
        <v>0</v>
      </c>
      <c r="V327" s="92">
        <f t="shared" si="32"/>
        <v>0</v>
      </c>
      <c r="W327" s="92">
        <f t="shared" si="32"/>
        <v>0</v>
      </c>
      <c r="X327" s="92">
        <f t="shared" si="32"/>
        <v>0</v>
      </c>
      <c r="Y327" s="92">
        <f t="shared" si="32"/>
        <v>0</v>
      </c>
      <c r="Z327" s="92">
        <f t="shared" si="32"/>
        <v>0</v>
      </c>
      <c r="AA327" s="92">
        <f t="shared" si="32"/>
        <v>0</v>
      </c>
      <c r="AB327" s="92">
        <f t="shared" si="32"/>
        <v>0</v>
      </c>
      <c r="AC327" s="92">
        <f t="shared" si="32"/>
        <v>0</v>
      </c>
      <c r="AD327" s="92">
        <f t="shared" si="32"/>
        <v>0</v>
      </c>
      <c r="AE327" s="92">
        <f t="shared" si="32"/>
        <v>0</v>
      </c>
      <c r="AF327" s="92">
        <f t="shared" si="32"/>
        <v>0</v>
      </c>
      <c r="AG327" s="92">
        <f t="shared" si="32"/>
        <v>0</v>
      </c>
    </row>
    <row r="328" spans="1:33" x14ac:dyDescent="0.25">
      <c r="A328" s="86" t="s">
        <v>314</v>
      </c>
      <c r="B328" s="86" t="str">
        <f t="shared" si="15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25">
      <c r="A329" s="32" t="str">
        <f>A328</f>
        <v>cvehi</v>
      </c>
      <c r="B329" s="32" t="str">
        <f t="shared" ref="B329:B337" si="33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25">
      <c r="A330" s="32" t="str">
        <f t="shared" ref="A330:A337" si="34">A329</f>
        <v>cvehi</v>
      </c>
      <c r="B330" s="32" t="str">
        <f t="shared" si="33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25">
      <c r="A331" s="32" t="str">
        <f t="shared" si="34"/>
        <v>cvehi</v>
      </c>
      <c r="B331" s="32" t="str">
        <f t="shared" si="33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25">
      <c r="A332" s="32" t="str">
        <f t="shared" si="34"/>
        <v>cvehi</v>
      </c>
      <c r="B332" s="32" t="str">
        <f t="shared" si="33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25">
      <c r="A333" s="32" t="str">
        <f t="shared" si="34"/>
        <v>cvehi</v>
      </c>
      <c r="B333" s="32" t="str">
        <f t="shared" si="33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25">
      <c r="A334" s="32" t="str">
        <f t="shared" si="34"/>
        <v>cvehi</v>
      </c>
      <c r="B334" s="32" t="str">
        <f t="shared" si="33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25">
      <c r="A335" s="32" t="str">
        <f t="shared" si="34"/>
        <v>cvehi</v>
      </c>
      <c r="B335" s="32" t="str">
        <f t="shared" si="33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25">
      <c r="A336" s="32" t="str">
        <f t="shared" si="34"/>
        <v>cvehi</v>
      </c>
      <c r="B336" s="32" t="str">
        <f t="shared" si="33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42" priority="33" operator="equal">
      <formula>"eps"</formula>
    </cfRule>
  </conditionalFormatting>
  <conditionalFormatting sqref="AH30:AL30 AH35:AL35 G31:AL34 G36:AL37">
    <cfRule type="cellIs" dxfId="41" priority="32" operator="equal">
      <formula>"eps"</formula>
    </cfRule>
  </conditionalFormatting>
  <conditionalFormatting sqref="G35:AG35">
    <cfRule type="cellIs" dxfId="40" priority="31" operator="equal">
      <formula>"eps"</formula>
    </cfRule>
  </conditionalFormatting>
  <conditionalFormatting sqref="C48:AL57">
    <cfRule type="cellIs" dxfId="39" priority="22" operator="equal">
      <formula>"eps"</formula>
    </cfRule>
  </conditionalFormatting>
  <conditionalFormatting sqref="C68:AL77">
    <cfRule type="cellIs" dxfId="38" priority="20" operator="equal">
      <formula>"eps"</formula>
    </cfRule>
  </conditionalFormatting>
  <conditionalFormatting sqref="C58:AL67">
    <cfRule type="cellIs" dxfId="37" priority="21" operator="equal">
      <formula>"eps"</formula>
    </cfRule>
  </conditionalFormatting>
  <conditionalFormatting sqref="C108:AL117">
    <cfRule type="cellIs" dxfId="36" priority="16" operator="equal">
      <formula>"eps"</formula>
    </cfRule>
  </conditionalFormatting>
  <conditionalFormatting sqref="C78:AL87">
    <cfRule type="cellIs" dxfId="35" priority="19" operator="equal">
      <formula>"eps"</formula>
    </cfRule>
  </conditionalFormatting>
  <conditionalFormatting sqref="C88:AL97">
    <cfRule type="cellIs" dxfId="34" priority="18" operator="equal">
      <formula>"eps"</formula>
    </cfRule>
  </conditionalFormatting>
  <conditionalFormatting sqref="C138:AL147">
    <cfRule type="cellIs" dxfId="33" priority="13" operator="equal">
      <formula>"eps"</formula>
    </cfRule>
  </conditionalFormatting>
  <conditionalFormatting sqref="C98:AL107">
    <cfRule type="cellIs" dxfId="32" priority="17" operator="equal">
      <formula>"eps"</formula>
    </cfRule>
  </conditionalFormatting>
  <conditionalFormatting sqref="C168:AL177">
    <cfRule type="cellIs" dxfId="31" priority="12" operator="equal">
      <formula>"eps"</formula>
    </cfRule>
  </conditionalFormatting>
  <conditionalFormatting sqref="C118:AL127">
    <cfRule type="cellIs" dxfId="30" priority="15" operator="equal">
      <formula>"eps"</formula>
    </cfRule>
  </conditionalFormatting>
  <conditionalFormatting sqref="C128:AL137">
    <cfRule type="cellIs" dxfId="29" priority="14" operator="equal">
      <formula>"eps"</formula>
    </cfRule>
  </conditionalFormatting>
  <conditionalFormatting sqref="C188:AL197">
    <cfRule type="cellIs" dxfId="28" priority="10" operator="equal">
      <formula>"eps"</formula>
    </cfRule>
  </conditionalFormatting>
  <conditionalFormatting sqref="C178:AL187">
    <cfRule type="cellIs" dxfId="27" priority="11" operator="equal">
      <formula>"eps"</formula>
    </cfRule>
  </conditionalFormatting>
  <conditionalFormatting sqref="C228:AL237">
    <cfRule type="cellIs" dxfId="26" priority="6" operator="equal">
      <formula>"eps"</formula>
    </cfRule>
  </conditionalFormatting>
  <conditionalFormatting sqref="C198:AL207">
    <cfRule type="cellIs" dxfId="25" priority="9" operator="equal">
      <formula>"eps"</formula>
    </cfRule>
  </conditionalFormatting>
  <conditionalFormatting sqref="C208:AL217">
    <cfRule type="cellIs" dxfId="24" priority="8" operator="equal">
      <formula>"eps"</formula>
    </cfRule>
  </conditionalFormatting>
  <conditionalFormatting sqref="C278:AL287">
    <cfRule type="cellIs" dxfId="23" priority="1" operator="equal">
      <formula>"eps"</formula>
    </cfRule>
  </conditionalFormatting>
  <conditionalFormatting sqref="C218:AL227">
    <cfRule type="cellIs" dxfId="22" priority="7" operator="equal">
      <formula>"eps"</formula>
    </cfRule>
  </conditionalFormatting>
  <conditionalFormatting sqref="C238:AL247">
    <cfRule type="cellIs" dxfId="21" priority="5" operator="equal">
      <formula>"eps"</formula>
    </cfRule>
  </conditionalFormatting>
  <conditionalFormatting sqref="C248:AL257">
    <cfRule type="cellIs" dxfId="20" priority="4" operator="equal">
      <formula>"eps"</formula>
    </cfRule>
  </conditionalFormatting>
  <conditionalFormatting sqref="C258:AL267">
    <cfRule type="cellIs" dxfId="19" priority="3" operator="equal">
      <formula>"eps"</formula>
    </cfRule>
  </conditionalFormatting>
  <conditionalFormatting sqref="C268:AL277">
    <cfRule type="cellIs" dxfId="18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40625" defaultRowHeight="15" x14ac:dyDescent="0.25"/>
  <cols>
    <col min="1" max="2" width="9.140625" style="57"/>
    <col min="3" max="3" width="22.42578125" style="57" bestFit="1" customWidth="1"/>
    <col min="4" max="16384" width="9.140625" style="57"/>
  </cols>
  <sheetData>
    <row r="1" spans="1:35" x14ac:dyDescent="0.25">
      <c r="A1" s="57" t="s">
        <v>313</v>
      </c>
    </row>
    <row r="7" spans="1:35" x14ac:dyDescent="0.25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25">
      <c r="A8" s="57" t="s">
        <v>314</v>
      </c>
      <c r="B8" s="57" t="s">
        <v>315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25">
      <c r="A9" s="57" t="s">
        <v>314</v>
      </c>
      <c r="B9" s="57" t="s">
        <v>315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25">
      <c r="A10" s="57" t="s">
        <v>314</v>
      </c>
      <c r="B10" s="57" t="s">
        <v>315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25">
      <c r="A11" s="57" t="s">
        <v>314</v>
      </c>
      <c r="B11" s="57" t="s">
        <v>315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25">
      <c r="A12" s="57" t="s">
        <v>314</v>
      </c>
      <c r="B12" s="57" t="s">
        <v>315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25">
      <c r="A13" s="57" t="s">
        <v>314</v>
      </c>
      <c r="B13" s="57" t="s">
        <v>315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25">
      <c r="A14" s="57" t="s">
        <v>314</v>
      </c>
      <c r="B14" s="57" t="s">
        <v>315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25">
      <c r="A15" s="57" t="s">
        <v>314</v>
      </c>
      <c r="B15" s="57" t="s">
        <v>315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25">
      <c r="A16" s="57" t="s">
        <v>314</v>
      </c>
      <c r="B16" s="57" t="s">
        <v>315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25">
      <c r="A17" s="57" t="s">
        <v>314</v>
      </c>
      <c r="B17" s="57" t="s">
        <v>315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25">
      <c r="C20" s="40"/>
    </row>
    <row r="21" spans="1:35" x14ac:dyDescent="0.25">
      <c r="C21" s="40"/>
    </row>
    <row r="22" spans="1:35" x14ac:dyDescent="0.25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25">
      <c r="C23" s="40"/>
    </row>
    <row r="24" spans="1:35" x14ac:dyDescent="0.25">
      <c r="C24" s="40"/>
    </row>
    <row r="25" spans="1:35" x14ac:dyDescent="0.25">
      <c r="C25" s="40"/>
    </row>
    <row r="26" spans="1:35" x14ac:dyDescent="0.25">
      <c r="C26" s="97"/>
    </row>
    <row r="27" spans="1:35" x14ac:dyDescent="0.25">
      <c r="C27" s="97"/>
    </row>
    <row r="28" spans="1:35" x14ac:dyDescent="0.25">
      <c r="C28" s="97"/>
    </row>
    <row r="29" spans="1:35" x14ac:dyDescent="0.25">
      <c r="C29" s="97"/>
    </row>
    <row r="30" spans="1:35" x14ac:dyDescent="0.25">
      <c r="C30" s="97"/>
    </row>
    <row r="31" spans="1:35" x14ac:dyDescent="0.25">
      <c r="C31" s="97"/>
    </row>
    <row r="32" spans="1:35" x14ac:dyDescent="0.25">
      <c r="C32" s="97"/>
    </row>
    <row r="33" spans="3:45" x14ac:dyDescent="0.25">
      <c r="C33" s="97"/>
    </row>
    <row r="34" spans="3:45" x14ac:dyDescent="0.25">
      <c r="C34" s="97"/>
      <c r="AS34" s="83"/>
    </row>
    <row r="35" spans="3:45" x14ac:dyDescent="0.25">
      <c r="C35" s="97"/>
      <c r="AS35" s="83"/>
    </row>
    <row r="36" spans="3:45" x14ac:dyDescent="0.25">
      <c r="C36" s="97"/>
      <c r="AS36" s="83"/>
    </row>
    <row r="37" spans="3:45" x14ac:dyDescent="0.25">
      <c r="C37" s="97"/>
      <c r="AS37" s="83"/>
    </row>
    <row r="38" spans="3:45" x14ac:dyDescent="0.25">
      <c r="C38" s="97"/>
      <c r="AS38" s="83"/>
    </row>
    <row r="39" spans="3:45" x14ac:dyDescent="0.25">
      <c r="C39" s="97"/>
    </row>
    <row r="40" spans="3:45" x14ac:dyDescent="0.25">
      <c r="C40" s="97"/>
    </row>
    <row r="41" spans="3:45" x14ac:dyDescent="0.25">
      <c r="C41" s="97"/>
    </row>
    <row r="42" spans="3:45" x14ac:dyDescent="0.25">
      <c r="C42" s="97"/>
    </row>
    <row r="43" spans="3:45" x14ac:dyDescent="0.25">
      <c r="C43" s="97"/>
    </row>
    <row r="44" spans="3:45" x14ac:dyDescent="0.25">
      <c r="C44" s="97"/>
    </row>
    <row r="45" spans="3:45" x14ac:dyDescent="0.25">
      <c r="C45" s="97"/>
    </row>
    <row r="46" spans="3:45" x14ac:dyDescent="0.25">
      <c r="C46" s="97"/>
    </row>
    <row r="47" spans="3:45" x14ac:dyDescent="0.25">
      <c r="C47" s="97"/>
    </row>
    <row r="48" spans="3:45" x14ac:dyDescent="0.25">
      <c r="C48" s="97"/>
    </row>
    <row r="49" spans="3:3" x14ac:dyDescent="0.25">
      <c r="C49" s="97"/>
    </row>
    <row r="50" spans="3:3" x14ac:dyDescent="0.25">
      <c r="C50" s="97"/>
    </row>
    <row r="51" spans="3:3" x14ac:dyDescent="0.25">
      <c r="C51" s="97"/>
    </row>
    <row r="52" spans="3:3" x14ac:dyDescent="0.25">
      <c r="C52" s="97"/>
    </row>
    <row r="53" spans="3:3" x14ac:dyDescent="0.25">
      <c r="C53" s="97"/>
    </row>
    <row r="54" spans="3:3" x14ac:dyDescent="0.25">
      <c r="C54" s="97"/>
    </row>
    <row r="55" spans="3:3" x14ac:dyDescent="0.25">
      <c r="C55" s="97"/>
    </row>
    <row r="56" spans="3:3" x14ac:dyDescent="0.25">
      <c r="C56" s="97"/>
    </row>
    <row r="57" spans="3:3" x14ac:dyDescent="0.25">
      <c r="C57" s="97"/>
    </row>
    <row r="58" spans="3:3" x14ac:dyDescent="0.25">
      <c r="C58" s="97"/>
    </row>
    <row r="59" spans="3:3" x14ac:dyDescent="0.25">
      <c r="C59" s="97"/>
    </row>
    <row r="60" spans="3:3" x14ac:dyDescent="0.25">
      <c r="C60" s="97"/>
    </row>
    <row r="61" spans="3:3" x14ac:dyDescent="0.25">
      <c r="C61" s="97"/>
    </row>
    <row r="62" spans="3:3" x14ac:dyDescent="0.25">
      <c r="C62" s="97"/>
    </row>
    <row r="63" spans="3:3" x14ac:dyDescent="0.25">
      <c r="C63" s="97"/>
    </row>
    <row r="64" spans="3:3" x14ac:dyDescent="0.25">
      <c r="C64" s="97"/>
    </row>
  </sheetData>
  <conditionalFormatting sqref="C20:C25 C27:C29">
    <cfRule type="duplicateValues" dxfId="17" priority="7"/>
  </conditionalFormatting>
  <conditionalFormatting sqref="C26">
    <cfRule type="duplicateValues" dxfId="16" priority="6"/>
  </conditionalFormatting>
  <conditionalFormatting sqref="C20:C29">
    <cfRule type="duplicateValues" dxfId="15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40625" defaultRowHeight="15" x14ac:dyDescent="0.25"/>
  <cols>
    <col min="1" max="2" width="9.140625" style="57"/>
    <col min="3" max="3" width="25.28515625" style="57" customWidth="1"/>
    <col min="4" max="5" width="9.140625" style="33"/>
    <col min="6" max="16384" width="9.140625" style="57"/>
  </cols>
  <sheetData>
    <row r="1" spans="1:44" x14ac:dyDescent="0.25">
      <c r="A1" s="57" t="s">
        <v>313</v>
      </c>
    </row>
    <row r="7" spans="1:44" x14ac:dyDescent="0.25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25">
      <c r="A8" s="57" t="s">
        <v>314</v>
      </c>
      <c r="B8" s="57" t="s">
        <v>315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25">
      <c r="A9" s="57" t="s">
        <v>314</v>
      </c>
      <c r="B9" s="57" t="s">
        <v>315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25">
      <c r="A10" s="57" t="s">
        <v>314</v>
      </c>
      <c r="B10" s="57" t="s">
        <v>315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25">
      <c r="A11" s="57" t="s">
        <v>314</v>
      </c>
      <c r="B11" s="57" t="s">
        <v>315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25">
      <c r="A12" s="57" t="s">
        <v>314</v>
      </c>
      <c r="B12" s="57" t="s">
        <v>315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25">
      <c r="A13" s="57" t="s">
        <v>314</v>
      </c>
      <c r="B13" s="57" t="s">
        <v>315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25">
      <c r="A14" s="57" t="s">
        <v>314</v>
      </c>
      <c r="B14" s="57" t="s">
        <v>315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25">
      <c r="A15" s="57" t="s">
        <v>314</v>
      </c>
      <c r="B15" s="57" t="s">
        <v>315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25">
      <c r="A16" s="57" t="s">
        <v>314</v>
      </c>
      <c r="B16" s="57" t="s">
        <v>315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25">
      <c r="A17" s="57" t="s">
        <v>314</v>
      </c>
      <c r="B17" s="57" t="s">
        <v>315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25">
      <c r="AQ18" s="84"/>
      <c r="AR18" s="49"/>
    </row>
    <row r="19" spans="1:44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25">
      <c r="AQ20" s="84"/>
      <c r="AR20" s="49"/>
    </row>
    <row r="21" spans="1:44" x14ac:dyDescent="0.25">
      <c r="L21" s="99"/>
      <c r="AQ21" s="84"/>
      <c r="AR21" s="49"/>
    </row>
    <row r="22" spans="1:44" x14ac:dyDescent="0.25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25">
      <c r="L23" s="99"/>
      <c r="AQ23" s="84"/>
      <c r="AR23" s="49"/>
    </row>
    <row r="24" spans="1:44" x14ac:dyDescent="0.25">
      <c r="C24" s="95"/>
      <c r="L24" s="99"/>
      <c r="AQ24" s="84"/>
      <c r="AR24" s="49"/>
    </row>
    <row r="25" spans="1:44" x14ac:dyDescent="0.25">
      <c r="C25" s="95"/>
      <c r="L25" s="99"/>
      <c r="AQ25" s="84"/>
      <c r="AR25" s="49"/>
    </row>
    <row r="26" spans="1:44" x14ac:dyDescent="0.25">
      <c r="C26" s="95"/>
      <c r="L26" s="99"/>
      <c r="AQ26" s="84"/>
      <c r="AR26" s="49"/>
    </row>
    <row r="27" spans="1:44" x14ac:dyDescent="0.25">
      <c r="C27" s="95"/>
      <c r="L27" s="99"/>
      <c r="M27" s="98"/>
      <c r="AQ27" s="84"/>
      <c r="AR27" s="49"/>
    </row>
    <row r="28" spans="1:44" x14ac:dyDescent="0.25">
      <c r="C28" s="95"/>
      <c r="L28" s="99"/>
      <c r="M28" s="98"/>
      <c r="AQ28" s="84"/>
      <c r="AR28" s="49"/>
    </row>
    <row r="29" spans="1:44" x14ac:dyDescent="0.25">
      <c r="C29" s="95"/>
      <c r="L29" s="99"/>
      <c r="M29" s="98"/>
      <c r="AQ29" s="84"/>
      <c r="AR29" s="49"/>
    </row>
    <row r="30" spans="1:44" x14ac:dyDescent="0.25">
      <c r="C30" s="95"/>
      <c r="L30" s="99"/>
      <c r="M30" s="98"/>
      <c r="AQ30" s="84"/>
      <c r="AR30" s="49"/>
    </row>
    <row r="31" spans="1:44" x14ac:dyDescent="0.25">
      <c r="C31" s="95"/>
      <c r="L31" s="99"/>
      <c r="M31" s="98"/>
      <c r="AQ31" s="84"/>
      <c r="AR31" s="49"/>
    </row>
    <row r="32" spans="1:44" x14ac:dyDescent="0.25">
      <c r="C32" s="95"/>
      <c r="L32" s="99"/>
      <c r="M32" s="98"/>
      <c r="AQ32" s="84"/>
      <c r="AR32" s="49"/>
    </row>
    <row r="33" spans="3:44" x14ac:dyDescent="0.25">
      <c r="C33" s="95"/>
      <c r="L33" s="99"/>
      <c r="M33" s="98"/>
      <c r="AQ33" s="84"/>
      <c r="AR33" s="49"/>
    </row>
    <row r="34" spans="3:44" x14ac:dyDescent="0.25">
      <c r="C34" s="95"/>
      <c r="L34" s="99"/>
      <c r="M34" s="98"/>
      <c r="AQ34" s="84"/>
      <c r="AR34" s="49"/>
    </row>
    <row r="35" spans="3:44" x14ac:dyDescent="0.25">
      <c r="C35" s="95"/>
      <c r="L35" s="99"/>
      <c r="M35" s="98"/>
      <c r="AQ35" s="84"/>
      <c r="AR35" s="49"/>
    </row>
    <row r="36" spans="3:44" x14ac:dyDescent="0.25">
      <c r="C36" s="95"/>
      <c r="L36" s="99"/>
      <c r="M36" s="98"/>
      <c r="AQ36" s="84"/>
      <c r="AR36" s="49"/>
    </row>
    <row r="37" spans="3:44" x14ac:dyDescent="0.25">
      <c r="C37" s="95"/>
      <c r="L37" s="99"/>
      <c r="M37" s="98"/>
      <c r="AQ37" s="84"/>
      <c r="AR37" s="49"/>
    </row>
    <row r="38" spans="3:44" x14ac:dyDescent="0.25">
      <c r="C38" s="95"/>
      <c r="L38" s="99"/>
      <c r="M38" s="98"/>
      <c r="AQ38" s="84"/>
      <c r="AR38" s="49"/>
    </row>
    <row r="39" spans="3:44" x14ac:dyDescent="0.25">
      <c r="C39" s="95"/>
      <c r="L39" s="99"/>
      <c r="M39" s="98"/>
      <c r="AQ39" s="84"/>
      <c r="AR39" s="49"/>
    </row>
    <row r="40" spans="3:44" x14ac:dyDescent="0.25">
      <c r="C40" s="95"/>
      <c r="L40" s="99"/>
      <c r="M40" s="98"/>
      <c r="AQ40" s="84"/>
      <c r="AR40" s="49"/>
    </row>
    <row r="41" spans="3:44" x14ac:dyDescent="0.25">
      <c r="C41" s="95"/>
      <c r="L41" s="99"/>
      <c r="M41" s="98"/>
      <c r="AQ41" s="84"/>
      <c r="AR41" s="49"/>
    </row>
    <row r="42" spans="3:44" x14ac:dyDescent="0.25">
      <c r="C42" s="95"/>
      <c r="L42" s="99"/>
      <c r="M42" s="98"/>
      <c r="AQ42" s="84"/>
      <c r="AR42" s="49"/>
    </row>
    <row r="43" spans="3:44" x14ac:dyDescent="0.25">
      <c r="C43" s="95"/>
      <c r="L43" s="99"/>
      <c r="M43" s="98"/>
      <c r="AQ43" s="84"/>
      <c r="AR43" s="49"/>
    </row>
    <row r="44" spans="3:44" x14ac:dyDescent="0.25">
      <c r="C44" s="95"/>
      <c r="L44" s="99"/>
      <c r="M44" s="98"/>
      <c r="AQ44" s="84"/>
      <c r="AR44" s="49"/>
    </row>
    <row r="45" spans="3:44" x14ac:dyDescent="0.25">
      <c r="C45" s="95"/>
      <c r="L45" s="99"/>
      <c r="M45" s="98"/>
      <c r="AQ45" s="84"/>
      <c r="AR45" s="49"/>
    </row>
    <row r="46" spans="3:44" x14ac:dyDescent="0.25">
      <c r="C46" s="95"/>
      <c r="L46" s="99"/>
      <c r="M46" s="98"/>
      <c r="AQ46" s="84"/>
      <c r="AR46" s="49"/>
    </row>
    <row r="47" spans="3:44" x14ac:dyDescent="0.25">
      <c r="C47" s="95"/>
      <c r="L47" s="99"/>
      <c r="M47" s="98"/>
    </row>
    <row r="48" spans="3:44" x14ac:dyDescent="0.25">
      <c r="C48" s="95"/>
      <c r="L48" s="99"/>
      <c r="M48" s="98"/>
    </row>
    <row r="49" spans="3:13" x14ac:dyDescent="0.25">
      <c r="C49" s="95"/>
      <c r="L49" s="99"/>
      <c r="M49" s="98"/>
    </row>
    <row r="50" spans="3:13" x14ac:dyDescent="0.25">
      <c r="C50" s="95"/>
      <c r="L50" s="99"/>
      <c r="M50" s="98"/>
    </row>
    <row r="51" spans="3:13" x14ac:dyDescent="0.25">
      <c r="C51" s="95"/>
      <c r="L51" s="99"/>
      <c r="M51" s="98"/>
    </row>
    <row r="52" spans="3:13" x14ac:dyDescent="0.25">
      <c r="C52" s="95"/>
      <c r="L52" s="99"/>
      <c r="M52" s="98"/>
    </row>
    <row r="53" spans="3:13" x14ac:dyDescent="0.25">
      <c r="C53" s="95"/>
      <c r="L53" s="99"/>
      <c r="M53" s="98"/>
    </row>
    <row r="54" spans="3:13" x14ac:dyDescent="0.25">
      <c r="C54" s="95"/>
      <c r="L54" s="99"/>
      <c r="M54" s="98"/>
    </row>
    <row r="55" spans="3:13" x14ac:dyDescent="0.25">
      <c r="C55" s="95"/>
      <c r="L55" s="99"/>
      <c r="M55" s="98"/>
    </row>
    <row r="56" spans="3:13" x14ac:dyDescent="0.25">
      <c r="C56" s="95"/>
      <c r="L56" s="99"/>
      <c r="M56" s="98"/>
    </row>
    <row r="57" spans="3:13" x14ac:dyDescent="0.25">
      <c r="C57" s="95"/>
      <c r="L57" s="99"/>
      <c r="M57" s="98"/>
    </row>
    <row r="58" spans="3:13" x14ac:dyDescent="0.25">
      <c r="C58" s="95"/>
      <c r="L58" s="99"/>
      <c r="M58" s="98"/>
    </row>
    <row r="59" spans="3:13" x14ac:dyDescent="0.25">
      <c r="C59" s="95"/>
      <c r="M59" s="98"/>
    </row>
    <row r="60" spans="3:13" x14ac:dyDescent="0.25">
      <c r="C60" s="95"/>
      <c r="M60" s="98"/>
    </row>
    <row r="61" spans="3:13" x14ac:dyDescent="0.25">
      <c r="C61" s="95"/>
      <c r="M61" s="98"/>
    </row>
    <row r="62" spans="3:13" x14ac:dyDescent="0.25">
      <c r="C62" s="95"/>
      <c r="M62" s="98"/>
    </row>
    <row r="63" spans="3:13" x14ac:dyDescent="0.25">
      <c r="M63" s="98"/>
    </row>
    <row r="64" spans="3:13" x14ac:dyDescent="0.25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7109375" defaultRowHeight="15" x14ac:dyDescent="0.25"/>
  <cols>
    <col min="1" max="16384" width="9.7109375" style="15"/>
  </cols>
  <sheetData>
    <row r="1" spans="1:38" ht="18.75" x14ac:dyDescent="0.3">
      <c r="A1" s="1" t="s">
        <v>289</v>
      </c>
      <c r="D1" s="15" t="s">
        <v>290</v>
      </c>
      <c r="E1" s="15">
        <f>COLUMN(WPDATA!X195)</f>
        <v>24</v>
      </c>
    </row>
    <row r="2" spans="1:38" x14ac:dyDescent="0.25">
      <c r="A2" s="4" t="s">
        <v>291</v>
      </c>
      <c r="D2" s="15">
        <v>30</v>
      </c>
    </row>
    <row r="3" spans="1:38" x14ac:dyDescent="0.25">
      <c r="D3" s="15">
        <f>D2*7</f>
        <v>210</v>
      </c>
      <c r="E3" s="15">
        <f>D3/10</f>
        <v>21</v>
      </c>
    </row>
    <row r="5" spans="1:38" x14ac:dyDescent="0.25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25">
      <c r="A6" s="2" t="s">
        <v>292</v>
      </c>
    </row>
    <row r="7" spans="1:38" x14ac:dyDescent="0.25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25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25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25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25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25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25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25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25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25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25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25">
      <c r="A22" s="2" t="s">
        <v>293</v>
      </c>
    </row>
    <row r="23" spans="1:38" x14ac:dyDescent="0.25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25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25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25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25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25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25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25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25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25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25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4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39" t="s">
        <v>244</v>
      </c>
    </row>
    <row r="4" spans="1:28" x14ac:dyDescent="0.25">
      <c r="A4" s="2" t="s">
        <v>245</v>
      </c>
      <c r="Y4" s="15" t="s">
        <v>246</v>
      </c>
    </row>
    <row r="5" spans="1:28" x14ac:dyDescent="0.25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25">
      <c r="B6" s="15" t="s">
        <v>253</v>
      </c>
      <c r="C6" s="15">
        <v>650</v>
      </c>
      <c r="D6" s="15">
        <v>550</v>
      </c>
      <c r="E6" s="15">
        <v>450</v>
      </c>
      <c r="G6" s="4" t="s">
        <v>254</v>
      </c>
      <c r="H6" s="15" t="s">
        <v>253</v>
      </c>
      <c r="I6" s="15">
        <v>650</v>
      </c>
      <c r="J6" s="15">
        <v>550</v>
      </c>
      <c r="K6" s="15">
        <v>450</v>
      </c>
      <c r="M6" s="4" t="s">
        <v>255</v>
      </c>
      <c r="N6" s="15" t="s">
        <v>253</v>
      </c>
      <c r="O6" s="15">
        <v>650</v>
      </c>
      <c r="P6" s="15">
        <v>550</v>
      </c>
      <c r="Q6" s="15">
        <v>450</v>
      </c>
      <c r="S6" s="4" t="s">
        <v>256</v>
      </c>
      <c r="T6" s="15" t="s">
        <v>253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25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25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25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25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25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25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25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25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25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25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25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25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25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25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25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25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25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25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25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25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25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25">
      <c r="A28" s="42" t="s">
        <v>257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25">
      <c r="A29" s="42" t="s">
        <v>258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2" t="s">
        <v>259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25">
      <c r="O32" s="45"/>
      <c r="P32" s="45"/>
    </row>
    <row r="33" spans="2:17" x14ac:dyDescent="0.25">
      <c r="D33" s="4" t="s">
        <v>260</v>
      </c>
      <c r="E33" s="4" t="s">
        <v>261</v>
      </c>
      <c r="F33" s="4" t="s">
        <v>262</v>
      </c>
      <c r="G33" s="4" t="s">
        <v>263</v>
      </c>
      <c r="O33" s="46"/>
      <c r="P33" s="46"/>
      <c r="Q33" s="33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25">
      <c r="O38" s="47"/>
      <c r="P38" s="47"/>
      <c r="Q38" s="33"/>
    </row>
    <row r="39" spans="2:17" x14ac:dyDescent="0.25">
      <c r="B39" s="15" t="s">
        <v>7</v>
      </c>
      <c r="O39" s="47"/>
      <c r="P39" s="47"/>
      <c r="Q39" s="33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25">
      <c r="O48" s="47"/>
      <c r="P48" s="47"/>
      <c r="Q48" s="33"/>
    </row>
    <row r="49" spans="2:17" x14ac:dyDescent="0.25">
      <c r="B49" s="15" t="s">
        <v>264</v>
      </c>
      <c r="O49" s="47"/>
      <c r="P49" s="47"/>
      <c r="Q49" s="33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265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48" t="s">
        <v>266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267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268</v>
      </c>
    </row>
    <row r="71" spans="1:28" x14ac:dyDescent="0.25">
      <c r="A71" s="2" t="s">
        <v>269</v>
      </c>
    </row>
    <row r="72" spans="1:28" x14ac:dyDescent="0.25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25">
      <c r="A73" s="4" t="s">
        <v>248</v>
      </c>
      <c r="B73" s="15" t="s">
        <v>253</v>
      </c>
      <c r="C73" s="15">
        <v>650</v>
      </c>
      <c r="D73" s="15">
        <v>550</v>
      </c>
      <c r="E73" s="15">
        <v>450</v>
      </c>
      <c r="G73" s="4" t="s">
        <v>254</v>
      </c>
      <c r="H73" s="15" t="s">
        <v>253</v>
      </c>
      <c r="I73" s="15">
        <v>650</v>
      </c>
      <c r="J73" s="15">
        <v>550</v>
      </c>
      <c r="K73" s="15">
        <v>450</v>
      </c>
      <c r="M73" s="4" t="s">
        <v>255</v>
      </c>
      <c r="N73" s="15" t="s">
        <v>253</v>
      </c>
      <c r="O73" s="15">
        <v>650</v>
      </c>
      <c r="P73" s="15">
        <v>550</v>
      </c>
      <c r="Q73" s="15">
        <v>450</v>
      </c>
      <c r="S73" s="4" t="s">
        <v>256</v>
      </c>
      <c r="T73" s="15" t="s">
        <v>253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270</v>
      </c>
    </row>
    <row r="85" spans="1:28" x14ac:dyDescent="0.25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25">
      <c r="A86" s="4" t="s">
        <v>248</v>
      </c>
      <c r="B86" s="15" t="s">
        <v>253</v>
      </c>
      <c r="C86" s="15">
        <v>650</v>
      </c>
      <c r="D86" s="15">
        <v>550</v>
      </c>
      <c r="E86" s="15">
        <v>450</v>
      </c>
      <c r="G86" s="4" t="s">
        <v>254</v>
      </c>
      <c r="H86" s="15" t="s">
        <v>253</v>
      </c>
      <c r="I86" s="15">
        <v>650</v>
      </c>
      <c r="J86" s="15">
        <v>550</v>
      </c>
      <c r="K86" s="15">
        <v>450</v>
      </c>
      <c r="M86" s="4" t="s">
        <v>255</v>
      </c>
      <c r="N86" s="15" t="s">
        <v>253</v>
      </c>
      <c r="O86" s="15">
        <v>650</v>
      </c>
      <c r="P86" s="15">
        <v>550</v>
      </c>
      <c r="Q86" s="15">
        <v>450</v>
      </c>
      <c r="S86" s="4" t="s">
        <v>256</v>
      </c>
      <c r="T86" s="15" t="s">
        <v>253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271</v>
      </c>
    </row>
    <row r="97" spans="1:28" x14ac:dyDescent="0.25">
      <c r="A97" s="2" t="s">
        <v>247</v>
      </c>
      <c r="B97" s="4" t="s">
        <v>248</v>
      </c>
      <c r="C97" s="15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25">
      <c r="B98" s="15" t="s">
        <v>253</v>
      </c>
      <c r="C98" s="15">
        <v>650</v>
      </c>
      <c r="D98" s="15">
        <v>550</v>
      </c>
      <c r="E98" s="15">
        <v>450</v>
      </c>
      <c r="G98" s="4" t="s">
        <v>254</v>
      </c>
      <c r="H98" s="15" t="s">
        <v>253</v>
      </c>
      <c r="I98" s="15">
        <v>650</v>
      </c>
      <c r="J98" s="15">
        <v>550</v>
      </c>
      <c r="K98" s="15">
        <v>450</v>
      </c>
      <c r="M98" s="4" t="s">
        <v>255</v>
      </c>
      <c r="N98" s="15" t="s">
        <v>253</v>
      </c>
      <c r="O98" s="15">
        <v>650</v>
      </c>
      <c r="P98" s="15">
        <v>550</v>
      </c>
      <c r="Q98" s="15">
        <v>450</v>
      </c>
      <c r="S98" s="4" t="s">
        <v>256</v>
      </c>
      <c r="T98" s="15" t="s">
        <v>253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25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25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25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25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25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25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25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25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25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25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25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25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25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25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25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25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25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25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25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25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25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25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25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25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25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25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25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25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25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25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25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25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25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25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25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25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25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25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25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25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25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25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25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25">
      <c r="B144" s="49"/>
      <c r="C144" s="49"/>
      <c r="D144" s="49"/>
      <c r="E144" s="49"/>
    </row>
    <row r="145" spans="1:28" x14ac:dyDescent="0.25">
      <c r="A145" s="15" t="s">
        <v>273</v>
      </c>
      <c r="AB145" s="15" t="s">
        <v>274</v>
      </c>
    </row>
    <row r="146" spans="1:28" x14ac:dyDescent="0.25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 s="15">
        <v>7</v>
      </c>
    </row>
    <row r="147" spans="1:28" x14ac:dyDescent="0.25">
      <c r="A147" s="4" t="s">
        <v>276</v>
      </c>
      <c r="B147" s="15" t="s">
        <v>253</v>
      </c>
      <c r="C147" s="15">
        <v>650</v>
      </c>
      <c r="D147" s="15">
        <v>550</v>
      </c>
      <c r="E147" s="15">
        <v>450</v>
      </c>
      <c r="G147" s="4" t="s">
        <v>276</v>
      </c>
      <c r="H147" s="15" t="s">
        <v>253</v>
      </c>
      <c r="I147" s="15">
        <v>650</v>
      </c>
      <c r="J147" s="15">
        <v>550</v>
      </c>
      <c r="K147" s="15">
        <v>450</v>
      </c>
      <c r="M147" s="4" t="s">
        <v>276</v>
      </c>
      <c r="N147" s="15" t="s">
        <v>253</v>
      </c>
      <c r="O147" s="15">
        <v>650</v>
      </c>
      <c r="P147" s="15">
        <v>550</v>
      </c>
      <c r="Q147" s="15">
        <v>450</v>
      </c>
      <c r="S147" s="4" t="s">
        <v>276</v>
      </c>
      <c r="T147" s="15" t="s">
        <v>253</v>
      </c>
      <c r="U147" s="15">
        <v>650</v>
      </c>
      <c r="V147" s="15">
        <v>550</v>
      </c>
      <c r="W147" s="15">
        <v>450</v>
      </c>
      <c r="Y147" s="15" t="s">
        <v>277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278</v>
      </c>
      <c r="AB194" s="15" t="s">
        <v>274</v>
      </c>
    </row>
    <row r="195" spans="1:28" x14ac:dyDescent="0.25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 s="15">
        <v>7</v>
      </c>
    </row>
    <row r="196" spans="1:28" x14ac:dyDescent="0.25">
      <c r="A196" s="4" t="s">
        <v>279</v>
      </c>
      <c r="B196" s="15" t="s">
        <v>253</v>
      </c>
      <c r="C196" s="15">
        <v>650</v>
      </c>
      <c r="D196" s="15">
        <v>550</v>
      </c>
      <c r="E196" s="15">
        <v>450</v>
      </c>
      <c r="G196" s="4" t="s">
        <v>279</v>
      </c>
      <c r="H196" s="15" t="s">
        <v>253</v>
      </c>
      <c r="I196" s="15">
        <v>650</v>
      </c>
      <c r="J196" s="15">
        <v>550</v>
      </c>
      <c r="K196" s="15">
        <v>450</v>
      </c>
      <c r="M196" s="4" t="s">
        <v>279</v>
      </c>
      <c r="N196" s="15" t="s">
        <v>253</v>
      </c>
      <c r="O196" s="15">
        <v>650</v>
      </c>
      <c r="P196" s="15">
        <v>550</v>
      </c>
      <c r="Q196" s="15">
        <v>450</v>
      </c>
      <c r="S196" s="4" t="s">
        <v>279</v>
      </c>
      <c r="T196" s="15" t="s">
        <v>253</v>
      </c>
      <c r="U196" s="15">
        <v>650</v>
      </c>
      <c r="V196" s="15">
        <v>550</v>
      </c>
      <c r="W196" s="15">
        <v>450</v>
      </c>
      <c r="Y196" s="15" t="s">
        <v>277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280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BM7" sqref="BM7"/>
    </sheetView>
  </sheetViews>
  <sheetFormatPr defaultColWidth="9.28515625" defaultRowHeight="12.75" x14ac:dyDescent="0.2"/>
  <cols>
    <col min="1" max="1" width="8.7109375" style="58" bestFit="1" customWidth="1"/>
    <col min="2" max="2" width="8.28515625" style="58" bestFit="1" customWidth="1"/>
    <col min="3" max="3" width="8" style="58" bestFit="1" customWidth="1"/>
    <col min="4" max="4" width="8.28515625" style="58" bestFit="1" customWidth="1"/>
    <col min="5" max="5" width="7.28515625" style="58" bestFit="1" customWidth="1"/>
    <col min="6" max="10" width="8.28515625" style="58" bestFit="1" customWidth="1"/>
    <col min="11" max="11" width="7.28515625" style="58" bestFit="1" customWidth="1"/>
    <col min="12" max="13" width="8.28515625" style="58" bestFit="1" customWidth="1"/>
    <col min="14" max="21" width="7.285156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28515625" style="58" bestFit="1" customWidth="1"/>
    <col min="28" max="28" width="8.28515625" style="58" bestFit="1" customWidth="1"/>
    <col min="29" max="31" width="6.85546875" style="58" bestFit="1" customWidth="1"/>
    <col min="32" max="32" width="7.28515625" style="58" bestFit="1" customWidth="1"/>
    <col min="33" max="33" width="6.85546875" style="58" bestFit="1" customWidth="1"/>
    <col min="34" max="38" width="3" style="58" bestFit="1" customWidth="1"/>
    <col min="39" max="54" width="9.28515625" style="58"/>
    <col min="55" max="55" width="9.5703125" style="58" bestFit="1" customWidth="1"/>
    <col min="56" max="16384" width="9.28515625" style="58"/>
  </cols>
  <sheetData>
    <row r="1" spans="1:62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2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2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305</v>
      </c>
    </row>
    <row r="8" spans="1:62" x14ac:dyDescent="0.2">
      <c r="A8" s="61" t="s">
        <v>311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306</v>
      </c>
      <c r="AV8" s="72">
        <v>7.75</v>
      </c>
      <c r="AW8" s="72" t="s">
        <v>307</v>
      </c>
      <c r="AX8" s="72" t="s">
        <v>308</v>
      </c>
      <c r="AY8" s="72"/>
      <c r="AZ8" s="72"/>
      <c r="BA8" s="72"/>
      <c r="BC8" s="58" t="s">
        <v>306</v>
      </c>
      <c r="BD8" s="72">
        <v>7.75</v>
      </c>
      <c r="BJ8" s="68"/>
    </row>
    <row r="9" spans="1:62" x14ac:dyDescent="0.2">
      <c r="A9" s="61" t="s">
        <v>312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2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2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2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2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2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2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2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2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2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2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2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2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2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2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2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3.5" thickBot="1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3.5" thickBot="1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3.5" thickBot="1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3.5" thickBot="1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3.5" thickBot="1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2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2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2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2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2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2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2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2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2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2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2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2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2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2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2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2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2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2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2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2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2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2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2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2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2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2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2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2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2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2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2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2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2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2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2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2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2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2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2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2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2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2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2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2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2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2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2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2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2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2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2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2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2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13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2022-05-18T08:57:24Z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