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"/>
    </mc:Choice>
  </mc:AlternateContent>
  <xr:revisionPtr revIDLastSave="0" documentId="13_ncr:1_{0A9E6701-EB0D-44FE-ADC4-5F381D8618CC}" xr6:coauthVersionLast="45" xr6:coauthVersionMax="45" xr10:uidLastSave="{00000000-0000-0000-0000-000000000000}"/>
  <bookViews>
    <workbookView xWindow="1845" yWindow="135" windowWidth="26055" windowHeight="15600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73" i="3" l="1"/>
  <c r="K473" i="3" s="1"/>
  <c r="M473" i="3" s="1"/>
  <c r="N473" i="3" s="1"/>
  <c r="Q473" i="3"/>
  <c r="P473" i="3" s="1"/>
  <c r="N37" i="3" l="1"/>
  <c r="N38" i="3"/>
  <c r="N39" i="3"/>
  <c r="N40" i="3"/>
  <c r="N41" i="3"/>
  <c r="N43" i="3"/>
  <c r="N60" i="3"/>
  <c r="N82" i="3"/>
  <c r="N118" i="3"/>
  <c r="N194" i="3"/>
  <c r="N195" i="3"/>
  <c r="N196" i="3"/>
  <c r="N197" i="3"/>
  <c r="N198" i="3"/>
  <c r="N414" i="3"/>
  <c r="N419" i="3"/>
  <c r="N421" i="3"/>
  <c r="AA11" i="3"/>
  <c r="AA153" i="3"/>
  <c r="AA152" i="3"/>
  <c r="AA140" i="3"/>
  <c r="AA139" i="3"/>
  <c r="AA138" i="3"/>
  <c r="AA137" i="3"/>
  <c r="AA136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4" i="3"/>
  <c r="K134" i="3" s="1"/>
  <c r="M134" i="3" s="1"/>
  <c r="N134" i="3" s="1"/>
  <c r="J135" i="3"/>
  <c r="K135" i="3" s="1"/>
  <c r="M135" i="3" s="1"/>
  <c r="N135" i="3" s="1"/>
  <c r="J136" i="3"/>
  <c r="K136" i="3" s="1"/>
  <c r="M136" i="3" s="1"/>
  <c r="N136" i="3" s="1"/>
  <c r="J137" i="3"/>
  <c r="J138" i="3"/>
  <c r="K138" i="3" s="1"/>
  <c r="M138" i="3" s="1"/>
  <c r="N138" i="3" s="1"/>
  <c r="J139" i="3"/>
  <c r="K139" i="3" s="1"/>
  <c r="M139" i="3" s="1"/>
  <c r="N139" i="3" s="1"/>
  <c r="J140" i="3"/>
  <c r="K140" i="3" s="1"/>
  <c r="M140" i="3" s="1"/>
  <c r="N140" i="3" s="1"/>
  <c r="J141" i="3"/>
  <c r="J142" i="3"/>
  <c r="J143" i="3"/>
  <c r="K143" i="3" s="1"/>
  <c r="M143" i="3" s="1"/>
  <c r="N143" i="3" s="1"/>
  <c r="J144" i="3"/>
  <c r="K144" i="3" s="1"/>
  <c r="M144" i="3" s="1"/>
  <c r="N144" i="3" s="1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J149" i="3"/>
  <c r="K149" i="3" s="1"/>
  <c r="M149" i="3" s="1"/>
  <c r="N149" i="3" s="1"/>
  <c r="J150" i="3"/>
  <c r="K150" i="3" s="1"/>
  <c r="M150" i="3" s="1"/>
  <c r="N150" i="3" s="1"/>
  <c r="J151" i="3"/>
  <c r="K151" i="3" s="1"/>
  <c r="M151" i="3" s="1"/>
  <c r="N151" i="3" s="1"/>
  <c r="J152" i="3"/>
  <c r="K152" i="3" s="1"/>
  <c r="M152" i="3" s="1"/>
  <c r="N152" i="3" s="1"/>
  <c r="J153" i="3"/>
  <c r="J154" i="3"/>
  <c r="J155" i="3"/>
  <c r="K155" i="3" s="1"/>
  <c r="M155" i="3" s="1"/>
  <c r="N155" i="3" s="1"/>
  <c r="J156" i="3"/>
  <c r="K156" i="3" s="1"/>
  <c r="M156" i="3" s="1"/>
  <c r="N156" i="3" s="1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J162" i="3"/>
  <c r="J163" i="3"/>
  <c r="K163" i="3" s="1"/>
  <c r="M163" i="3" s="1"/>
  <c r="N163" i="3" s="1"/>
  <c r="J164" i="3"/>
  <c r="K164" i="3" s="1"/>
  <c r="M164" i="3" s="1"/>
  <c r="N164" i="3" s="1"/>
  <c r="J165" i="3"/>
  <c r="J166" i="3"/>
  <c r="K166" i="3" s="1"/>
  <c r="M166" i="3" s="1"/>
  <c r="N166" i="3" s="1"/>
  <c r="J167" i="3"/>
  <c r="K167" i="3" s="1"/>
  <c r="M167" i="3" s="1"/>
  <c r="N167" i="3" s="1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J172" i="3"/>
  <c r="J173" i="3"/>
  <c r="K173" i="3" s="1"/>
  <c r="M173" i="3" s="1"/>
  <c r="N173" i="3" s="1"/>
  <c r="J174" i="3"/>
  <c r="K174" i="3" s="1"/>
  <c r="M174" i="3" s="1"/>
  <c r="N174" i="3" s="1"/>
  <c r="J175" i="3"/>
  <c r="K175" i="3" s="1"/>
  <c r="M175" i="3" s="1"/>
  <c r="N175" i="3" s="1"/>
  <c r="J176" i="3"/>
  <c r="K176" i="3" s="1"/>
  <c r="M176" i="3" s="1"/>
  <c r="N176" i="3" s="1"/>
  <c r="J177" i="3"/>
  <c r="J178" i="3"/>
  <c r="K178" i="3" s="1"/>
  <c r="M178" i="3" s="1"/>
  <c r="N178" i="3" s="1"/>
  <c r="J179" i="3"/>
  <c r="K179" i="3" s="1"/>
  <c r="M179" i="3" s="1"/>
  <c r="N179" i="3" s="1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J184" i="3"/>
  <c r="J185" i="3"/>
  <c r="J186" i="3"/>
  <c r="K186" i="3" s="1"/>
  <c r="M186" i="3" s="1"/>
  <c r="N186" i="3" s="1"/>
  <c r="J187" i="3"/>
  <c r="K187" i="3" s="1"/>
  <c r="M187" i="3" s="1"/>
  <c r="N187" i="3" s="1"/>
  <c r="J188" i="3"/>
  <c r="K188" i="3" s="1"/>
  <c r="M188" i="3" s="1"/>
  <c r="N188" i="3" s="1"/>
  <c r="J189" i="3"/>
  <c r="J190" i="3"/>
  <c r="J191" i="3"/>
  <c r="J192" i="3"/>
  <c r="J193" i="3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K217" i="3" s="1"/>
  <c r="M217" i="3" s="1"/>
  <c r="N217" i="3" s="1"/>
  <c r="J218" i="3"/>
  <c r="K218" i="3" s="1"/>
  <c r="M218" i="3" s="1"/>
  <c r="N218" i="3" s="1"/>
  <c r="J219" i="3"/>
  <c r="J220" i="3"/>
  <c r="K220" i="3" s="1"/>
  <c r="M220" i="3" s="1"/>
  <c r="N220" i="3" s="1"/>
  <c r="J221" i="3"/>
  <c r="J222" i="3"/>
  <c r="K222" i="3" s="1"/>
  <c r="M222" i="3" s="1"/>
  <c r="N222" i="3" s="1"/>
  <c r="J223" i="3"/>
  <c r="K223" i="3" s="1"/>
  <c r="M223" i="3" s="1"/>
  <c r="N223" i="3" s="1"/>
  <c r="J224" i="3"/>
  <c r="K224" i="3" s="1"/>
  <c r="M224" i="3" s="1"/>
  <c r="N224" i="3" s="1"/>
  <c r="J225" i="3"/>
  <c r="J226" i="3"/>
  <c r="J227" i="3"/>
  <c r="K227" i="3" s="1"/>
  <c r="M227" i="3" s="1"/>
  <c r="N227" i="3" s="1"/>
  <c r="J228" i="3"/>
  <c r="K228" i="3" s="1"/>
  <c r="M228" i="3" s="1"/>
  <c r="N228" i="3" s="1"/>
  <c r="J229" i="3"/>
  <c r="K229" i="3" s="1"/>
  <c r="M229" i="3" s="1"/>
  <c r="N229" i="3" s="1"/>
  <c r="J230" i="3"/>
  <c r="K230" i="3" s="1"/>
  <c r="M230" i="3" s="1"/>
  <c r="N230" i="3" s="1"/>
  <c r="J231" i="3"/>
  <c r="J232" i="3"/>
  <c r="K232" i="3" s="1"/>
  <c r="M232" i="3" s="1"/>
  <c r="N232" i="3" s="1"/>
  <c r="J233" i="3"/>
  <c r="K233" i="3" s="1"/>
  <c r="M233" i="3" s="1"/>
  <c r="N233" i="3" s="1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J238" i="3"/>
  <c r="J239" i="3"/>
  <c r="K239" i="3" s="1"/>
  <c r="M239" i="3" s="1"/>
  <c r="N239" i="3" s="1"/>
  <c r="J240" i="3"/>
  <c r="K240" i="3" s="1"/>
  <c r="M240" i="3" s="1"/>
  <c r="N240" i="3" s="1"/>
  <c r="J241" i="3"/>
  <c r="K241" i="3" s="1"/>
  <c r="M241" i="3" s="1"/>
  <c r="N241" i="3" s="1"/>
  <c r="J242" i="3"/>
  <c r="K242" i="3" s="1"/>
  <c r="M242" i="3" s="1"/>
  <c r="N242" i="3" s="1"/>
  <c r="J243" i="3"/>
  <c r="J244" i="3"/>
  <c r="J245" i="3"/>
  <c r="J246" i="3"/>
  <c r="J247" i="3"/>
  <c r="K247" i="3" s="1"/>
  <c r="M247" i="3" s="1"/>
  <c r="N247" i="3" s="1"/>
  <c r="J248" i="3"/>
  <c r="K248" i="3" s="1"/>
  <c r="M248" i="3" s="1"/>
  <c r="N248" i="3" s="1"/>
  <c r="J249" i="3"/>
  <c r="J250" i="3"/>
  <c r="K250" i="3" s="1"/>
  <c r="M250" i="3" s="1"/>
  <c r="N250" i="3" s="1"/>
  <c r="J251" i="3"/>
  <c r="K251" i="3" s="1"/>
  <c r="M251" i="3" s="1"/>
  <c r="N251" i="3" s="1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J256" i="3"/>
  <c r="K256" i="3" s="1"/>
  <c r="M256" i="3" s="1"/>
  <c r="N256" i="3" s="1"/>
  <c r="J257" i="3"/>
  <c r="K257" i="3" s="1"/>
  <c r="M257" i="3" s="1"/>
  <c r="N257" i="3" s="1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J262" i="3"/>
  <c r="K262" i="3" s="1"/>
  <c r="M262" i="3" s="1"/>
  <c r="N262" i="3" s="1"/>
  <c r="J263" i="3"/>
  <c r="K263" i="3" s="1"/>
  <c r="M263" i="3" s="1"/>
  <c r="N263" i="3" s="1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J269" i="3"/>
  <c r="J270" i="3"/>
  <c r="K270" i="3" s="1"/>
  <c r="M270" i="3" s="1"/>
  <c r="N270" i="3" s="1"/>
  <c r="J271" i="3"/>
  <c r="K271" i="3" s="1"/>
  <c r="M271" i="3" s="1"/>
  <c r="N271" i="3" s="1"/>
  <c r="J272" i="3"/>
  <c r="K272" i="3" s="1"/>
  <c r="M272" i="3" s="1"/>
  <c r="N272" i="3" s="1"/>
  <c r="J273" i="3"/>
  <c r="J274" i="3"/>
  <c r="J275" i="3"/>
  <c r="K275" i="3" s="1"/>
  <c r="M275" i="3" s="1"/>
  <c r="N275" i="3" s="1"/>
  <c r="J276" i="3"/>
  <c r="K276" i="3" s="1"/>
  <c r="M276" i="3" s="1"/>
  <c r="N276" i="3" s="1"/>
  <c r="J277" i="3"/>
  <c r="K277" i="3" s="1"/>
  <c r="M277" i="3" s="1"/>
  <c r="N277" i="3" s="1"/>
  <c r="J278" i="3"/>
  <c r="K278" i="3" s="1"/>
  <c r="M278" i="3" s="1"/>
  <c r="N278" i="3" s="1"/>
  <c r="J279" i="3"/>
  <c r="J280" i="3"/>
  <c r="K280" i="3" s="1"/>
  <c r="M280" i="3" s="1"/>
  <c r="N280" i="3" s="1"/>
  <c r="J281" i="3"/>
  <c r="K281" i="3" s="1"/>
  <c r="M281" i="3" s="1"/>
  <c r="N281" i="3" s="1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J286" i="3"/>
  <c r="K286" i="3" s="1"/>
  <c r="M286" i="3" s="1"/>
  <c r="N286" i="3" s="1"/>
  <c r="J287" i="3"/>
  <c r="K287" i="3" s="1"/>
  <c r="M287" i="3" s="1"/>
  <c r="N287" i="3" s="1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J293" i="3"/>
  <c r="J294" i="3"/>
  <c r="K294" i="3" s="1"/>
  <c r="M294" i="3" s="1"/>
  <c r="N294" i="3" s="1"/>
  <c r="J295" i="3"/>
  <c r="K295" i="3" s="1"/>
  <c r="M295" i="3" s="1"/>
  <c r="N295" i="3" s="1"/>
  <c r="J296" i="3"/>
  <c r="K296" i="3" s="1"/>
  <c r="M296" i="3" s="1"/>
  <c r="N296" i="3" s="1"/>
  <c r="J297" i="3"/>
  <c r="J298" i="3"/>
  <c r="K298" i="3" s="1"/>
  <c r="M298" i="3" s="1"/>
  <c r="N298" i="3" s="1"/>
  <c r="J299" i="3"/>
  <c r="K299" i="3" s="1"/>
  <c r="M299" i="3" s="1"/>
  <c r="N299" i="3" s="1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J304" i="3"/>
  <c r="K304" i="3" s="1"/>
  <c r="M304" i="3" s="1"/>
  <c r="N304" i="3" s="1"/>
  <c r="J305" i="3"/>
  <c r="K305" i="3" s="1"/>
  <c r="M305" i="3" s="1"/>
  <c r="N305" i="3" s="1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J310" i="3"/>
  <c r="J311" i="3"/>
  <c r="K311" i="3" s="1"/>
  <c r="M311" i="3" s="1"/>
  <c r="N311" i="3" s="1"/>
  <c r="J312" i="3"/>
  <c r="K312" i="3" s="1"/>
  <c r="M312" i="3" s="1"/>
  <c r="N312" i="3" s="1"/>
  <c r="J313" i="3"/>
  <c r="K313" i="3" s="1"/>
  <c r="M313" i="3" s="1"/>
  <c r="N313" i="3" s="1"/>
  <c r="J314" i="3"/>
  <c r="K314" i="3" s="1"/>
  <c r="M314" i="3" s="1"/>
  <c r="N314" i="3" s="1"/>
  <c r="J315" i="3"/>
  <c r="J316" i="3"/>
  <c r="K316" i="3" s="1"/>
  <c r="M316" i="3" s="1"/>
  <c r="N316" i="3" s="1"/>
  <c r="J317" i="3"/>
  <c r="J318" i="3"/>
  <c r="K318" i="3" s="1"/>
  <c r="M318" i="3" s="1"/>
  <c r="N318" i="3" s="1"/>
  <c r="J319" i="3"/>
  <c r="K319" i="3" s="1"/>
  <c r="M319" i="3" s="1"/>
  <c r="N319" i="3" s="1"/>
  <c r="J320" i="3"/>
  <c r="K320" i="3" s="1"/>
  <c r="M320" i="3" s="1"/>
  <c r="N320" i="3" s="1"/>
  <c r="J321" i="3"/>
  <c r="J322" i="3"/>
  <c r="K322" i="3" s="1"/>
  <c r="M322" i="3" s="1"/>
  <c r="N322" i="3" s="1"/>
  <c r="J323" i="3"/>
  <c r="K323" i="3" s="1"/>
  <c r="M323" i="3" s="1"/>
  <c r="N323" i="3" s="1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J334" i="3"/>
  <c r="K334" i="3" s="1"/>
  <c r="M334" i="3" s="1"/>
  <c r="N334" i="3" s="1"/>
  <c r="J335" i="3"/>
  <c r="K335" i="3" s="1"/>
  <c r="M335" i="3" s="1"/>
  <c r="N335" i="3" s="1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J340" i="3"/>
  <c r="J341" i="3"/>
  <c r="J342" i="3"/>
  <c r="K342" i="3" s="1"/>
  <c r="M342" i="3" s="1"/>
  <c r="N342" i="3" s="1"/>
  <c r="J343" i="3"/>
  <c r="K343" i="3" s="1"/>
  <c r="M343" i="3" s="1"/>
  <c r="N343" i="3" s="1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J352" i="3"/>
  <c r="K352" i="3" s="1"/>
  <c r="M352" i="3" s="1"/>
  <c r="N352" i="3" s="1"/>
  <c r="J353" i="3"/>
  <c r="K353" i="3" s="1"/>
  <c r="M353" i="3" s="1"/>
  <c r="N353" i="3" s="1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J370" i="3"/>
  <c r="K370" i="3" s="1"/>
  <c r="M370" i="3" s="1"/>
  <c r="N370" i="3" s="1"/>
  <c r="J371" i="3"/>
  <c r="K371" i="3" s="1"/>
  <c r="M371" i="3" s="1"/>
  <c r="N371" i="3" s="1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J376" i="3"/>
  <c r="K376" i="3" s="1"/>
  <c r="M376" i="3" s="1"/>
  <c r="N376" i="3" s="1"/>
  <c r="J377" i="3"/>
  <c r="K377" i="3" s="1"/>
  <c r="M377" i="3" s="1"/>
  <c r="N377" i="3" s="1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J388" i="3"/>
  <c r="K388" i="3" s="1"/>
  <c r="M388" i="3" s="1"/>
  <c r="N388" i="3" s="1"/>
  <c r="J389" i="3"/>
  <c r="K389" i="3" s="1"/>
  <c r="M389" i="3" s="1"/>
  <c r="N389" i="3" s="1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J394" i="3"/>
  <c r="K394" i="3" s="1"/>
  <c r="M394" i="3" s="1"/>
  <c r="N394" i="3" s="1"/>
  <c r="J395" i="3"/>
  <c r="K395" i="3" s="1"/>
  <c r="M395" i="3" s="1"/>
  <c r="N395" i="3" s="1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J406" i="3"/>
  <c r="K406" i="3" s="1"/>
  <c r="M406" i="3" s="1"/>
  <c r="N406" i="3" s="1"/>
  <c r="J407" i="3"/>
  <c r="K407" i="3" s="1"/>
  <c r="M407" i="3" s="1"/>
  <c r="N407" i="3" s="1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J412" i="3"/>
  <c r="K412" i="3" s="1"/>
  <c r="M412" i="3" s="1"/>
  <c r="N412" i="3" s="1"/>
  <c r="J413" i="3"/>
  <c r="K413" i="3" s="1"/>
  <c r="M413" i="3" s="1"/>
  <c r="N413" i="3" s="1"/>
  <c r="J414" i="3"/>
  <c r="K414" i="3" s="1"/>
  <c r="J415" i="3"/>
  <c r="K415" i="3" s="1"/>
  <c r="M415" i="3" s="1"/>
  <c r="N415" i="3" s="1"/>
  <c r="J416" i="3"/>
  <c r="J417" i="3"/>
  <c r="K417" i="3" s="1"/>
  <c r="M417" i="3" s="1"/>
  <c r="N417" i="3" s="1"/>
  <c r="J418" i="3"/>
  <c r="J419" i="3"/>
  <c r="K419" i="3" s="1"/>
  <c r="J420" i="3"/>
  <c r="K420" i="3" s="1"/>
  <c r="M420" i="3" s="1"/>
  <c r="N420" i="3" s="1"/>
  <c r="J421" i="3"/>
  <c r="K421" i="3" s="1"/>
  <c r="J422" i="3"/>
  <c r="K422" i="3" s="1"/>
  <c r="M422" i="3" s="1"/>
  <c r="N422" i="3" s="1"/>
  <c r="J423" i="3"/>
  <c r="J424" i="3"/>
  <c r="K424" i="3" s="1"/>
  <c r="M424" i="3" s="1"/>
  <c r="N424" i="3" s="1"/>
  <c r="J425" i="3"/>
  <c r="K425" i="3" s="1"/>
  <c r="M425" i="3" s="1"/>
  <c r="N425" i="3" s="1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J430" i="3"/>
  <c r="K430" i="3" s="1"/>
  <c r="M430" i="3" s="1"/>
  <c r="N430" i="3" s="1"/>
  <c r="J431" i="3"/>
  <c r="K431" i="3" s="1"/>
  <c r="M431" i="3" s="1"/>
  <c r="N431" i="3" s="1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J436" i="3"/>
  <c r="K436" i="3" s="1"/>
  <c r="M436" i="3" s="1"/>
  <c r="N436" i="3" s="1"/>
  <c r="J437" i="3"/>
  <c r="K437" i="3" s="1"/>
  <c r="M437" i="3" s="1"/>
  <c r="N437" i="3" s="1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J466" i="3"/>
  <c r="K466" i="3" s="1"/>
  <c r="M466" i="3" s="1"/>
  <c r="N466" i="3" s="1"/>
  <c r="J467" i="3"/>
  <c r="K467" i="3" s="1"/>
  <c r="M467" i="3" s="1"/>
  <c r="N467" i="3" s="1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J472" i="3"/>
  <c r="K472" i="3" s="1"/>
  <c r="M472" i="3" s="1"/>
  <c r="N472" i="3" s="1"/>
  <c r="J474" i="3"/>
  <c r="K474" i="3" s="1"/>
  <c r="M474" i="3" s="1"/>
  <c r="N474" i="3" s="1"/>
  <c r="J475" i="3"/>
  <c r="K475" i="3" s="1"/>
  <c r="M475" i="3" s="1"/>
  <c r="N475" i="3" s="1"/>
  <c r="J476" i="3"/>
  <c r="K476" i="3" s="1"/>
  <c r="M476" i="3" s="1"/>
  <c r="N476" i="3" s="1"/>
  <c r="J477" i="3"/>
  <c r="K477" i="3" s="1"/>
  <c r="M477" i="3" s="1"/>
  <c r="N477" i="3" s="1"/>
  <c r="J478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7" i="3"/>
  <c r="M137" i="3" s="1"/>
  <c r="N137" i="3" s="1"/>
  <c r="K141" i="3"/>
  <c r="M141" i="3" s="1"/>
  <c r="N141" i="3" s="1"/>
  <c r="K142" i="3"/>
  <c r="M142" i="3" s="1"/>
  <c r="N142" i="3" s="1"/>
  <c r="K148" i="3"/>
  <c r="M148" i="3" s="1"/>
  <c r="N148" i="3" s="1"/>
  <c r="K153" i="3"/>
  <c r="M153" i="3" s="1"/>
  <c r="N153" i="3" s="1"/>
  <c r="K154" i="3"/>
  <c r="M154" i="3" s="1"/>
  <c r="N154" i="3" s="1"/>
  <c r="K161" i="3"/>
  <c r="M161" i="3" s="1"/>
  <c r="N161" i="3" s="1"/>
  <c r="K162" i="3"/>
  <c r="M162" i="3" s="1"/>
  <c r="N162" i="3" s="1"/>
  <c r="K165" i="3"/>
  <c r="M165" i="3" s="1"/>
  <c r="N165" i="3" s="1"/>
  <c r="K172" i="3"/>
  <c r="M172" i="3" s="1"/>
  <c r="N172" i="3" s="1"/>
  <c r="K177" i="3"/>
  <c r="M177" i="3" s="1"/>
  <c r="N177" i="3" s="1"/>
  <c r="K184" i="3"/>
  <c r="M184" i="3" s="1"/>
  <c r="N184" i="3" s="1"/>
  <c r="K185" i="3"/>
  <c r="M185" i="3" s="1"/>
  <c r="N185" i="3" s="1"/>
  <c r="K189" i="3"/>
  <c r="M189" i="3" s="1"/>
  <c r="N189" i="3" s="1"/>
  <c r="K190" i="3"/>
  <c r="M190" i="3" s="1"/>
  <c r="N190" i="3" s="1"/>
  <c r="K191" i="3"/>
  <c r="M191" i="3" s="1"/>
  <c r="N191" i="3" s="1"/>
  <c r="K192" i="3"/>
  <c r="M192" i="3" s="1"/>
  <c r="N192" i="3" s="1"/>
  <c r="K193" i="3"/>
  <c r="M193" i="3" s="1"/>
  <c r="N193" i="3" s="1"/>
  <c r="K199" i="3"/>
  <c r="M199" i="3" s="1"/>
  <c r="N199" i="3" s="1"/>
  <c r="K200" i="3"/>
  <c r="M200" i="3" s="1"/>
  <c r="N200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21" i="3"/>
  <c r="M221" i="3" s="1"/>
  <c r="N221" i="3" s="1"/>
  <c r="K225" i="3"/>
  <c r="M225" i="3" s="1"/>
  <c r="N225" i="3" s="1"/>
  <c r="K226" i="3"/>
  <c r="M226" i="3" s="1"/>
  <c r="N226" i="3" s="1"/>
  <c r="K237" i="3"/>
  <c r="M237" i="3" s="1"/>
  <c r="N237" i="3" s="1"/>
  <c r="K238" i="3"/>
  <c r="M238" i="3" s="1"/>
  <c r="N238" i="3" s="1"/>
  <c r="K244" i="3"/>
  <c r="M244" i="3" s="1"/>
  <c r="N244" i="3" s="1"/>
  <c r="K245" i="3"/>
  <c r="M245" i="3" s="1"/>
  <c r="N245" i="3" s="1"/>
  <c r="K246" i="3"/>
  <c r="M246" i="3" s="1"/>
  <c r="N246" i="3" s="1"/>
  <c r="K249" i="3"/>
  <c r="M249" i="3" s="1"/>
  <c r="N249" i="3" s="1"/>
  <c r="K261" i="3"/>
  <c r="M261" i="3" s="1"/>
  <c r="N261" i="3" s="1"/>
  <c r="K268" i="3"/>
  <c r="M268" i="3" s="1"/>
  <c r="N268" i="3" s="1"/>
  <c r="K269" i="3"/>
  <c r="M269" i="3" s="1"/>
  <c r="N269" i="3" s="1"/>
  <c r="K273" i="3"/>
  <c r="M273" i="3" s="1"/>
  <c r="N273" i="3" s="1"/>
  <c r="K274" i="3"/>
  <c r="M274" i="3" s="1"/>
  <c r="N274" i="3" s="1"/>
  <c r="K285" i="3"/>
  <c r="M285" i="3" s="1"/>
  <c r="N285" i="3" s="1"/>
  <c r="K292" i="3"/>
  <c r="M292" i="3" s="1"/>
  <c r="N292" i="3" s="1"/>
  <c r="K293" i="3"/>
  <c r="M293" i="3" s="1"/>
  <c r="N293" i="3" s="1"/>
  <c r="K297" i="3"/>
  <c r="M297" i="3" s="1"/>
  <c r="N297" i="3" s="1"/>
  <c r="K309" i="3"/>
  <c r="M309" i="3" s="1"/>
  <c r="N309" i="3" s="1"/>
  <c r="K310" i="3"/>
  <c r="M310" i="3" s="1"/>
  <c r="N310" i="3" s="1"/>
  <c r="K317" i="3"/>
  <c r="M317" i="3" s="1"/>
  <c r="N317" i="3" s="1"/>
  <c r="K321" i="3"/>
  <c r="M321" i="3" s="1"/>
  <c r="N321" i="3" s="1"/>
  <c r="K333" i="3"/>
  <c r="M333" i="3" s="1"/>
  <c r="N333" i="3" s="1"/>
  <c r="K340" i="3"/>
  <c r="M340" i="3" s="1"/>
  <c r="N340" i="3" s="1"/>
  <c r="K341" i="3"/>
  <c r="M341" i="3" s="1"/>
  <c r="N341" i="3" s="1"/>
  <c r="K369" i="3"/>
  <c r="M369" i="3" s="1"/>
  <c r="N369" i="3" s="1"/>
  <c r="K393" i="3"/>
  <c r="M393" i="3" s="1"/>
  <c r="N393" i="3" s="1"/>
  <c r="K405" i="3"/>
  <c r="M405" i="3" s="1"/>
  <c r="N405" i="3" s="1"/>
  <c r="K416" i="3"/>
  <c r="M416" i="3" s="1"/>
  <c r="N416" i="3" s="1"/>
  <c r="K418" i="3"/>
  <c r="M418" i="3" s="1"/>
  <c r="N418" i="3" s="1"/>
  <c r="K429" i="3"/>
  <c r="M429" i="3" s="1"/>
  <c r="N429" i="3" s="1"/>
  <c r="K465" i="3"/>
  <c r="M465" i="3" s="1"/>
  <c r="N465" i="3" s="1"/>
  <c r="K478" i="3"/>
  <c r="M478" i="3" s="1"/>
  <c r="N478" i="3" s="1"/>
  <c r="K471" i="3" l="1"/>
  <c r="M471" i="3" s="1"/>
  <c r="N471" i="3" s="1"/>
  <c r="K435" i="3"/>
  <c r="M435" i="3" s="1"/>
  <c r="N435" i="3" s="1"/>
  <c r="K423" i="3"/>
  <c r="M423" i="3" s="1"/>
  <c r="N423" i="3" s="1"/>
  <c r="K411" i="3"/>
  <c r="M411" i="3" s="1"/>
  <c r="N411" i="3" s="1"/>
  <c r="K387" i="3"/>
  <c r="M387" i="3" s="1"/>
  <c r="N387" i="3" s="1"/>
  <c r="K375" i="3"/>
  <c r="M375" i="3" s="1"/>
  <c r="N375" i="3" s="1"/>
  <c r="K351" i="3"/>
  <c r="M351" i="3" s="1"/>
  <c r="N351" i="3" s="1"/>
  <c r="K339" i="3"/>
  <c r="M339" i="3" s="1"/>
  <c r="N339" i="3" s="1"/>
  <c r="K315" i="3"/>
  <c r="M315" i="3" s="1"/>
  <c r="N315" i="3" s="1"/>
  <c r="K303" i="3"/>
  <c r="M303" i="3" s="1"/>
  <c r="N303" i="3" s="1"/>
  <c r="K279" i="3"/>
  <c r="M279" i="3" s="1"/>
  <c r="N279" i="3" s="1"/>
  <c r="K255" i="3"/>
  <c r="M255" i="3" s="1"/>
  <c r="N255" i="3" s="1"/>
  <c r="K243" i="3"/>
  <c r="M243" i="3" s="1"/>
  <c r="N243" i="3" s="1"/>
  <c r="K231" i="3"/>
  <c r="M231" i="3" s="1"/>
  <c r="N231" i="3" s="1"/>
  <c r="K219" i="3"/>
  <c r="M219" i="3" s="1"/>
  <c r="N219" i="3" s="1"/>
  <c r="K183" i="3"/>
  <c r="M183" i="3" s="1"/>
  <c r="N183" i="3" s="1"/>
  <c r="K171" i="3"/>
  <c r="M171" i="3" s="1"/>
  <c r="N171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4" i="3"/>
  <c r="P134" i="3" s="1"/>
  <c r="Q135" i="3"/>
  <c r="P135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4" i="3"/>
  <c r="P474" i="3" s="1"/>
  <c r="Q475" i="3"/>
  <c r="P475" i="3" s="1"/>
  <c r="Q476" i="3"/>
  <c r="P476" i="3" s="1"/>
  <c r="Q477" i="3"/>
  <c r="P477" i="3" s="1"/>
  <c r="Q478" i="3"/>
  <c r="P478" i="3" s="1"/>
  <c r="Q3" i="3"/>
  <c r="P3" i="3" s="1"/>
  <c r="D224" i="3" l="1"/>
  <c r="E224" i="3"/>
  <c r="F224" i="3"/>
  <c r="F368" i="3"/>
  <c r="E368" i="3"/>
  <c r="D368" i="3"/>
  <c r="D144" i="3"/>
  <c r="E144" i="3"/>
  <c r="F144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78" i="3"/>
  <c r="E378" i="3"/>
  <c r="F378" i="3"/>
  <c r="D270" i="3"/>
  <c r="E270" i="3"/>
  <c r="F270" i="3"/>
  <c r="F412" i="3"/>
  <c r="D412" i="3"/>
  <c r="E412" i="3"/>
  <c r="E328" i="3"/>
  <c r="F328" i="3"/>
  <c r="D328" i="3"/>
  <c r="D256" i="3"/>
  <c r="E256" i="3"/>
  <c r="F256" i="3"/>
  <c r="D148" i="3"/>
  <c r="E148" i="3"/>
  <c r="F148" i="3"/>
  <c r="D16" i="3"/>
  <c r="E16" i="3"/>
  <c r="F16" i="3"/>
  <c r="E457" i="3"/>
  <c r="F457" i="3"/>
  <c r="D457" i="3"/>
  <c r="E397" i="3"/>
  <c r="F397" i="3"/>
  <c r="D397" i="3"/>
  <c r="D385" i="3"/>
  <c r="E385" i="3"/>
  <c r="F385" i="3"/>
  <c r="D373" i="3"/>
  <c r="E373" i="3"/>
  <c r="F373" i="3"/>
  <c r="D361" i="3"/>
  <c r="E361" i="3"/>
  <c r="F361" i="3"/>
  <c r="D349" i="3"/>
  <c r="E349" i="3"/>
  <c r="F349" i="3"/>
  <c r="E337" i="3"/>
  <c r="F337" i="3"/>
  <c r="D337" i="3"/>
  <c r="E325" i="3"/>
  <c r="F325" i="3"/>
  <c r="D325" i="3"/>
  <c r="E313" i="3"/>
  <c r="F313" i="3"/>
  <c r="D313" i="3"/>
  <c r="E301" i="3"/>
  <c r="F301" i="3"/>
  <c r="D301" i="3"/>
  <c r="E289" i="3"/>
  <c r="F289" i="3"/>
  <c r="D289" i="3"/>
  <c r="E277" i="3"/>
  <c r="F277" i="3"/>
  <c r="D277" i="3"/>
  <c r="E265" i="3"/>
  <c r="F265" i="3"/>
  <c r="D265" i="3"/>
  <c r="E253" i="3"/>
  <c r="F253" i="3"/>
  <c r="D253" i="3"/>
  <c r="E241" i="3"/>
  <c r="F241" i="3"/>
  <c r="D241" i="3"/>
  <c r="E229" i="3"/>
  <c r="F229" i="3"/>
  <c r="D229" i="3"/>
  <c r="E217" i="3"/>
  <c r="F217" i="3"/>
  <c r="D217" i="3"/>
  <c r="E205" i="3"/>
  <c r="F205" i="3"/>
  <c r="D205" i="3"/>
  <c r="E193" i="3"/>
  <c r="F193" i="3"/>
  <c r="D193" i="3"/>
  <c r="G181" i="3"/>
  <c r="E181" i="3"/>
  <c r="F181" i="3"/>
  <c r="D181" i="3"/>
  <c r="E169" i="3"/>
  <c r="F169" i="3"/>
  <c r="D169" i="3"/>
  <c r="E157" i="3"/>
  <c r="F157" i="3"/>
  <c r="D157" i="3"/>
  <c r="E145" i="3"/>
  <c r="F145" i="3"/>
  <c r="D145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38" i="3"/>
  <c r="F438" i="3"/>
  <c r="D438" i="3"/>
  <c r="D306" i="3"/>
  <c r="E306" i="3"/>
  <c r="F306" i="3"/>
  <c r="G186" i="3"/>
  <c r="D186" i="3"/>
  <c r="E186" i="3"/>
  <c r="F186" i="3"/>
  <c r="F388" i="3"/>
  <c r="D388" i="3"/>
  <c r="E388" i="3"/>
  <c r="D316" i="3"/>
  <c r="E316" i="3"/>
  <c r="F316" i="3"/>
  <c r="D244" i="3"/>
  <c r="E244" i="3"/>
  <c r="F244" i="3"/>
  <c r="D160" i="3"/>
  <c r="E160" i="3"/>
  <c r="F160" i="3"/>
  <c r="D52" i="3"/>
  <c r="E52" i="3"/>
  <c r="F52" i="3"/>
  <c r="E421" i="3"/>
  <c r="F421" i="3"/>
  <c r="D421" i="3"/>
  <c r="F456" i="3"/>
  <c r="D456" i="3"/>
  <c r="E456" i="3"/>
  <c r="F432" i="3"/>
  <c r="D432" i="3"/>
  <c r="E432" i="3"/>
  <c r="G420" i="3"/>
  <c r="F420" i="3"/>
  <c r="D420" i="3"/>
  <c r="E420" i="3"/>
  <c r="F408" i="3"/>
  <c r="D408" i="3"/>
  <c r="E408" i="3"/>
  <c r="F396" i="3"/>
  <c r="E396" i="3"/>
  <c r="D396" i="3"/>
  <c r="F384" i="3"/>
  <c r="D384" i="3"/>
  <c r="E384" i="3"/>
  <c r="F372" i="3"/>
  <c r="D372" i="3"/>
  <c r="E372" i="3"/>
  <c r="F360" i="3"/>
  <c r="D360" i="3"/>
  <c r="E360" i="3"/>
  <c r="F348" i="3"/>
  <c r="E348" i="3"/>
  <c r="D348" i="3"/>
  <c r="D336" i="3"/>
  <c r="E336" i="3"/>
  <c r="F336" i="3"/>
  <c r="D324" i="3"/>
  <c r="E324" i="3"/>
  <c r="F324" i="3"/>
  <c r="E312" i="3"/>
  <c r="F312" i="3"/>
  <c r="D312" i="3"/>
  <c r="D300" i="3"/>
  <c r="E300" i="3"/>
  <c r="F300" i="3"/>
  <c r="D288" i="3"/>
  <c r="E288" i="3"/>
  <c r="F288" i="3"/>
  <c r="D276" i="3"/>
  <c r="E276" i="3"/>
  <c r="F276" i="3"/>
  <c r="E264" i="3"/>
  <c r="F264" i="3"/>
  <c r="D264" i="3"/>
  <c r="D252" i="3"/>
  <c r="E252" i="3"/>
  <c r="F252" i="3"/>
  <c r="D240" i="3"/>
  <c r="E240" i="3"/>
  <c r="F240" i="3"/>
  <c r="D228" i="3"/>
  <c r="E228" i="3"/>
  <c r="F228" i="3"/>
  <c r="E216" i="3"/>
  <c r="F216" i="3"/>
  <c r="D216" i="3"/>
  <c r="D204" i="3"/>
  <c r="E204" i="3"/>
  <c r="F204" i="3"/>
  <c r="D192" i="3"/>
  <c r="E192" i="3"/>
  <c r="F192" i="3"/>
  <c r="G180" i="3"/>
  <c r="D180" i="3"/>
  <c r="E180" i="3"/>
  <c r="F180" i="3"/>
  <c r="D168" i="3"/>
  <c r="F168" i="3"/>
  <c r="E168" i="3"/>
  <c r="D156" i="3"/>
  <c r="E156" i="3"/>
  <c r="F156" i="3"/>
  <c r="D96" i="3"/>
  <c r="E96" i="3"/>
  <c r="F96" i="3"/>
  <c r="D24" i="3"/>
  <c r="E24" i="3"/>
  <c r="F24" i="3"/>
  <c r="D12" i="3"/>
  <c r="E12" i="3"/>
  <c r="F12" i="3"/>
  <c r="E426" i="3"/>
  <c r="F426" i="3"/>
  <c r="D426" i="3"/>
  <c r="D330" i="3"/>
  <c r="E330" i="3"/>
  <c r="F330" i="3"/>
  <c r="D246" i="3"/>
  <c r="E246" i="3"/>
  <c r="F246" i="3"/>
  <c r="F448" i="3"/>
  <c r="D448" i="3"/>
  <c r="E448" i="3"/>
  <c r="F352" i="3"/>
  <c r="D352" i="3"/>
  <c r="E352" i="3"/>
  <c r="E280" i="3"/>
  <c r="F280" i="3"/>
  <c r="D280" i="3"/>
  <c r="D208" i="3"/>
  <c r="E208" i="3"/>
  <c r="F208" i="3"/>
  <c r="D136" i="3"/>
  <c r="E136" i="3"/>
  <c r="F136" i="3"/>
  <c r="D100" i="3"/>
  <c r="E100" i="3"/>
  <c r="F100" i="3"/>
  <c r="D64" i="3"/>
  <c r="E64" i="3"/>
  <c r="F64" i="3"/>
  <c r="E435" i="3"/>
  <c r="D435" i="3"/>
  <c r="F435" i="3"/>
  <c r="E445" i="3"/>
  <c r="F445" i="3"/>
  <c r="D445" i="3"/>
  <c r="E409" i="3"/>
  <c r="F409" i="3"/>
  <c r="D409" i="3"/>
  <c r="F444" i="3"/>
  <c r="D444" i="3"/>
  <c r="E444" i="3"/>
  <c r="E455" i="3"/>
  <c r="D455" i="3"/>
  <c r="F455" i="3"/>
  <c r="E443" i="3"/>
  <c r="D443" i="3"/>
  <c r="F443" i="3"/>
  <c r="E431" i="3"/>
  <c r="D431" i="3"/>
  <c r="F431" i="3"/>
  <c r="E419" i="3"/>
  <c r="D419" i="3"/>
  <c r="F419" i="3"/>
  <c r="E407" i="3"/>
  <c r="D407" i="3"/>
  <c r="F407" i="3"/>
  <c r="E395" i="3"/>
  <c r="D395" i="3"/>
  <c r="F395" i="3"/>
  <c r="E383" i="3"/>
  <c r="F383" i="3"/>
  <c r="D383" i="3"/>
  <c r="E371" i="3"/>
  <c r="F371" i="3"/>
  <c r="D371" i="3"/>
  <c r="D347" i="3"/>
  <c r="E347" i="3"/>
  <c r="F347" i="3"/>
  <c r="E335" i="3"/>
  <c r="D335" i="3"/>
  <c r="F335" i="3"/>
  <c r="E323" i="3"/>
  <c r="D323" i="3"/>
  <c r="F323" i="3"/>
  <c r="E311" i="3"/>
  <c r="D311" i="3"/>
  <c r="F311" i="3"/>
  <c r="E299" i="3"/>
  <c r="D299" i="3"/>
  <c r="F299" i="3"/>
  <c r="E287" i="3"/>
  <c r="D287" i="3"/>
  <c r="F287" i="3"/>
  <c r="E275" i="3"/>
  <c r="D275" i="3"/>
  <c r="F275" i="3"/>
  <c r="E263" i="3"/>
  <c r="D263" i="3"/>
  <c r="F263" i="3"/>
  <c r="E251" i="3"/>
  <c r="D251" i="3"/>
  <c r="F251" i="3"/>
  <c r="E239" i="3"/>
  <c r="D239" i="3"/>
  <c r="F239" i="3"/>
  <c r="E227" i="3"/>
  <c r="D227" i="3"/>
  <c r="F227" i="3"/>
  <c r="E215" i="3"/>
  <c r="D215" i="3"/>
  <c r="F215" i="3"/>
  <c r="E203" i="3"/>
  <c r="D203" i="3"/>
  <c r="F203" i="3"/>
  <c r="E191" i="3"/>
  <c r="D191" i="3"/>
  <c r="F191" i="3"/>
  <c r="G179" i="3"/>
  <c r="E179" i="3"/>
  <c r="D179" i="3"/>
  <c r="F179" i="3"/>
  <c r="E167" i="3"/>
  <c r="D167" i="3"/>
  <c r="F167" i="3"/>
  <c r="E155" i="3"/>
  <c r="D155" i="3"/>
  <c r="F155" i="3"/>
  <c r="E143" i="3"/>
  <c r="D143" i="3"/>
  <c r="F143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0" i="3"/>
  <c r="F450" i="3"/>
  <c r="D450" i="3"/>
  <c r="D354" i="3"/>
  <c r="E354" i="3"/>
  <c r="F354" i="3"/>
  <c r="D234" i="3"/>
  <c r="E234" i="3"/>
  <c r="F234" i="3"/>
  <c r="F424" i="3"/>
  <c r="D424" i="3"/>
  <c r="E424" i="3"/>
  <c r="D340" i="3"/>
  <c r="E340" i="3"/>
  <c r="F340" i="3"/>
  <c r="D268" i="3"/>
  <c r="E268" i="3"/>
  <c r="F268" i="3"/>
  <c r="D196" i="3"/>
  <c r="E196" i="3"/>
  <c r="F196" i="3"/>
  <c r="D124" i="3"/>
  <c r="E124" i="3"/>
  <c r="F124" i="3"/>
  <c r="D28" i="3"/>
  <c r="E28" i="3"/>
  <c r="F28" i="3"/>
  <c r="E423" i="3"/>
  <c r="D423" i="3"/>
  <c r="F423" i="3"/>
  <c r="E433" i="3"/>
  <c r="F433" i="3"/>
  <c r="D433" i="3"/>
  <c r="E3" i="3"/>
  <c r="D3" i="3"/>
  <c r="F3" i="3"/>
  <c r="G3" i="3"/>
  <c r="E454" i="3"/>
  <c r="F454" i="3"/>
  <c r="D454" i="3"/>
  <c r="E442" i="3"/>
  <c r="F442" i="3"/>
  <c r="D442" i="3"/>
  <c r="E430" i="3"/>
  <c r="F430" i="3"/>
  <c r="D430" i="3"/>
  <c r="E418" i="3"/>
  <c r="F418" i="3"/>
  <c r="D418" i="3"/>
  <c r="D406" i="3"/>
  <c r="E406" i="3"/>
  <c r="F406" i="3"/>
  <c r="D394" i="3"/>
  <c r="E394" i="3"/>
  <c r="F394" i="3"/>
  <c r="D382" i="3"/>
  <c r="E382" i="3"/>
  <c r="F382" i="3"/>
  <c r="D370" i="3"/>
  <c r="E370" i="3"/>
  <c r="F370" i="3"/>
  <c r="D358" i="3"/>
  <c r="E358" i="3"/>
  <c r="F358" i="3"/>
  <c r="D346" i="3"/>
  <c r="E346" i="3"/>
  <c r="F346" i="3"/>
  <c r="D334" i="3"/>
  <c r="E334" i="3"/>
  <c r="F334" i="3"/>
  <c r="D322" i="3"/>
  <c r="E322" i="3"/>
  <c r="F322" i="3"/>
  <c r="D310" i="3"/>
  <c r="E310" i="3"/>
  <c r="F310" i="3"/>
  <c r="D298" i="3"/>
  <c r="E298" i="3"/>
  <c r="F298" i="3"/>
  <c r="D286" i="3"/>
  <c r="E286" i="3"/>
  <c r="F286" i="3"/>
  <c r="D274" i="3"/>
  <c r="E274" i="3"/>
  <c r="F274" i="3"/>
  <c r="D262" i="3"/>
  <c r="E262" i="3"/>
  <c r="F262" i="3"/>
  <c r="D250" i="3"/>
  <c r="E250" i="3"/>
  <c r="F250" i="3"/>
  <c r="D238" i="3"/>
  <c r="E238" i="3"/>
  <c r="F238" i="3"/>
  <c r="D226" i="3"/>
  <c r="E226" i="3"/>
  <c r="F226" i="3"/>
  <c r="D214" i="3"/>
  <c r="E214" i="3"/>
  <c r="F214" i="3"/>
  <c r="D202" i="3"/>
  <c r="E202" i="3"/>
  <c r="F202" i="3"/>
  <c r="D190" i="3"/>
  <c r="E190" i="3"/>
  <c r="F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5" i="3"/>
  <c r="F475" i="3"/>
  <c r="D475" i="3"/>
  <c r="D366" i="3"/>
  <c r="E366" i="3"/>
  <c r="F366" i="3"/>
  <c r="D222" i="3"/>
  <c r="E222" i="3"/>
  <c r="F222" i="3"/>
  <c r="E478" i="3"/>
  <c r="F478" i="3"/>
  <c r="D478" i="3"/>
  <c r="E453" i="3"/>
  <c r="F453" i="3"/>
  <c r="D453" i="3"/>
  <c r="E441" i="3"/>
  <c r="F441" i="3"/>
  <c r="D441" i="3"/>
  <c r="E429" i="3"/>
  <c r="F429" i="3"/>
  <c r="D429" i="3"/>
  <c r="E417" i="3"/>
  <c r="F417" i="3"/>
  <c r="D417" i="3"/>
  <c r="E405" i="3"/>
  <c r="F405" i="3"/>
  <c r="D405" i="3"/>
  <c r="E393" i="3"/>
  <c r="F393" i="3"/>
  <c r="D393" i="3"/>
  <c r="D381" i="3"/>
  <c r="E381" i="3"/>
  <c r="F381" i="3"/>
  <c r="D369" i="3"/>
  <c r="E369" i="3"/>
  <c r="F369" i="3"/>
  <c r="D357" i="3"/>
  <c r="E357" i="3"/>
  <c r="F357" i="3"/>
  <c r="D345" i="3"/>
  <c r="E345" i="3"/>
  <c r="F345" i="3"/>
  <c r="E333" i="3"/>
  <c r="F333" i="3"/>
  <c r="D333" i="3"/>
  <c r="E321" i="3"/>
  <c r="F321" i="3"/>
  <c r="D321" i="3"/>
  <c r="E309" i="3"/>
  <c r="F309" i="3"/>
  <c r="D309" i="3"/>
  <c r="E297" i="3"/>
  <c r="F297" i="3"/>
  <c r="D297" i="3"/>
  <c r="E285" i="3"/>
  <c r="F285" i="3"/>
  <c r="D285" i="3"/>
  <c r="E273" i="3"/>
  <c r="F273" i="3"/>
  <c r="D273" i="3"/>
  <c r="E261" i="3"/>
  <c r="F261" i="3"/>
  <c r="D261" i="3"/>
  <c r="E249" i="3"/>
  <c r="F249" i="3"/>
  <c r="D249" i="3"/>
  <c r="E237" i="3"/>
  <c r="F237" i="3"/>
  <c r="D237" i="3"/>
  <c r="E225" i="3"/>
  <c r="F225" i="3"/>
  <c r="D225" i="3"/>
  <c r="E213" i="3"/>
  <c r="F213" i="3"/>
  <c r="D213" i="3"/>
  <c r="E201" i="3"/>
  <c r="F201" i="3"/>
  <c r="D201" i="3"/>
  <c r="G189" i="3"/>
  <c r="E189" i="3"/>
  <c r="F189" i="3"/>
  <c r="D189" i="3"/>
  <c r="G177" i="3"/>
  <c r="E177" i="3"/>
  <c r="F177" i="3"/>
  <c r="D177" i="3"/>
  <c r="E165" i="3"/>
  <c r="F165" i="3"/>
  <c r="D165" i="3"/>
  <c r="E153" i="3"/>
  <c r="F153" i="3"/>
  <c r="D153" i="3"/>
  <c r="E141" i="3"/>
  <c r="F141" i="3"/>
  <c r="D141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2" i="3"/>
  <c r="E402" i="3"/>
  <c r="F402" i="3"/>
  <c r="D210" i="3"/>
  <c r="E210" i="3"/>
  <c r="F210" i="3"/>
  <c r="F436" i="3"/>
  <c r="D436" i="3"/>
  <c r="E436" i="3"/>
  <c r="F477" i="3"/>
  <c r="D477" i="3"/>
  <c r="E477" i="3"/>
  <c r="F440" i="3"/>
  <c r="D440" i="3"/>
  <c r="E440" i="3"/>
  <c r="F428" i="3"/>
  <c r="D428" i="3"/>
  <c r="E428" i="3"/>
  <c r="F404" i="3"/>
  <c r="D404" i="3"/>
  <c r="E404" i="3"/>
  <c r="F392" i="3"/>
  <c r="D392" i="3"/>
  <c r="E392" i="3"/>
  <c r="F356" i="3"/>
  <c r="D356" i="3"/>
  <c r="E356" i="3"/>
  <c r="F344" i="3"/>
  <c r="D344" i="3"/>
  <c r="E344" i="3"/>
  <c r="D332" i="3"/>
  <c r="E332" i="3"/>
  <c r="F332" i="3"/>
  <c r="D320" i="3"/>
  <c r="E320" i="3"/>
  <c r="F320" i="3"/>
  <c r="D308" i="3"/>
  <c r="E308" i="3"/>
  <c r="F308" i="3"/>
  <c r="E296" i="3"/>
  <c r="F296" i="3"/>
  <c r="D296" i="3"/>
  <c r="D284" i="3"/>
  <c r="E284" i="3"/>
  <c r="F284" i="3"/>
  <c r="D272" i="3"/>
  <c r="E272" i="3"/>
  <c r="F272" i="3"/>
  <c r="D260" i="3"/>
  <c r="E260" i="3"/>
  <c r="F260" i="3"/>
  <c r="E248" i="3"/>
  <c r="F248" i="3"/>
  <c r="D248" i="3"/>
  <c r="D236" i="3"/>
  <c r="E236" i="3"/>
  <c r="F236" i="3"/>
  <c r="D212" i="3"/>
  <c r="E212" i="3"/>
  <c r="F212" i="3"/>
  <c r="E200" i="3"/>
  <c r="F200" i="3"/>
  <c r="D200" i="3"/>
  <c r="G188" i="3"/>
  <c r="D188" i="3"/>
  <c r="F188" i="3"/>
  <c r="E188" i="3"/>
  <c r="G176" i="3"/>
  <c r="D176" i="3"/>
  <c r="E176" i="3"/>
  <c r="F176" i="3"/>
  <c r="D164" i="3"/>
  <c r="E164" i="3"/>
  <c r="F164" i="3"/>
  <c r="D152" i="3"/>
  <c r="E152" i="3"/>
  <c r="F152" i="3"/>
  <c r="D140" i="3"/>
  <c r="E140" i="3"/>
  <c r="F140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4" i="3"/>
  <c r="E294" i="3"/>
  <c r="F294" i="3"/>
  <c r="G174" i="3"/>
  <c r="D174" i="3"/>
  <c r="E174" i="3"/>
  <c r="F174" i="3"/>
  <c r="F400" i="3"/>
  <c r="D400" i="3"/>
  <c r="E400" i="3"/>
  <c r="F452" i="3"/>
  <c r="D452" i="3"/>
  <c r="E452" i="3"/>
  <c r="F416" i="3"/>
  <c r="D416" i="3"/>
  <c r="E416" i="3"/>
  <c r="F380" i="3"/>
  <c r="D380" i="3"/>
  <c r="E380" i="3"/>
  <c r="E476" i="3"/>
  <c r="D476" i="3"/>
  <c r="F476" i="3"/>
  <c r="E451" i="3"/>
  <c r="D451" i="3"/>
  <c r="F451" i="3"/>
  <c r="E439" i="3"/>
  <c r="D439" i="3"/>
  <c r="F439" i="3"/>
  <c r="E427" i="3"/>
  <c r="D427" i="3"/>
  <c r="F427" i="3"/>
  <c r="E415" i="3"/>
  <c r="D415" i="3"/>
  <c r="F415" i="3"/>
  <c r="E403" i="3"/>
  <c r="D403" i="3"/>
  <c r="F403" i="3"/>
  <c r="E391" i="3"/>
  <c r="D391" i="3"/>
  <c r="F391" i="3"/>
  <c r="E379" i="3"/>
  <c r="D379" i="3"/>
  <c r="F379" i="3"/>
  <c r="E367" i="3"/>
  <c r="D367" i="3"/>
  <c r="F367" i="3"/>
  <c r="D355" i="3"/>
  <c r="E355" i="3"/>
  <c r="F355" i="3"/>
  <c r="E343" i="3"/>
  <c r="D343" i="3"/>
  <c r="F343" i="3"/>
  <c r="E331" i="3"/>
  <c r="D331" i="3"/>
  <c r="F331" i="3"/>
  <c r="E319" i="3"/>
  <c r="D319" i="3"/>
  <c r="F319" i="3"/>
  <c r="E307" i="3"/>
  <c r="D307" i="3"/>
  <c r="F307" i="3"/>
  <c r="E295" i="3"/>
  <c r="D295" i="3"/>
  <c r="F295" i="3"/>
  <c r="E283" i="3"/>
  <c r="D283" i="3"/>
  <c r="F283" i="3"/>
  <c r="E271" i="3"/>
  <c r="D271" i="3"/>
  <c r="F271" i="3"/>
  <c r="E259" i="3"/>
  <c r="D259" i="3"/>
  <c r="F259" i="3"/>
  <c r="E247" i="3"/>
  <c r="D247" i="3"/>
  <c r="F247" i="3"/>
  <c r="E235" i="3"/>
  <c r="D235" i="3"/>
  <c r="F235" i="3"/>
  <c r="E223" i="3"/>
  <c r="D223" i="3"/>
  <c r="F223" i="3"/>
  <c r="E211" i="3"/>
  <c r="D211" i="3"/>
  <c r="F211" i="3"/>
  <c r="E199" i="3"/>
  <c r="D199" i="3"/>
  <c r="F199" i="3"/>
  <c r="G187" i="3"/>
  <c r="E187" i="3"/>
  <c r="D187" i="3"/>
  <c r="F187" i="3"/>
  <c r="G175" i="3"/>
  <c r="E175" i="3"/>
  <c r="F175" i="3"/>
  <c r="D175" i="3"/>
  <c r="E163" i="3"/>
  <c r="D163" i="3"/>
  <c r="F163" i="3"/>
  <c r="E151" i="3"/>
  <c r="D151" i="3"/>
  <c r="F151" i="3"/>
  <c r="E139" i="3"/>
  <c r="D139" i="3"/>
  <c r="F139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0" i="3"/>
  <c r="E390" i="3"/>
  <c r="F390" i="3"/>
  <c r="D282" i="3"/>
  <c r="E282" i="3"/>
  <c r="F282" i="3"/>
  <c r="D198" i="3"/>
  <c r="E198" i="3"/>
  <c r="F198" i="3"/>
  <c r="D150" i="3"/>
  <c r="E150" i="3"/>
  <c r="F150" i="3"/>
  <c r="D138" i="3"/>
  <c r="E138" i="3"/>
  <c r="F138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4" i="3"/>
  <c r="F474" i="3"/>
  <c r="D474" i="3"/>
  <c r="E449" i="3"/>
  <c r="F449" i="3"/>
  <c r="D449" i="3"/>
  <c r="E437" i="3"/>
  <c r="F437" i="3"/>
  <c r="D437" i="3"/>
  <c r="E425" i="3"/>
  <c r="F425" i="3"/>
  <c r="D425" i="3"/>
  <c r="E413" i="3"/>
  <c r="F413" i="3"/>
  <c r="D413" i="3"/>
  <c r="E401" i="3"/>
  <c r="F401" i="3"/>
  <c r="D401" i="3"/>
  <c r="E389" i="3"/>
  <c r="F389" i="3"/>
  <c r="D389" i="3"/>
  <c r="D377" i="3"/>
  <c r="E377" i="3"/>
  <c r="F377" i="3"/>
  <c r="D365" i="3"/>
  <c r="E365" i="3"/>
  <c r="F365" i="3"/>
  <c r="D353" i="3"/>
  <c r="E353" i="3"/>
  <c r="F353" i="3"/>
  <c r="E341" i="3"/>
  <c r="F341" i="3"/>
  <c r="D341" i="3"/>
  <c r="E329" i="3"/>
  <c r="F329" i="3"/>
  <c r="D329" i="3"/>
  <c r="E317" i="3"/>
  <c r="F317" i="3"/>
  <c r="D317" i="3"/>
  <c r="E305" i="3"/>
  <c r="F305" i="3"/>
  <c r="D305" i="3"/>
  <c r="E293" i="3"/>
  <c r="F293" i="3"/>
  <c r="D293" i="3"/>
  <c r="E281" i="3"/>
  <c r="F281" i="3"/>
  <c r="D281" i="3"/>
  <c r="E269" i="3"/>
  <c r="F269" i="3"/>
  <c r="D269" i="3"/>
  <c r="E257" i="3"/>
  <c r="F257" i="3"/>
  <c r="D257" i="3"/>
  <c r="E245" i="3"/>
  <c r="F245" i="3"/>
  <c r="D245" i="3"/>
  <c r="E233" i="3"/>
  <c r="F233" i="3"/>
  <c r="D233" i="3"/>
  <c r="E221" i="3"/>
  <c r="F221" i="3"/>
  <c r="D221" i="3"/>
  <c r="E209" i="3"/>
  <c r="F209" i="3"/>
  <c r="D209" i="3"/>
  <c r="E197" i="3"/>
  <c r="F197" i="3"/>
  <c r="D197" i="3"/>
  <c r="G185" i="3"/>
  <c r="E185" i="3"/>
  <c r="F185" i="3"/>
  <c r="D185" i="3"/>
  <c r="G173" i="3"/>
  <c r="E173" i="3"/>
  <c r="F173" i="3"/>
  <c r="D173" i="3"/>
  <c r="E161" i="3"/>
  <c r="F161" i="3"/>
  <c r="D161" i="3"/>
  <c r="E149" i="3"/>
  <c r="F149" i="3"/>
  <c r="D149" i="3"/>
  <c r="D137" i="3"/>
  <c r="E137" i="3"/>
  <c r="F137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4" i="3"/>
  <c r="E414" i="3"/>
  <c r="F414" i="3"/>
  <c r="D318" i="3"/>
  <c r="E318" i="3"/>
  <c r="F318" i="3"/>
  <c r="D258" i="3"/>
  <c r="E258" i="3"/>
  <c r="F258" i="3"/>
  <c r="F376" i="3"/>
  <c r="D376" i="3"/>
  <c r="E376" i="3"/>
  <c r="D304" i="3"/>
  <c r="E304" i="3"/>
  <c r="F304" i="3"/>
  <c r="E232" i="3"/>
  <c r="F232" i="3"/>
  <c r="D232" i="3"/>
  <c r="G172" i="3"/>
  <c r="D172" i="3"/>
  <c r="E172" i="3"/>
  <c r="F172" i="3"/>
  <c r="D88" i="3"/>
  <c r="E88" i="3"/>
  <c r="F88" i="3"/>
  <c r="D40" i="3"/>
  <c r="E40" i="3"/>
  <c r="F40" i="3"/>
  <c r="E399" i="3"/>
  <c r="D399" i="3"/>
  <c r="F399" i="3"/>
  <c r="E375" i="3"/>
  <c r="F375" i="3"/>
  <c r="D375" i="3"/>
  <c r="D351" i="3"/>
  <c r="E351" i="3"/>
  <c r="F351" i="3"/>
  <c r="E327" i="3"/>
  <c r="D327" i="3"/>
  <c r="F327" i="3"/>
  <c r="E315" i="3"/>
  <c r="D315" i="3"/>
  <c r="F315" i="3"/>
  <c r="E303" i="3"/>
  <c r="D303" i="3"/>
  <c r="F303" i="3"/>
  <c r="E291" i="3"/>
  <c r="D291" i="3"/>
  <c r="F291" i="3"/>
  <c r="E279" i="3"/>
  <c r="D279" i="3"/>
  <c r="F279" i="3"/>
  <c r="E267" i="3"/>
  <c r="D267" i="3"/>
  <c r="F267" i="3"/>
  <c r="E255" i="3"/>
  <c r="D255" i="3"/>
  <c r="F255" i="3"/>
  <c r="E243" i="3"/>
  <c r="D243" i="3"/>
  <c r="F243" i="3"/>
  <c r="E231" i="3"/>
  <c r="D231" i="3"/>
  <c r="F231" i="3"/>
  <c r="E219" i="3"/>
  <c r="D219" i="3"/>
  <c r="F219" i="3"/>
  <c r="E207" i="3"/>
  <c r="D207" i="3"/>
  <c r="F207" i="3"/>
  <c r="E195" i="3"/>
  <c r="D195" i="3"/>
  <c r="F195" i="3"/>
  <c r="G183" i="3"/>
  <c r="E183" i="3"/>
  <c r="D183" i="3"/>
  <c r="F183" i="3"/>
  <c r="E171" i="3"/>
  <c r="D171" i="3"/>
  <c r="F171" i="3"/>
  <c r="E159" i="3"/>
  <c r="D159" i="3"/>
  <c r="F159" i="3"/>
  <c r="E147" i="3"/>
  <c r="F147" i="3"/>
  <c r="D147" i="3"/>
  <c r="E135" i="3"/>
  <c r="D135" i="3"/>
  <c r="F135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2" i="3"/>
  <c r="E342" i="3"/>
  <c r="F342" i="3"/>
  <c r="D162" i="3"/>
  <c r="E162" i="3"/>
  <c r="F162" i="3"/>
  <c r="F364" i="3"/>
  <c r="D364" i="3"/>
  <c r="E364" i="3"/>
  <c r="D292" i="3"/>
  <c r="E292" i="3"/>
  <c r="F292" i="3"/>
  <c r="D220" i="3"/>
  <c r="E220" i="3"/>
  <c r="F220" i="3"/>
  <c r="G184" i="3"/>
  <c r="D184" i="3"/>
  <c r="E184" i="3"/>
  <c r="F184" i="3"/>
  <c r="D112" i="3"/>
  <c r="E112" i="3"/>
  <c r="F112" i="3"/>
  <c r="D76" i="3"/>
  <c r="E76" i="3"/>
  <c r="F76" i="3"/>
  <c r="E447" i="3"/>
  <c r="D447" i="3"/>
  <c r="F447" i="3"/>
  <c r="E411" i="3"/>
  <c r="D411" i="3"/>
  <c r="F411" i="3"/>
  <c r="E387" i="3"/>
  <c r="F387" i="3"/>
  <c r="D387" i="3"/>
  <c r="E363" i="3"/>
  <c r="F363" i="3"/>
  <c r="D363" i="3"/>
  <c r="E339" i="3"/>
  <c r="F339" i="3"/>
  <c r="D339" i="3"/>
  <c r="E446" i="3"/>
  <c r="F446" i="3"/>
  <c r="D446" i="3"/>
  <c r="E434" i="3"/>
  <c r="F434" i="3"/>
  <c r="D434" i="3"/>
  <c r="E422" i="3"/>
  <c r="F422" i="3"/>
  <c r="D422" i="3"/>
  <c r="D410" i="3"/>
  <c r="E410" i="3"/>
  <c r="F410" i="3"/>
  <c r="D398" i="3"/>
  <c r="E398" i="3"/>
  <c r="F398" i="3"/>
  <c r="D386" i="3"/>
  <c r="E386" i="3"/>
  <c r="F386" i="3"/>
  <c r="D374" i="3"/>
  <c r="E374" i="3"/>
  <c r="F374" i="3"/>
  <c r="D350" i="3"/>
  <c r="E350" i="3"/>
  <c r="F350" i="3"/>
  <c r="D338" i="3"/>
  <c r="E338" i="3"/>
  <c r="F338" i="3"/>
  <c r="D326" i="3"/>
  <c r="E326" i="3"/>
  <c r="F326" i="3"/>
  <c r="D314" i="3"/>
  <c r="E314" i="3"/>
  <c r="F314" i="3"/>
  <c r="D302" i="3"/>
  <c r="E302" i="3"/>
  <c r="F302" i="3"/>
  <c r="D290" i="3"/>
  <c r="E290" i="3"/>
  <c r="F290" i="3"/>
  <c r="D278" i="3"/>
  <c r="E278" i="3"/>
  <c r="F278" i="3"/>
  <c r="D266" i="3"/>
  <c r="E266" i="3"/>
  <c r="F266" i="3"/>
  <c r="D254" i="3"/>
  <c r="E254" i="3"/>
  <c r="F254" i="3"/>
  <c r="D242" i="3"/>
  <c r="E242" i="3"/>
  <c r="F242" i="3"/>
  <c r="D230" i="3"/>
  <c r="E230" i="3"/>
  <c r="F230" i="3"/>
  <c r="D218" i="3"/>
  <c r="E218" i="3"/>
  <c r="F218" i="3"/>
  <c r="D206" i="3"/>
  <c r="E206" i="3"/>
  <c r="F206" i="3"/>
  <c r="D194" i="3"/>
  <c r="E194" i="3"/>
  <c r="F194" i="3"/>
  <c r="G182" i="3"/>
  <c r="D182" i="3"/>
  <c r="F182" i="3"/>
  <c r="E182" i="3"/>
  <c r="D170" i="3"/>
  <c r="E170" i="3"/>
  <c r="F170" i="3"/>
  <c r="D158" i="3"/>
  <c r="E158" i="3"/>
  <c r="F158" i="3"/>
  <c r="D146" i="3"/>
  <c r="E146" i="3"/>
  <c r="F146" i="3"/>
  <c r="D134" i="3"/>
  <c r="F134" i="3"/>
  <c r="E134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4" i="3"/>
  <c r="G135" i="3"/>
  <c r="G137" i="3"/>
  <c r="G138" i="3"/>
  <c r="G141" i="3"/>
  <c r="G142" i="3"/>
  <c r="G143" i="3"/>
  <c r="G147" i="3"/>
  <c r="G148" i="3"/>
  <c r="G149" i="3"/>
  <c r="G152" i="3"/>
  <c r="G153" i="3"/>
  <c r="G154" i="3"/>
  <c r="G155" i="3"/>
  <c r="G156" i="3"/>
  <c r="G157" i="3"/>
  <c r="G158" i="3"/>
  <c r="G162" i="3"/>
  <c r="G163" i="3"/>
  <c r="G164" i="3"/>
  <c r="G170" i="3"/>
  <c r="G171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60" i="3"/>
  <c r="G361" i="3"/>
  <c r="G363" i="3"/>
  <c r="G366" i="3"/>
  <c r="G368" i="3"/>
  <c r="G372" i="3"/>
  <c r="G373" i="3"/>
  <c r="G374" i="3"/>
  <c r="G375" i="3"/>
  <c r="G376" i="3"/>
  <c r="G377" i="3"/>
  <c r="G378" i="3"/>
  <c r="G379" i="3"/>
  <c r="G383" i="3"/>
  <c r="G384" i="3"/>
  <c r="G385" i="3"/>
  <c r="G389" i="3"/>
  <c r="G390" i="3"/>
  <c r="G391" i="3"/>
  <c r="G392" i="3"/>
  <c r="G396" i="3"/>
  <c r="G404" i="3"/>
  <c r="G405" i="3"/>
  <c r="G406" i="3"/>
  <c r="G407" i="3"/>
  <c r="G409" i="3"/>
  <c r="G410" i="3"/>
  <c r="G411" i="3"/>
  <c r="G412" i="3"/>
  <c r="G413" i="3"/>
  <c r="G414" i="3"/>
  <c r="G415" i="3"/>
  <c r="G416" i="3"/>
  <c r="G417" i="3"/>
  <c r="G418" i="3"/>
  <c r="G419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74" i="3"/>
  <c r="G475" i="3"/>
  <c r="G476" i="3"/>
  <c r="G477" i="3"/>
  <c r="G478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6" i="3" l="1"/>
  <c r="G397" i="3"/>
  <c r="G381" i="3"/>
  <c r="G357" i="3"/>
  <c r="G165" i="3"/>
  <c r="G81" i="3"/>
  <c r="G57" i="3"/>
  <c r="G21" i="3"/>
  <c r="G380" i="3"/>
  <c r="G356" i="3"/>
  <c r="G140" i="3"/>
  <c r="G56" i="3"/>
  <c r="G20" i="3"/>
  <c r="G367" i="3"/>
  <c r="G355" i="3"/>
  <c r="G151" i="3"/>
  <c r="G139" i="3"/>
  <c r="G91" i="3"/>
  <c r="G55" i="3"/>
  <c r="G19" i="3"/>
  <c r="G393" i="3"/>
  <c r="G354" i="3"/>
  <c r="G150" i="3"/>
  <c r="G90" i="3"/>
  <c r="G54" i="3"/>
  <c r="G401" i="3"/>
  <c r="G365" i="3"/>
  <c r="G353" i="3"/>
  <c r="G161" i="3"/>
  <c r="G125" i="3"/>
  <c r="G113" i="3"/>
  <c r="G89" i="3"/>
  <c r="G77" i="3"/>
  <c r="G53" i="3"/>
  <c r="G369" i="3"/>
  <c r="G400" i="3"/>
  <c r="G388" i="3"/>
  <c r="G364" i="3"/>
  <c r="G352" i="3"/>
  <c r="G160" i="3"/>
  <c r="G136" i="3"/>
  <c r="G124" i="3"/>
  <c r="G112" i="3"/>
  <c r="G88" i="3"/>
  <c r="G76" i="3"/>
  <c r="G403" i="3"/>
  <c r="G402" i="3"/>
  <c r="G399" i="3"/>
  <c r="G387" i="3"/>
  <c r="G159" i="3"/>
  <c r="G123" i="3"/>
  <c r="G15" i="3"/>
  <c r="G398" i="3"/>
  <c r="G146" i="3"/>
  <c r="G122" i="3"/>
  <c r="G14" i="3"/>
  <c r="G169" i="3"/>
  <c r="G145" i="3"/>
  <c r="G133" i="3"/>
  <c r="G121" i="3"/>
  <c r="G109" i="3"/>
  <c r="G49" i="3"/>
  <c r="G408" i="3"/>
  <c r="G168" i="3"/>
  <c r="G144" i="3"/>
  <c r="G132" i="3"/>
  <c r="G120" i="3"/>
  <c r="G108" i="3"/>
  <c r="G48" i="3"/>
  <c r="G167" i="3"/>
  <c r="G119" i="3"/>
  <c r="G107" i="3"/>
  <c r="G83" i="3"/>
  <c r="G47" i="3"/>
  <c r="G23" i="3"/>
  <c r="G395" i="3"/>
  <c r="G371" i="3"/>
  <c r="G394" i="3"/>
  <c r="G382" i="3"/>
  <c r="G370" i="3"/>
  <c r="G358" i="3"/>
  <c r="G166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C61" authorId="3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3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<sst xmlns="http://schemas.openxmlformats.org/spreadsheetml/2006/main" count="1699" uniqueCount="1376">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</sst>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0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45" activePane="bottomRight" state="frozen"/>
      <selection pane="topRight" activeCell="C1" sqref="C1"/>
      <selection pane="bottomLeft" activeCell="A5" sqref="A5"/>
      <selection pane="bottomRight" activeCell="E1" sqref="E1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INDEX(ForGams!$L$3:$L$601,MATCH(B5,ForGams!$J$3:$J$601,0))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INDEX(ForGams!$L$3:$L$601,MATCH(B6,ForGams!$J$3:$J$601,0))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INDEX(ForGams!$L$3:$L$601,MATCH(B7,ForGams!$J$3:$J$601,0))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INDEX(ForGams!$L$3:$L$601,MATCH(B8,ForGams!$J$3:$J$601,0))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INDEX(ForGams!$L$3:$L$601,MATCH(B9,ForGams!$J$3:$J$601,0))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INDEX(ForGams!$L$3:$L$601,MATCH(B10,ForGams!$J$3:$J$601,0))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INDEX(ForGams!$L$3:$L$601,MATCH(B11,ForGams!$J$3:$J$601,0))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INDEX(ForGams!$L$3:$L$601,MATCH(B12,ForGams!$J$3:$J$601,0))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INDEX(ForGams!$L$3:$L$601,MATCH(B13,ForGams!$J$3:$J$601,0))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INDEX(ForGams!$L$3:$L$601,MATCH(B14,ForGams!$J$3:$J$601,0))</f>
        <v xml:space="preserve">Power Sector Coal Discard                         </v>
      </c>
      <c r="B14" s="1" t="s">
        <v>26</v>
      </c>
      <c r="C14" s="1">
        <v>96.25</v>
      </c>
      <c r="D14" s="1">
        <v>1E-3</v>
      </c>
      <c r="E14" s="1">
        <v>1.4E-3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96.704999999999998</v>
      </c>
    </row>
    <row r="15" spans="1:11" x14ac:dyDescent="0.25">
      <c r="A15" t="str">
        <f>INDEX(ForGams!$L$3:$L$601,MATCH(B15,ForGams!$J$3:$J$601,0))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INDEX(ForGams!$L$3:$L$601,MATCH(B16,ForGams!$J$3:$J$601,0))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INDEX(ForGams!$L$3:$L$601,MATCH(B17,ForGams!$J$3:$J$601,0))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INDEX(ForGams!$L$3:$L$601,MATCH(B18,ForGams!$J$3:$J$601,0))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INDEX(ForGams!$L$3:$L$601,MATCH(B19,ForGams!$J$3:$J$601,0))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INDEX(ForGams!$L$3:$L$601,MATCH(B20,ForGams!$J$3:$J$601,0))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INDEX(ForGams!$L$3:$L$601,MATCH(B21,ForGams!$J$3:$J$601,0))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INDEX(ForGams!$L$3:$L$601,MATCH(B22,ForGams!$J$3:$J$601,0))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INDEX(ForGams!$L$3:$L$601,MATCH(B23,ForGams!$J$3:$J$601,0))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INDEX(ForGams!$L$3:$L$601,MATCH(B24,ForGams!$J$3:$J$601,0))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INDEX(ForGams!$L$3:$L$601,MATCH(B25,ForGams!$J$3:$J$601,0))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INDEX(ForGams!$L$3:$L$601,MATCH(B26,ForGams!$J$3:$J$601,0))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INDEX(ForGams!$L$3:$L$601,MATCH(B27,ForGams!$J$3:$J$601,0))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INDEX(ForGams!$L$3:$L$601,MATCH(B28,ForGams!$J$3:$J$601,0))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INDEX(ForGams!$L$3:$L$601,MATCH(B29,ForGams!$J$3:$J$601,0))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INDEX(ForGams!$L$3:$L$601,MATCH(B30,ForGams!$J$3:$J$601,0))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INDEX(ForGams!$L$3:$L$601,MATCH(B31,ForGams!$J$3:$J$601,0))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INDEX(ForGams!$L$3:$L$601,MATCH(B32,ForGams!$J$3:$J$601,0))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INDEX(ForGams!$L$3:$L$601,MATCH(B33,ForGams!$J$3:$J$601,0))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INDEX(ForGams!$L$3:$L$601,MATCH(B34,ForGams!$J$3:$J$601,0))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INDEX(ForGams!$L$3:$L$601,MATCH(B35,ForGams!$J$3:$J$601,0))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INDEX(ForGams!$L$3:$L$601,MATCH(B36,ForGams!$J$3:$J$601,0))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INDEX(ForGams!$L$3:$L$601,MATCH(B37,ForGams!$J$3:$J$601,0))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INDEX(ForGams!$L$3:$L$601,MATCH(B38,ForGams!$J$3:$J$601,0))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INDEX(ForGams!$L$3:$L$601,MATCH(B39,ForGams!$J$3:$J$601,0))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INDEX(ForGams!$L$3:$L$601,MATCH(B40,ForGams!$J$3:$J$601,0))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INDEX(ForGams!$L$3:$L$601,MATCH(B41,ForGams!$J$3:$J$601,0))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INDEX(ForGams!$L$3:$L$601,MATCH(B42,ForGams!$J$3:$J$601,0))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INDEX(ForGams!$L$3:$L$601,MATCH(B43,ForGams!$J$3:$J$601,0))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INDEX(ForGams!$L$3:$L$601,MATCH(B44,ForGams!$J$3:$J$601,0))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INDEX(ForGams!$L$3:$L$601,MATCH(B45,ForGams!$J$3:$J$601,0))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INDEX(ForGams!$L$3:$L$601,MATCH(B46,ForGams!$J$3:$J$601,0))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INDEX(ForGams!$L$3:$L$601,MATCH(B47,ForGams!$J$3:$J$601,0))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INDEX(ForGams!$L$3:$L$601,MATCH(B48,ForGams!$J$3:$J$601,0))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INDEX(ForGams!$L$3:$L$601,MATCH(B49,ForGams!$J$3:$J$601,0))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INDEX(ForGams!$L$3:$L$601,MATCH(B50,ForGams!$J$3:$J$601,0))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INDEX(ForGams!$L$3:$L$601,MATCH(B51,ForGams!$J$3:$J$601,0))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INDEX(ForGams!$L$3:$L$601,MATCH(B52,ForGams!$J$3:$J$601,0))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INDEX(ForGams!$L$3:$L$601,MATCH(B53,ForGams!$J$3:$J$601,0))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INDEX(ForGams!$L$3:$L$601,MATCH(B54,ForGams!$J$3:$J$601,0))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INDEX(ForGams!$L$3:$L$601,MATCH(B55,ForGams!$J$3:$J$601,0))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INDEX(ForGams!$L$3:$L$601,MATCH(B56,ForGams!$J$3:$J$601,0))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INDEX(ForGams!$L$3:$L$601,MATCH(B57,ForGams!$J$3:$J$601,0))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INDEX(ForGams!$L$3:$L$601,MATCH(B58,ForGams!$J$3:$J$601,0))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INDEX(ForGams!$L$3:$L$601,MATCH(B59,ForGams!$J$3:$J$601,0))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INDEX(ForGams!$L$3:$L$601,MATCH(B60,ForGams!$J$3:$J$601,0))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INDEX(ForGams!$L$3:$L$601,MATCH(B61,ForGams!$J$3:$J$601,0))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78"/>
  <sheetViews>
    <sheetView tabSelected="1" topLeftCell="A341" workbookViewId="0">
      <selection activeCell="D363" sqref="D363:G363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INDEX($AA$3:$AA$224,MATCH(K3,$Z$3:$Z$224,0))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INDEX($AA$3:$AA$224,MATCH(K42,$Z$3:$Z$224,0))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INDEX($AA$3:$AA$224,MATCH(K44,$Z$3:$Z$224,0))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INDEX($AA$3:$AA$224,MATCH(K61,$Z$3:$Z$224,0))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INDEX($AA$3:$AA$224,MATCH(K83,$Z$3:$Z$224,0))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1E-3</v>
      </c>
      <c r="F112">
        <f>IF($P112&gt;0,0,IFERROR(INDEX(Factors!$E$5:$E$61,MATCH($J112,Factors!$B$5:$B$61,0)),0))</f>
        <v>1.4E-3</v>
      </c>
      <c r="G112">
        <f>IF(P112&gt;0,0,IFERROR(INDEX(Factors!$K$5:$K$61,MATCH(J112,Factors!$B$5:$B$61,0)),0))</f>
        <v>96.704999999999998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0" si="15">INDEX($AA$3:$AA$224,MATCH(K119,$Z$3:$Z$224,0))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4" si="16">IFERROR(RIGHT(C131,LEN(C131)-3),"")</f>
        <v>NOXS</v>
      </c>
      <c r="K131" t="str">
        <f t="shared" ref="K131:K194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4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5" si="19">INDEX($AD$3:$AD$56,MATCH(M132,$AC$3:$AC$56,0))</f>
        <v>0</v>
      </c>
      <c r="P132">
        <f t="shared" ref="P132:P195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277</v>
      </c>
      <c r="D134">
        <f>IF($P134&gt;0,0,IFERROR(INDEX(Factors!$C$5:$C$61,MATCH($J134,Factors!$B$5:$B$61,0)),0))</f>
        <v>0</v>
      </c>
      <c r="E134">
        <f>IF($P134&gt;0,0,IFERROR(INDEX(Factors!$D$5:$D$61,MATCH($J134,Factors!$B$5:$B$61,0)),0))</f>
        <v>0</v>
      </c>
      <c r="F134">
        <f>IF($P134&gt;0,0,IFERROR(INDEX(Factors!$E$5:$E$61,MATCH($J134,Factors!$B$5:$B$61,0)),0))</f>
        <v>0</v>
      </c>
      <c r="G134">
        <f>IF(P134&gt;0,0,IFERROR(INDEX(Factors!$K$5:$K$61,MATCH(J134,Factors!$B$5:$B$61,0)),0))</f>
        <v>0</v>
      </c>
      <c r="J134" t="str">
        <f t="shared" si="16"/>
        <v>P10R</v>
      </c>
      <c r="K134" t="str">
        <f t="shared" si="17"/>
        <v>P10R</v>
      </c>
      <c r="L134" t="s">
        <v>278</v>
      </c>
      <c r="M134" t="str">
        <f t="shared" si="15"/>
        <v>P10R</v>
      </c>
      <c r="N134">
        <f t="shared" si="19"/>
        <v>0</v>
      </c>
      <c r="P134">
        <f t="shared" si="20"/>
        <v>0</v>
      </c>
      <c r="Q134">
        <f t="shared" si="18"/>
        <v>0</v>
      </c>
      <c r="Z134" t="s">
        <v>1030</v>
      </c>
    </row>
    <row r="135" spans="3:27" x14ac:dyDescent="0.25">
      <c r="C135" t="s">
        <v>279</v>
      </c>
      <c r="D135">
        <f>IF($P135&gt;0,0,IFERROR(INDEX(Factors!$C$5:$C$61,MATCH($J135,Factors!$B$5:$B$61,0)),0))</f>
        <v>0</v>
      </c>
      <c r="E135">
        <f>IF($P135&gt;0,0,IFERROR(INDEX(Factors!$D$5:$D$61,MATCH($J135,Factors!$B$5:$B$61,0)),0))</f>
        <v>0</v>
      </c>
      <c r="F135">
        <f>IF($P135&gt;0,0,IFERROR(INDEX(Factors!$E$5:$E$61,MATCH($J135,Factors!$B$5:$B$61,0)),0))</f>
        <v>0</v>
      </c>
      <c r="G135">
        <f>IF(P135&gt;0,0,IFERROR(INDEX(Factors!$K$5:$K$61,MATCH(J135,Factors!$B$5:$B$61,0)),0))</f>
        <v>0</v>
      </c>
      <c r="J135" t="str">
        <f t="shared" si="16"/>
        <v>P10S</v>
      </c>
      <c r="K135" t="str">
        <f t="shared" si="17"/>
        <v>P10S</v>
      </c>
      <c r="L135" t="s">
        <v>280</v>
      </c>
      <c r="M135" t="str">
        <f t="shared" si="15"/>
        <v>P10S</v>
      </c>
      <c r="N135">
        <f t="shared" si="19"/>
        <v>0</v>
      </c>
      <c r="P135">
        <f t="shared" si="20"/>
        <v>0</v>
      </c>
      <c r="Q135">
        <f t="shared" si="18"/>
        <v>0</v>
      </c>
      <c r="Z135" t="s">
        <v>1031</v>
      </c>
    </row>
    <row r="136" spans="3:27" x14ac:dyDescent="0.25">
      <c r="C136" t="s">
        <v>281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SOL</v>
      </c>
      <c r="K136" t="str">
        <f t="shared" si="17"/>
        <v>SOL</v>
      </c>
      <c r="L136" t="s">
        <v>282</v>
      </c>
      <c r="M136" t="str">
        <f t="shared" si="15"/>
        <v>Solar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962</v>
      </c>
      <c r="AA136" t="str">
        <f>Z136</f>
        <v>CH4</v>
      </c>
    </row>
    <row r="137" spans="3:27" x14ac:dyDescent="0.25">
      <c r="C137" t="s">
        <v>283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SOXR</v>
      </c>
      <c r="K137" t="str">
        <f t="shared" si="17"/>
        <v>SOXR</v>
      </c>
      <c r="L137" t="s">
        <v>284</v>
      </c>
      <c r="M137" t="str">
        <f t="shared" si="15"/>
        <v>SOXR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961</v>
      </c>
      <c r="AA137" t="str">
        <f>Z137</f>
        <v>CO2</v>
      </c>
    </row>
    <row r="138" spans="3:27" x14ac:dyDescent="0.25">
      <c r="C138" t="s">
        <v>285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SOXS</v>
      </c>
      <c r="K138" t="str">
        <f t="shared" si="17"/>
        <v>SOXS</v>
      </c>
      <c r="L138" t="s">
        <v>286</v>
      </c>
      <c r="M138" t="str">
        <f t="shared" si="15"/>
        <v>SOXS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963</v>
      </c>
      <c r="AA138" t="str">
        <f>Z138</f>
        <v>N2O</v>
      </c>
    </row>
    <row r="139" spans="3:27" x14ac:dyDescent="0.25">
      <c r="C139" t="s">
        <v>287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WND</v>
      </c>
      <c r="K139" t="str">
        <f t="shared" si="17"/>
        <v>WND</v>
      </c>
      <c r="L139" t="s">
        <v>288</v>
      </c>
      <c r="M139" t="str">
        <f t="shared" si="15"/>
        <v>WND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1032</v>
      </c>
      <c r="AA139" t="str">
        <f>Z139</f>
        <v>NOX</v>
      </c>
    </row>
    <row r="140" spans="3:27" x14ac:dyDescent="0.25">
      <c r="C140" t="s">
        <v>289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BIW</v>
      </c>
      <c r="K140" t="str">
        <f t="shared" si="17"/>
        <v>BIW</v>
      </c>
      <c r="L140" t="s">
        <v>290</v>
      </c>
      <c r="M140" t="str">
        <f t="shared" si="15"/>
        <v>Biowood</v>
      </c>
      <c r="N140" t="str">
        <f t="shared" si="19"/>
        <v>Wood/Wood Waste</v>
      </c>
      <c r="P140">
        <f t="shared" si="20"/>
        <v>0</v>
      </c>
      <c r="Q140">
        <f t="shared" si="18"/>
        <v>0</v>
      </c>
      <c r="Z140" t="s">
        <v>1033</v>
      </c>
      <c r="AA140" t="str">
        <f>Z140</f>
        <v>SOX</v>
      </c>
    </row>
    <row r="141" spans="3:27" x14ac:dyDescent="0.25">
      <c r="C141" t="s">
        <v>291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CH4S</v>
      </c>
      <c r="K141" t="str">
        <f t="shared" si="17"/>
        <v>CH4S</v>
      </c>
      <c r="L141" t="s">
        <v>292</v>
      </c>
      <c r="M141" t="str">
        <f t="shared" si="15"/>
        <v>CH4S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1034</v>
      </c>
    </row>
    <row r="142" spans="3:27" x14ac:dyDescent="0.25">
      <c r="C142" t="s">
        <v>293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CMOX</v>
      </c>
      <c r="K142" t="str">
        <f t="shared" si="17"/>
        <v>CMOX</v>
      </c>
      <c r="L142" t="s">
        <v>294</v>
      </c>
      <c r="M142" t="str">
        <f t="shared" si="15"/>
        <v>CMOX</v>
      </c>
      <c r="N142">
        <f t="shared" si="19"/>
        <v>0</v>
      </c>
      <c r="P142">
        <f t="shared" si="20"/>
        <v>0</v>
      </c>
      <c r="Q142">
        <f t="shared" si="18"/>
        <v>0</v>
      </c>
      <c r="Z142" t="s">
        <v>1035</v>
      </c>
    </row>
    <row r="143" spans="3:27" x14ac:dyDescent="0.25">
      <c r="C143" t="s">
        <v>295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CO2S</v>
      </c>
      <c r="K143" t="str">
        <f t="shared" si="17"/>
        <v>CO2S</v>
      </c>
      <c r="L143" t="s">
        <v>296</v>
      </c>
      <c r="M143" t="str">
        <f t="shared" si="15"/>
        <v>CO2S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1036</v>
      </c>
    </row>
    <row r="144" spans="3:27" x14ac:dyDescent="0.25">
      <c r="C144" t="s">
        <v>297</v>
      </c>
      <c r="D144">
        <f>IF($P144&gt;0,0,IFERROR(INDEX(Factors!$C$5:$C$61,MATCH($J144,Factors!$B$5:$B$61,0)),0))</f>
        <v>96.25</v>
      </c>
      <c r="E144">
        <f>IF($P144&gt;0,0,IFERROR(INDEX(Factors!$D$5:$D$61,MATCH($J144,Factors!$B$5:$B$61,0)),0))</f>
        <v>1E-3</v>
      </c>
      <c r="F144">
        <f>IF($P144&gt;0,0,IFERROR(INDEX(Factors!$E$5:$E$61,MATCH($J144,Factors!$B$5:$B$61,0)),0))</f>
        <v>1.4E-3</v>
      </c>
      <c r="G144">
        <f>IF(P144&gt;0,0,IFERROR(INDEX(Factors!$K$5:$K$61,MATCH(J144,Factors!$B$5:$B$61,0)),0))</f>
        <v>96.704999999999998</v>
      </c>
      <c r="J144" t="str">
        <f t="shared" si="16"/>
        <v>COA</v>
      </c>
      <c r="K144" t="str">
        <f t="shared" si="17"/>
        <v>COA</v>
      </c>
      <c r="L144" t="s">
        <v>298</v>
      </c>
      <c r="M144" t="str">
        <f t="shared" si="15"/>
        <v>Coal</v>
      </c>
      <c r="N144" t="str">
        <f t="shared" si="19"/>
        <v>Coal</v>
      </c>
      <c r="P144">
        <f t="shared" si="20"/>
        <v>0</v>
      </c>
      <c r="Q144">
        <f t="shared" si="18"/>
        <v>0</v>
      </c>
      <c r="Z144" t="s">
        <v>1037</v>
      </c>
    </row>
    <row r="145" spans="3:27" x14ac:dyDescent="0.25">
      <c r="C145" t="s">
        <v>299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ELC</v>
      </c>
      <c r="K145" t="str">
        <f t="shared" si="17"/>
        <v>ELC</v>
      </c>
      <c r="L145" t="s">
        <v>300</v>
      </c>
      <c r="M145" t="str">
        <f t="shared" si="15"/>
        <v>Electricity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1038</v>
      </c>
    </row>
    <row r="146" spans="3:27" x14ac:dyDescent="0.25">
      <c r="C146" t="s">
        <v>301</v>
      </c>
      <c r="D146">
        <f>IF($P146&gt;0,0,IFERROR(INDEX(Factors!$C$5:$C$61,MATCH($J146,Factors!$B$5:$B$61,0)),0))</f>
        <v>56.1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1E-4</v>
      </c>
      <c r="G146">
        <f>IF(P146&gt;0,0,IFERROR(INDEX(Factors!$K$5:$K$61,MATCH(J146,Factors!$B$5:$B$61,0)),0))</f>
        <v>56.152000000000001</v>
      </c>
      <c r="J146" t="str">
        <f t="shared" si="16"/>
        <v>GAS</v>
      </c>
      <c r="K146" t="str">
        <f t="shared" si="17"/>
        <v>GAS</v>
      </c>
      <c r="L146" t="s">
        <v>302</v>
      </c>
      <c r="M146" t="str">
        <f t="shared" si="15"/>
        <v>Gas</v>
      </c>
      <c r="N146" t="str">
        <f t="shared" si="19"/>
        <v>Gas</v>
      </c>
      <c r="P146">
        <f t="shared" si="20"/>
        <v>0</v>
      </c>
      <c r="Q146">
        <f t="shared" si="18"/>
        <v>0</v>
      </c>
      <c r="Z146" t="s">
        <v>1039</v>
      </c>
    </row>
    <row r="147" spans="3:27" x14ac:dyDescent="0.25">
      <c r="C147" t="s">
        <v>303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N2OS</v>
      </c>
      <c r="K147" t="str">
        <f t="shared" si="17"/>
        <v>N2OS</v>
      </c>
      <c r="L147" t="s">
        <v>304</v>
      </c>
      <c r="M147" t="str">
        <f t="shared" si="15"/>
        <v>N2OS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957</v>
      </c>
      <c r="AA147" t="s">
        <v>1123</v>
      </c>
    </row>
    <row r="148" spans="3:27" x14ac:dyDescent="0.25">
      <c r="C148" t="s">
        <v>305</v>
      </c>
      <c r="D148">
        <f>IF($P148&gt;0,0,IFERROR(INDEX(Factors!$C$5:$C$61,MATCH($J148,Factors!$B$5:$B$61,0)),0))</f>
        <v>0</v>
      </c>
      <c r="E148">
        <f>IF($P148&gt;0,0,IFERROR(INDEX(Factors!$D$5:$D$61,MATCH($J148,Factors!$B$5:$B$61,0)),0))</f>
        <v>0</v>
      </c>
      <c r="F148">
        <f>IF($P148&gt;0,0,IFERROR(INDEX(Factors!$E$5:$E$61,MATCH($J148,Factors!$B$5:$B$61,0)),0))</f>
        <v>0</v>
      </c>
      <c r="G148">
        <f>IF(P148&gt;0,0,IFERROR(INDEX(Factors!$K$5:$K$61,MATCH(J148,Factors!$B$5:$B$61,0)),0))</f>
        <v>0</v>
      </c>
      <c r="J148" t="str">
        <f t="shared" si="16"/>
        <v>NMVS</v>
      </c>
      <c r="K148" t="str">
        <f t="shared" si="17"/>
        <v>NMVS</v>
      </c>
      <c r="L148" t="s">
        <v>306</v>
      </c>
      <c r="M148" t="str">
        <f t="shared" si="15"/>
        <v>NMVS</v>
      </c>
      <c r="N148">
        <f t="shared" si="19"/>
        <v>0</v>
      </c>
      <c r="P148">
        <f t="shared" si="20"/>
        <v>0</v>
      </c>
      <c r="Q148">
        <f t="shared" si="18"/>
        <v>0</v>
      </c>
      <c r="Z148" t="s">
        <v>1040</v>
      </c>
      <c r="AA148" t="s">
        <v>1122</v>
      </c>
    </row>
    <row r="149" spans="3:27" x14ac:dyDescent="0.25">
      <c r="C149" t="s">
        <v>307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NOXS</v>
      </c>
      <c r="K149" t="str">
        <f t="shared" si="17"/>
        <v>NOXS</v>
      </c>
      <c r="L149" t="s">
        <v>308</v>
      </c>
      <c r="M149" t="str">
        <f t="shared" si="15"/>
        <v>NOXS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1041</v>
      </c>
      <c r="AA149" t="s">
        <v>1124</v>
      </c>
    </row>
    <row r="150" spans="3:27" x14ac:dyDescent="0.25">
      <c r="C150" t="s">
        <v>309</v>
      </c>
      <c r="D150">
        <f>IF($P150&gt;0,0,IFERROR(INDEX(Factors!$C$5:$C$61,MATCH($J150,Factors!$B$5:$B$61,0)),0))</f>
        <v>72.900000000000006</v>
      </c>
      <c r="E150">
        <f>IF($P150&gt;0,0,IFERROR(INDEX(Factors!$D$5:$D$61,MATCH($J150,Factors!$B$5:$B$61,0)),0))</f>
        <v>3.0000000000000001E-3</v>
      </c>
      <c r="F150">
        <f>IF($P150&gt;0,0,IFERROR(INDEX(Factors!$E$5:$E$61,MATCH($J150,Factors!$B$5:$B$61,0)),0))</f>
        <v>5.9999999999999995E-4</v>
      </c>
      <c r="G150">
        <f>IF(P150&gt;0,0,IFERROR(INDEX(Factors!$K$5:$K$61,MATCH(J150,Factors!$B$5:$B$61,0)),0))</f>
        <v>73.149000000000015</v>
      </c>
      <c r="J150" t="str">
        <f t="shared" si="16"/>
        <v>OKE</v>
      </c>
      <c r="K150" t="str">
        <f t="shared" si="17"/>
        <v>OKE</v>
      </c>
      <c r="L150" t="s">
        <v>310</v>
      </c>
      <c r="M150" t="str">
        <f t="shared" si="15"/>
        <v>Kerosene</v>
      </c>
      <c r="N150" t="str">
        <f t="shared" si="19"/>
        <v>Kerosene</v>
      </c>
      <c r="P150">
        <f t="shared" si="20"/>
        <v>0</v>
      </c>
      <c r="Q150">
        <f t="shared" si="18"/>
        <v>0</v>
      </c>
      <c r="Z150" t="s">
        <v>1042</v>
      </c>
      <c r="AA150" t="s">
        <v>1106</v>
      </c>
    </row>
    <row r="151" spans="3:27" x14ac:dyDescent="0.25">
      <c r="C151" t="s">
        <v>311</v>
      </c>
      <c r="D151">
        <f>IF($P151&gt;0,0,IFERROR(INDEX(Factors!$C$5:$C$61,MATCH($J151,Factors!$B$5:$B$61,0)),0))</f>
        <v>63.1</v>
      </c>
      <c r="E151">
        <f>IF($P151&gt;0,0,IFERROR(INDEX(Factors!$D$5:$D$61,MATCH($J151,Factors!$B$5:$B$61,0)),0))</f>
        <v>3.0000000000000001E-3</v>
      </c>
      <c r="F151">
        <f>IF($P151&gt;0,0,IFERROR(INDEX(Factors!$E$5:$E$61,MATCH($J151,Factors!$B$5:$B$61,0)),0))</f>
        <v>1E-4</v>
      </c>
      <c r="G151">
        <f>IF(P151&gt;0,0,IFERROR(INDEX(Factors!$K$5:$K$61,MATCH(J151,Factors!$B$5:$B$61,0)),0))</f>
        <v>63.194000000000003</v>
      </c>
      <c r="J151" t="str">
        <f t="shared" si="16"/>
        <v>OLP</v>
      </c>
      <c r="K151" t="str">
        <f t="shared" si="17"/>
        <v>OLP</v>
      </c>
      <c r="L151" t="s">
        <v>312</v>
      </c>
      <c r="M151" t="str">
        <f t="shared" ref="M151:M182" si="21">INDEX($AA$3:$AA$224,MATCH(K151,$Z$3:$Z$224,0))</f>
        <v>LPG</v>
      </c>
      <c r="N151" t="str">
        <f t="shared" si="19"/>
        <v>LPG</v>
      </c>
      <c r="P151">
        <f t="shared" si="20"/>
        <v>0</v>
      </c>
      <c r="Q151">
        <f t="shared" si="18"/>
        <v>0</v>
      </c>
      <c r="Z151" t="s">
        <v>1043</v>
      </c>
      <c r="AA151" t="s">
        <v>1125</v>
      </c>
    </row>
    <row r="152" spans="3:27" x14ac:dyDescent="0.25">
      <c r="C152" t="s">
        <v>313</v>
      </c>
      <c r="D152">
        <f>IF($P152&gt;0,0,IFERROR(INDEX(Factors!$C$5:$C$61,MATCH($J152,Factors!$B$5:$B$61,0)),0))</f>
        <v>0</v>
      </c>
      <c r="E152">
        <f>IF($P152&gt;0,0,IFERROR(INDEX(Factors!$D$5:$D$61,MATCH($J152,Factors!$B$5:$B$61,0)),0))</f>
        <v>0</v>
      </c>
      <c r="F152">
        <f>IF($P152&gt;0,0,IFERROR(INDEX(Factors!$E$5:$E$61,MATCH($J152,Factors!$B$5:$B$61,0)),0))</f>
        <v>0</v>
      </c>
      <c r="G152">
        <f>IF(P152&gt;0,0,IFERROR(INDEX(Factors!$K$5:$K$61,MATCH(J152,Factors!$B$5:$B$61,0)),0))</f>
        <v>0</v>
      </c>
      <c r="J152" t="str">
        <f t="shared" si="16"/>
        <v>P10S</v>
      </c>
      <c r="K152" t="str">
        <f t="shared" si="17"/>
        <v>P10S</v>
      </c>
      <c r="L152" t="s">
        <v>314</v>
      </c>
      <c r="M152" t="str">
        <f t="shared" si="21"/>
        <v>P10S</v>
      </c>
      <c r="N152">
        <f t="shared" si="19"/>
        <v>0</v>
      </c>
      <c r="P152">
        <f t="shared" si="20"/>
        <v>0</v>
      </c>
      <c r="Q152">
        <f t="shared" si="18"/>
        <v>0</v>
      </c>
      <c r="Z152" t="s">
        <v>1044</v>
      </c>
      <c r="AA152" t="str">
        <f>Z152</f>
        <v>NMV</v>
      </c>
    </row>
    <row r="153" spans="3:27" x14ac:dyDescent="0.25">
      <c r="C153" t="s">
        <v>315</v>
      </c>
      <c r="D153">
        <f>IF($P153&gt;0,0,IFERROR(INDEX(Factors!$C$5:$C$61,MATCH($J153,Factors!$B$5:$B$61,0)),0))</f>
        <v>0</v>
      </c>
      <c r="E153">
        <f>IF($P153&gt;0,0,IFERROR(INDEX(Factors!$D$5:$D$61,MATCH($J153,Factors!$B$5:$B$61,0)),0))</f>
        <v>0</v>
      </c>
      <c r="F153">
        <f>IF($P153&gt;0,0,IFERROR(INDEX(Factors!$E$5:$E$61,MATCH($J153,Factors!$B$5:$B$61,0)),0))</f>
        <v>0</v>
      </c>
      <c r="G153">
        <f>IF(P153&gt;0,0,IFERROR(INDEX(Factors!$K$5:$K$61,MATCH(J153,Factors!$B$5:$B$61,0)),0))</f>
        <v>0</v>
      </c>
      <c r="J153" t="str">
        <f t="shared" si="16"/>
        <v>SOXS</v>
      </c>
      <c r="K153" t="str">
        <f t="shared" si="17"/>
        <v>SOXS</v>
      </c>
      <c r="L153" t="s">
        <v>316</v>
      </c>
      <c r="M153" t="str">
        <f t="shared" si="21"/>
        <v>SOXS</v>
      </c>
      <c r="N153">
        <f t="shared" si="19"/>
        <v>0</v>
      </c>
      <c r="P153">
        <f t="shared" si="20"/>
        <v>0</v>
      </c>
      <c r="Q153">
        <f t="shared" si="18"/>
        <v>0</v>
      </c>
      <c r="Z153" t="s">
        <v>1045</v>
      </c>
      <c r="AA153" t="str">
        <f>Z153</f>
        <v>PM10</v>
      </c>
    </row>
    <row r="154" spans="3:27" x14ac:dyDescent="0.25">
      <c r="C154" t="s">
        <v>55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/>
      </c>
      <c r="K154" t="str">
        <f t="shared" si="17"/>
        <v>SOL</v>
      </c>
      <c r="L154" t="s">
        <v>317</v>
      </c>
      <c r="M154" t="str">
        <f t="shared" si="21"/>
        <v>Solar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1046</v>
      </c>
    </row>
    <row r="155" spans="3:27" x14ac:dyDescent="0.25">
      <c r="C155" t="s">
        <v>12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</v>
      </c>
      <c r="K155" t="str">
        <f t="shared" si="17"/>
        <v>S</v>
      </c>
      <c r="L155" t="s">
        <v>318</v>
      </c>
      <c r="M155">
        <f t="shared" si="21"/>
        <v>0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1047</v>
      </c>
    </row>
    <row r="156" spans="3:27" x14ac:dyDescent="0.25">
      <c r="C156" t="s">
        <v>319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>CH4S</v>
      </c>
      <c r="K156" t="str">
        <f t="shared" si="17"/>
        <v>CH4S</v>
      </c>
      <c r="L156" t="s">
        <v>320</v>
      </c>
      <c r="M156" t="str">
        <f t="shared" si="21"/>
        <v>CH4S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1048</v>
      </c>
    </row>
    <row r="157" spans="3:27" x14ac:dyDescent="0.25">
      <c r="C157" t="s">
        <v>321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CMOX</v>
      </c>
      <c r="K157" t="str">
        <f t="shared" si="17"/>
        <v>CMOX</v>
      </c>
      <c r="L157" t="s">
        <v>322</v>
      </c>
      <c r="M157" t="str">
        <f t="shared" si="21"/>
        <v>CMOX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1049</v>
      </c>
    </row>
    <row r="158" spans="3:27" x14ac:dyDescent="0.25">
      <c r="C158" t="s">
        <v>323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CO2S</v>
      </c>
      <c r="K158" t="str">
        <f t="shared" si="17"/>
        <v>CO2S</v>
      </c>
      <c r="L158" t="s">
        <v>324</v>
      </c>
      <c r="M158" t="str">
        <f t="shared" si="21"/>
        <v>CO2S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1050</v>
      </c>
    </row>
    <row r="159" spans="3:27" x14ac:dyDescent="0.25">
      <c r="C159" t="s">
        <v>325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ELC</v>
      </c>
      <c r="K159" t="str">
        <f t="shared" si="17"/>
        <v>ELC</v>
      </c>
      <c r="L159" t="s">
        <v>326</v>
      </c>
      <c r="M159" t="str">
        <f t="shared" si="21"/>
        <v>Electricity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1051</v>
      </c>
    </row>
    <row r="160" spans="3:27" x14ac:dyDescent="0.25">
      <c r="C160" t="s">
        <v>327</v>
      </c>
      <c r="D160">
        <f>IF($P160&gt;0,0,IFERROR(INDEX(Factors!$C$5:$C$61,MATCH($J160,Factors!$B$5:$B$61,0)),0))</f>
        <v>56.1</v>
      </c>
      <c r="E160">
        <f>IF($P160&gt;0,0,IFERROR(INDEX(Factors!$D$5:$D$61,MATCH($J160,Factors!$B$5:$B$61,0)),0))</f>
        <v>1E-3</v>
      </c>
      <c r="F160">
        <f>IF($P160&gt;0,0,IFERROR(INDEX(Factors!$E$5:$E$61,MATCH($J160,Factors!$B$5:$B$61,0)),0))</f>
        <v>1E-4</v>
      </c>
      <c r="G160">
        <f>IF(P160&gt;0,0,IFERROR(INDEX(Factors!$K$5:$K$61,MATCH(J160,Factors!$B$5:$B$61,0)),0))</f>
        <v>56.152000000000001</v>
      </c>
      <c r="J160" t="str">
        <f t="shared" si="16"/>
        <v>GAS</v>
      </c>
      <c r="K160" t="str">
        <f t="shared" si="17"/>
        <v>GAS</v>
      </c>
      <c r="L160" t="s">
        <v>328</v>
      </c>
      <c r="M160" t="str">
        <f t="shared" si="21"/>
        <v>Gas</v>
      </c>
      <c r="N160" t="str">
        <f t="shared" si="19"/>
        <v>Gas</v>
      </c>
      <c r="P160">
        <f t="shared" si="20"/>
        <v>0</v>
      </c>
      <c r="Q160">
        <f t="shared" si="18"/>
        <v>0</v>
      </c>
      <c r="Z160" t="s">
        <v>1052</v>
      </c>
    </row>
    <row r="161" spans="3:27" x14ac:dyDescent="0.25">
      <c r="C161" t="s">
        <v>329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HGN</v>
      </c>
      <c r="K161" t="str">
        <f t="shared" si="17"/>
        <v>HGN</v>
      </c>
      <c r="L161" t="s">
        <v>330</v>
      </c>
      <c r="M161" t="str">
        <f t="shared" si="21"/>
        <v>Hydrogen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1053</v>
      </c>
    </row>
    <row r="162" spans="3:27" x14ac:dyDescent="0.25">
      <c r="C162" t="s">
        <v>331</v>
      </c>
      <c r="D162">
        <f>IF($P162&gt;0,0,IFERROR(INDEX(Factors!$C$5:$C$61,MATCH($J162,Factors!$B$5:$B$61,0)),0))</f>
        <v>0</v>
      </c>
      <c r="E162">
        <f>IF($P162&gt;0,0,IFERROR(INDEX(Factors!$D$5:$D$61,MATCH($J162,Factors!$B$5:$B$61,0)),0))</f>
        <v>0</v>
      </c>
      <c r="F162">
        <f>IF($P162&gt;0,0,IFERROR(INDEX(Factors!$E$5:$E$61,MATCH($J162,Factors!$B$5:$B$61,0)),0))</f>
        <v>0</v>
      </c>
      <c r="G162">
        <f>IF(P162&gt;0,0,IFERROR(INDEX(Factors!$K$5:$K$61,MATCH(J162,Factors!$B$5:$B$61,0)),0))</f>
        <v>0</v>
      </c>
      <c r="J162" t="str">
        <f t="shared" si="16"/>
        <v>N2OS</v>
      </c>
      <c r="K162" t="str">
        <f t="shared" si="17"/>
        <v>N2OS</v>
      </c>
      <c r="L162" t="s">
        <v>332</v>
      </c>
      <c r="M162" t="str">
        <f t="shared" si="21"/>
        <v>N2OS</v>
      </c>
      <c r="N162">
        <f t="shared" si="19"/>
        <v>0</v>
      </c>
      <c r="P162">
        <f t="shared" si="20"/>
        <v>0</v>
      </c>
      <c r="Q162">
        <f t="shared" si="18"/>
        <v>0</v>
      </c>
      <c r="Z162" t="s">
        <v>1054</v>
      </c>
    </row>
    <row r="163" spans="3:27" x14ac:dyDescent="0.25">
      <c r="C163" t="s">
        <v>333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NMVS</v>
      </c>
      <c r="K163" t="str">
        <f t="shared" si="17"/>
        <v>NMVS</v>
      </c>
      <c r="L163" t="s">
        <v>334</v>
      </c>
      <c r="M163" t="str">
        <f t="shared" si="21"/>
        <v>NMVS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1055</v>
      </c>
      <c r="AA163" t="s">
        <v>1126</v>
      </c>
    </row>
    <row r="164" spans="3:27" x14ac:dyDescent="0.25">
      <c r="C164" t="s">
        <v>335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NOXS</v>
      </c>
      <c r="K164" t="str">
        <f t="shared" si="17"/>
        <v>NOXS</v>
      </c>
      <c r="L164" t="s">
        <v>336</v>
      </c>
      <c r="M164" t="str">
        <f t="shared" si="21"/>
        <v>NOXS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1056</v>
      </c>
    </row>
    <row r="165" spans="3:27" x14ac:dyDescent="0.25">
      <c r="C165" t="s">
        <v>337</v>
      </c>
      <c r="D165">
        <f>IF($P165&gt;0,0,IFERROR(INDEX(Factors!$C$5:$C$61,MATCH($J165,Factors!$B$5:$B$61,0)),0))</f>
        <v>70</v>
      </c>
      <c r="E165">
        <f>IF($P165&gt;0,0,IFERROR(INDEX(Factors!$D$5:$D$61,MATCH($J165,Factors!$B$5:$B$61,0)),0))</f>
        <v>3.0000000000000001E-3</v>
      </c>
      <c r="F165">
        <f>IF($P165&gt;0,0,IFERROR(INDEX(Factors!$E$5:$E$61,MATCH($J165,Factors!$B$5:$B$61,0)),0))</f>
        <v>5.9999999999999995E-4</v>
      </c>
      <c r="G165">
        <f>IF(P165&gt;0,0,IFERROR(INDEX(Factors!$K$5:$K$61,MATCH(J165,Factors!$B$5:$B$61,0)),0))</f>
        <v>70.249000000000009</v>
      </c>
      <c r="J165" t="str">
        <f t="shared" si="16"/>
        <v>OAG</v>
      </c>
      <c r="K165" t="str">
        <f t="shared" si="17"/>
        <v>OAG</v>
      </c>
      <c r="L165" t="s">
        <v>338</v>
      </c>
      <c r="M165" t="str">
        <f t="shared" si="21"/>
        <v>Aviation Gasoline</v>
      </c>
      <c r="N165" t="str">
        <f t="shared" si="19"/>
        <v>Aviation gasoline</v>
      </c>
      <c r="P165">
        <f t="shared" si="20"/>
        <v>0</v>
      </c>
      <c r="Q165">
        <f t="shared" si="18"/>
        <v>0</v>
      </c>
      <c r="Z165" t="s">
        <v>1057</v>
      </c>
    </row>
    <row r="166" spans="3:27" x14ac:dyDescent="0.25">
      <c r="C166" t="s">
        <v>339</v>
      </c>
      <c r="D166">
        <f>IF($P166&gt;0,0,IFERROR(INDEX(Factors!$C$5:$C$61,MATCH($J166,Factors!$B$5:$B$61,0)),0))</f>
        <v>74.066699999999997</v>
      </c>
      <c r="E166">
        <f>IF($P166&gt;0,0,IFERROR(INDEX(Factors!$D$5:$D$61,MATCH($J166,Factors!$B$5:$B$61,0)),0))</f>
        <v>3.0000000000000001E-3</v>
      </c>
      <c r="F166">
        <f>IF($P166&gt;0,0,IFERROR(INDEX(Factors!$E$5:$E$61,MATCH($J166,Factors!$B$5:$B$61,0)),0))</f>
        <v>5.9999999999999995E-4</v>
      </c>
      <c r="G166">
        <f>IF(P166&gt;0,0,IFERROR(INDEX(Factors!$K$5:$K$61,MATCH(J166,Factors!$B$5:$B$61,0)),0))</f>
        <v>74.315700000000007</v>
      </c>
      <c r="J166" t="str">
        <f t="shared" si="16"/>
        <v>ODS</v>
      </c>
      <c r="K166" t="str">
        <f t="shared" si="17"/>
        <v>ODS</v>
      </c>
      <c r="L166" t="s">
        <v>340</v>
      </c>
      <c r="M166" t="str">
        <f t="shared" si="21"/>
        <v>Diesel</v>
      </c>
      <c r="N166" t="str">
        <f t="shared" si="19"/>
        <v>Diesel</v>
      </c>
      <c r="P166">
        <f t="shared" si="20"/>
        <v>0</v>
      </c>
      <c r="Q166">
        <f t="shared" si="18"/>
        <v>0</v>
      </c>
      <c r="Z166" t="s">
        <v>1058</v>
      </c>
    </row>
    <row r="167" spans="3:27" x14ac:dyDescent="0.25">
      <c r="C167" t="s">
        <v>341</v>
      </c>
      <c r="D167">
        <f>IF($P167&gt;0,0,IFERROR(INDEX(Factors!$C$5:$C$61,MATCH($J167,Factors!$B$5:$B$61,0)),0))</f>
        <v>69.3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69.549000000000007</v>
      </c>
      <c r="J167" t="str">
        <f t="shared" si="16"/>
        <v>OGS</v>
      </c>
      <c r="K167" t="str">
        <f t="shared" si="17"/>
        <v>OGS</v>
      </c>
      <c r="L167" t="s">
        <v>342</v>
      </c>
      <c r="M167" t="str">
        <f t="shared" si="21"/>
        <v>Gasoline</v>
      </c>
      <c r="N167" t="str">
        <f t="shared" si="19"/>
        <v>Motor gasoline</v>
      </c>
      <c r="P167">
        <f t="shared" si="20"/>
        <v>0</v>
      </c>
      <c r="Q167">
        <f t="shared" si="18"/>
        <v>0</v>
      </c>
      <c r="Z167" t="s">
        <v>1059</v>
      </c>
    </row>
    <row r="168" spans="3:27" x14ac:dyDescent="0.25">
      <c r="C168" t="s">
        <v>343</v>
      </c>
      <c r="D168">
        <f>IF($P168&gt;0,0,IFERROR(INDEX(Factors!$C$5:$C$61,MATCH($J168,Factors!$B$5:$B$61,0)),0))</f>
        <v>77.400000000000006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77.649000000000015</v>
      </c>
      <c r="J168" t="str">
        <f t="shared" si="16"/>
        <v>OHF</v>
      </c>
      <c r="K168" t="str">
        <f t="shared" si="17"/>
        <v>OHF</v>
      </c>
      <c r="L168" t="s">
        <v>344</v>
      </c>
      <c r="M168" t="str">
        <f t="shared" si="21"/>
        <v>HFO</v>
      </c>
      <c r="N168" t="str">
        <f t="shared" si="19"/>
        <v>Residual Fuel Oil (HFO)</v>
      </c>
      <c r="P168">
        <f t="shared" si="20"/>
        <v>0</v>
      </c>
      <c r="Q168">
        <f t="shared" si="18"/>
        <v>0</v>
      </c>
      <c r="Z168" t="s">
        <v>819</v>
      </c>
      <c r="AA168" t="s">
        <v>1103</v>
      </c>
    </row>
    <row r="169" spans="3:27" x14ac:dyDescent="0.25">
      <c r="C169" t="s">
        <v>345</v>
      </c>
      <c r="D169">
        <f>IF($P169&gt;0,0,IFERROR(INDEX(Factors!$C$5:$C$61,MATCH($J169,Factors!$B$5:$B$61,0)),0))</f>
        <v>72.900000000000006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73.149000000000015</v>
      </c>
      <c r="J169" t="str">
        <f t="shared" si="16"/>
        <v>OKE</v>
      </c>
      <c r="K169" t="str">
        <f t="shared" si="17"/>
        <v>OKE</v>
      </c>
      <c r="L169" t="s">
        <v>346</v>
      </c>
      <c r="M169" t="str">
        <f t="shared" si="21"/>
        <v>Kerosene</v>
      </c>
      <c r="N169" t="str">
        <f t="shared" si="19"/>
        <v>Kerosene</v>
      </c>
      <c r="P169">
        <f t="shared" si="20"/>
        <v>0</v>
      </c>
      <c r="Q169">
        <f t="shared" si="18"/>
        <v>0</v>
      </c>
      <c r="Z169" t="s">
        <v>1060</v>
      </c>
      <c r="AA169" t="s">
        <v>1103</v>
      </c>
    </row>
    <row r="170" spans="3:27" x14ac:dyDescent="0.25">
      <c r="C170" t="s">
        <v>347</v>
      </c>
      <c r="D170">
        <f>IF($P170&gt;0,0,IFERROR(INDEX(Factors!$C$5:$C$61,MATCH($J170,Factors!$B$5:$B$61,0)),0))</f>
        <v>0</v>
      </c>
      <c r="E170">
        <f>IF($P170&gt;0,0,IFERROR(INDEX(Factors!$D$5:$D$61,MATCH($J170,Factors!$B$5:$B$61,0)),0))</f>
        <v>0</v>
      </c>
      <c r="F170">
        <f>IF($P170&gt;0,0,IFERROR(INDEX(Factors!$E$5:$E$61,MATCH($J170,Factors!$B$5:$B$61,0)),0))</f>
        <v>0</v>
      </c>
      <c r="G170">
        <f>IF(P170&gt;0,0,IFERROR(INDEX(Factors!$K$5:$K$61,MATCH(J170,Factors!$B$5:$B$61,0)),0))</f>
        <v>0</v>
      </c>
      <c r="J170" t="str">
        <f t="shared" si="16"/>
        <v>P10S</v>
      </c>
      <c r="K170" t="str">
        <f t="shared" si="17"/>
        <v>P10S</v>
      </c>
      <c r="L170" t="s">
        <v>348</v>
      </c>
      <c r="M170" t="str">
        <f t="shared" si="21"/>
        <v>P10S</v>
      </c>
      <c r="N170">
        <f t="shared" si="19"/>
        <v>0</v>
      </c>
      <c r="P170">
        <f t="shared" si="20"/>
        <v>0</v>
      </c>
      <c r="Q170">
        <f t="shared" si="18"/>
        <v>0</v>
      </c>
      <c r="Z170" t="s">
        <v>1061</v>
      </c>
      <c r="AA170" t="s">
        <v>1103</v>
      </c>
    </row>
    <row r="171" spans="3:27" x14ac:dyDescent="0.25">
      <c r="C171" t="s">
        <v>349</v>
      </c>
      <c r="D171">
        <f>IF($P171&gt;0,0,IFERROR(INDEX(Factors!$C$5:$C$61,MATCH($J171,Factors!$B$5:$B$61,0)),0))</f>
        <v>0</v>
      </c>
      <c r="E171">
        <f>IF($P171&gt;0,0,IFERROR(INDEX(Factors!$D$5:$D$61,MATCH($J171,Factors!$B$5:$B$61,0)),0))</f>
        <v>0</v>
      </c>
      <c r="F171">
        <f>IF($P171&gt;0,0,IFERROR(INDEX(Factors!$E$5:$E$61,MATCH($J171,Factors!$B$5:$B$61,0)),0))</f>
        <v>0</v>
      </c>
      <c r="G171">
        <f>IF(P171&gt;0,0,IFERROR(INDEX(Factors!$K$5:$K$61,MATCH(J171,Factors!$B$5:$B$61,0)),0))</f>
        <v>0</v>
      </c>
      <c r="J171" t="str">
        <f t="shared" si="16"/>
        <v>SOXS</v>
      </c>
      <c r="K171" t="str">
        <f t="shared" si="17"/>
        <v>SOXS</v>
      </c>
      <c r="L171" t="s">
        <v>350</v>
      </c>
      <c r="M171" t="str">
        <f t="shared" si="21"/>
        <v>SOXS</v>
      </c>
      <c r="N171">
        <f t="shared" si="19"/>
        <v>0</v>
      </c>
      <c r="P171">
        <f t="shared" si="20"/>
        <v>0</v>
      </c>
      <c r="Q171">
        <f t="shared" si="18"/>
        <v>0</v>
      </c>
      <c r="Z171" t="s">
        <v>825</v>
      </c>
      <c r="AA171" t="s">
        <v>1103</v>
      </c>
    </row>
    <row r="172" spans="3:27" x14ac:dyDescent="0.25">
      <c r="C172" t="s">
        <v>351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BID</v>
      </c>
      <c r="K172" t="str">
        <f t="shared" si="17"/>
        <v>BID</v>
      </c>
      <c r="L172" t="s">
        <v>352</v>
      </c>
      <c r="M172" t="str">
        <f t="shared" si="21"/>
        <v>Biomass</v>
      </c>
      <c r="N172" t="str">
        <f t="shared" si="19"/>
        <v>Other primary solid biomass</v>
      </c>
      <c r="P172">
        <f t="shared" si="20"/>
        <v>1</v>
      </c>
      <c r="Q172">
        <f t="shared" si="18"/>
        <v>1</v>
      </c>
      <c r="Z172" t="s">
        <v>829</v>
      </c>
      <c r="AA172" t="s">
        <v>1103</v>
      </c>
    </row>
    <row r="173" spans="3:27" x14ac:dyDescent="0.25">
      <c r="C173" t="s">
        <v>353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BIE</v>
      </c>
      <c r="K173" t="str">
        <f t="shared" si="17"/>
        <v>BIE</v>
      </c>
      <c r="L173" t="s">
        <v>354</v>
      </c>
      <c r="M173" t="str">
        <f t="shared" si="21"/>
        <v>Biomass</v>
      </c>
      <c r="N173" t="str">
        <f t="shared" si="19"/>
        <v>Other primary solid biomass</v>
      </c>
      <c r="P173">
        <f t="shared" si="20"/>
        <v>1</v>
      </c>
      <c r="Q173">
        <f t="shared" si="18"/>
        <v>1</v>
      </c>
      <c r="Z173" t="s">
        <v>1062</v>
      </c>
    </row>
    <row r="174" spans="3:27" x14ac:dyDescent="0.25">
      <c r="C174" t="s">
        <v>355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CH4S</v>
      </c>
      <c r="K174" t="str">
        <f t="shared" si="17"/>
        <v>CH4S</v>
      </c>
      <c r="L174" t="s">
        <v>356</v>
      </c>
      <c r="M174" t="str">
        <f t="shared" si="21"/>
        <v>CH4S</v>
      </c>
      <c r="N174">
        <f t="shared" si="19"/>
        <v>0</v>
      </c>
      <c r="P174">
        <f t="shared" si="20"/>
        <v>1</v>
      </c>
      <c r="Q174">
        <f t="shared" si="18"/>
        <v>1</v>
      </c>
      <c r="Z174" t="s">
        <v>1063</v>
      </c>
      <c r="AA174" t="s">
        <v>1103</v>
      </c>
    </row>
    <row r="175" spans="3:27" x14ac:dyDescent="0.25">
      <c r="C175" t="s">
        <v>357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CLE</v>
      </c>
      <c r="K175" t="str">
        <f t="shared" si="17"/>
        <v>CLE</v>
      </c>
      <c r="L175" t="s">
        <v>358</v>
      </c>
      <c r="M175" t="str">
        <f t="shared" si="21"/>
        <v>Coal</v>
      </c>
      <c r="N175" t="str">
        <f t="shared" si="19"/>
        <v>Coal</v>
      </c>
      <c r="P175">
        <f t="shared" si="20"/>
        <v>1</v>
      </c>
      <c r="Q175">
        <f t="shared" si="18"/>
        <v>1</v>
      </c>
      <c r="Z175" t="s">
        <v>1064</v>
      </c>
      <c r="AA175" t="s">
        <v>1103</v>
      </c>
    </row>
    <row r="176" spans="3:27" x14ac:dyDescent="0.25">
      <c r="C176" t="s">
        <v>359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CMOX</v>
      </c>
      <c r="K176" t="str">
        <f t="shared" si="17"/>
        <v>CMOX</v>
      </c>
      <c r="L176" t="s">
        <v>360</v>
      </c>
      <c r="M176" t="str">
        <f t="shared" si="21"/>
        <v>CMOX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1065</v>
      </c>
      <c r="AA176" t="s">
        <v>1103</v>
      </c>
    </row>
    <row r="177" spans="3:27" x14ac:dyDescent="0.25">
      <c r="C177" t="s">
        <v>361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CO2S</v>
      </c>
      <c r="K177" t="str">
        <f t="shared" si="17"/>
        <v>CO2S</v>
      </c>
      <c r="L177" t="s">
        <v>362</v>
      </c>
      <c r="M177" t="str">
        <f t="shared" si="21"/>
        <v>CO2S</v>
      </c>
      <c r="N177">
        <f t="shared" si="19"/>
        <v>0</v>
      </c>
      <c r="P177">
        <f t="shared" si="20"/>
        <v>1</v>
      </c>
      <c r="Q177">
        <f t="shared" si="18"/>
        <v>1</v>
      </c>
      <c r="Z177" t="s">
        <v>1066</v>
      </c>
      <c r="AA177" t="s">
        <v>1103</v>
      </c>
    </row>
    <row r="178" spans="3:27" x14ac:dyDescent="0.25">
      <c r="C178" t="s">
        <v>363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ELC</v>
      </c>
      <c r="K178" t="str">
        <f t="shared" si="17"/>
        <v>ELC</v>
      </c>
      <c r="L178" t="s">
        <v>364</v>
      </c>
      <c r="M178" t="str">
        <f t="shared" si="21"/>
        <v>Electricity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941</v>
      </c>
      <c r="AA178" t="s">
        <v>1103</v>
      </c>
    </row>
    <row r="179" spans="3:27" x14ac:dyDescent="0.25">
      <c r="C179" t="s">
        <v>365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GAS</v>
      </c>
      <c r="K179" t="str">
        <f t="shared" si="17"/>
        <v>GAS</v>
      </c>
      <c r="L179" t="s">
        <v>366</v>
      </c>
      <c r="M179" t="str">
        <f t="shared" si="21"/>
        <v>Gas</v>
      </c>
      <c r="N179" t="str">
        <f t="shared" si="19"/>
        <v>Gas</v>
      </c>
      <c r="P179">
        <f t="shared" si="20"/>
        <v>1</v>
      </c>
      <c r="Q179">
        <f t="shared" si="18"/>
        <v>1</v>
      </c>
      <c r="Z179" t="s">
        <v>1067</v>
      </c>
      <c r="AA179" t="s">
        <v>1103</v>
      </c>
    </row>
    <row r="180" spans="3:27" x14ac:dyDescent="0.25">
      <c r="C180" t="s">
        <v>367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GIC</v>
      </c>
      <c r="K180" t="str">
        <f t="shared" si="17"/>
        <v>GIC</v>
      </c>
      <c r="L180" t="s">
        <v>368</v>
      </c>
      <c r="M180" t="str">
        <f t="shared" si="21"/>
        <v>Gas</v>
      </c>
      <c r="N180" t="str">
        <f t="shared" si="19"/>
        <v>Gas</v>
      </c>
      <c r="P180">
        <f t="shared" si="20"/>
        <v>1</v>
      </c>
      <c r="Q180">
        <f t="shared" si="18"/>
        <v>1</v>
      </c>
      <c r="Z180" t="s">
        <v>943</v>
      </c>
      <c r="AA180" t="s">
        <v>1103</v>
      </c>
    </row>
    <row r="181" spans="3:27" x14ac:dyDescent="0.25">
      <c r="C181" t="s">
        <v>369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HEE</v>
      </c>
      <c r="K181" t="str">
        <f t="shared" si="17"/>
        <v>HEE</v>
      </c>
      <c r="L181" t="s">
        <v>370</v>
      </c>
      <c r="M181" t="str">
        <f t="shared" si="21"/>
        <v>Heat</v>
      </c>
      <c r="N181">
        <f t="shared" si="19"/>
        <v>0</v>
      </c>
      <c r="P181">
        <f t="shared" si="20"/>
        <v>1</v>
      </c>
      <c r="Q181">
        <f t="shared" si="18"/>
        <v>1</v>
      </c>
      <c r="Z181" t="s">
        <v>1068</v>
      </c>
      <c r="AA181" t="s">
        <v>1103</v>
      </c>
    </row>
    <row r="182" spans="3:27" x14ac:dyDescent="0.25">
      <c r="C182" t="s">
        <v>371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HEN</v>
      </c>
      <c r="K182" t="str">
        <f t="shared" si="17"/>
        <v>HEN</v>
      </c>
      <c r="L182" t="s">
        <v>372</v>
      </c>
      <c r="M182" t="str">
        <f t="shared" si="21"/>
        <v>Heat</v>
      </c>
      <c r="N182">
        <f t="shared" si="19"/>
        <v>0</v>
      </c>
      <c r="P182">
        <f t="shared" si="20"/>
        <v>1</v>
      </c>
      <c r="Q182">
        <f t="shared" si="18"/>
        <v>1</v>
      </c>
      <c r="Z182" t="s">
        <v>1069</v>
      </c>
      <c r="AA182" t="s">
        <v>1103</v>
      </c>
    </row>
    <row r="183" spans="3:27" x14ac:dyDescent="0.25">
      <c r="C183" t="s">
        <v>373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N2OS</v>
      </c>
      <c r="K183" t="str">
        <f t="shared" si="17"/>
        <v>N2OS</v>
      </c>
      <c r="L183" t="s">
        <v>374</v>
      </c>
      <c r="M183" t="str">
        <f t="shared" ref="M183:M193" si="22">INDEX($AA$3:$AA$224,MATCH(K183,$Z$3:$Z$224,0))</f>
        <v>N2OS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945</v>
      </c>
      <c r="AA183" t="s">
        <v>1103</v>
      </c>
    </row>
    <row r="184" spans="3:27" x14ac:dyDescent="0.25">
      <c r="C184" t="s">
        <v>375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NMVS</v>
      </c>
      <c r="K184" t="str">
        <f t="shared" si="17"/>
        <v>NMVS</v>
      </c>
      <c r="L184" t="s">
        <v>376</v>
      </c>
      <c r="M184" t="str">
        <f t="shared" si="22"/>
        <v>NMVS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1070</v>
      </c>
      <c r="AA184" t="s">
        <v>1103</v>
      </c>
    </row>
    <row r="185" spans="3:27" x14ac:dyDescent="0.25">
      <c r="C185" t="s">
        <v>377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NOXS</v>
      </c>
      <c r="K185" t="str">
        <f t="shared" si="17"/>
        <v>NOXS</v>
      </c>
      <c r="L185" t="s">
        <v>378</v>
      </c>
      <c r="M185" t="str">
        <f t="shared" si="22"/>
        <v>NOXS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1071</v>
      </c>
      <c r="AA185" t="s">
        <v>1103</v>
      </c>
    </row>
    <row r="186" spans="3:27" x14ac:dyDescent="0.25">
      <c r="C186" t="s">
        <v>379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OCR</v>
      </c>
      <c r="K186" t="str">
        <f t="shared" si="17"/>
        <v>OCR</v>
      </c>
      <c r="L186" t="s">
        <v>380</v>
      </c>
      <c r="M186" t="str">
        <f t="shared" si="22"/>
        <v>Crude Oil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1072</v>
      </c>
      <c r="AA186" t="s">
        <v>1103</v>
      </c>
    </row>
    <row r="187" spans="3:27" x14ac:dyDescent="0.25">
      <c r="C187" t="s">
        <v>381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OHF</v>
      </c>
      <c r="K187" t="str">
        <f t="shared" si="17"/>
        <v>OHF</v>
      </c>
      <c r="L187" t="s">
        <v>382</v>
      </c>
      <c r="M187" t="str">
        <f t="shared" si="22"/>
        <v>HFO</v>
      </c>
      <c r="N187" t="str">
        <f t="shared" si="19"/>
        <v>Residual Fuel Oil (HFO)</v>
      </c>
      <c r="P187">
        <f t="shared" si="20"/>
        <v>1</v>
      </c>
      <c r="Q187">
        <f t="shared" si="18"/>
        <v>1</v>
      </c>
      <c r="Z187" t="s">
        <v>1073</v>
      </c>
      <c r="AA187" t="s">
        <v>1103</v>
      </c>
    </row>
    <row r="188" spans="3:27" x14ac:dyDescent="0.25">
      <c r="C188" t="s">
        <v>383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P10S</v>
      </c>
      <c r="K188" t="str">
        <f t="shared" si="17"/>
        <v>P10S</v>
      </c>
      <c r="L188" t="s">
        <v>384</v>
      </c>
      <c r="M188" t="str">
        <f t="shared" si="22"/>
        <v>P10S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1074</v>
      </c>
      <c r="AA188" t="s">
        <v>1103</v>
      </c>
    </row>
    <row r="189" spans="3:27" x14ac:dyDescent="0.25">
      <c r="C189" t="s">
        <v>385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SOXS</v>
      </c>
      <c r="K189" t="str">
        <f t="shared" si="17"/>
        <v>SOXS</v>
      </c>
      <c r="L189" t="s">
        <v>386</v>
      </c>
      <c r="M189" t="str">
        <f t="shared" si="22"/>
        <v>SOXS</v>
      </c>
      <c r="N189">
        <f t="shared" si="19"/>
        <v>0</v>
      </c>
      <c r="P189">
        <f t="shared" si="20"/>
        <v>1</v>
      </c>
      <c r="Q189">
        <f t="shared" si="18"/>
        <v>1</v>
      </c>
      <c r="Z189" t="s">
        <v>1075</v>
      </c>
      <c r="AA189" t="s">
        <v>1103</v>
      </c>
    </row>
    <row r="190" spans="3:27" x14ac:dyDescent="0.25">
      <c r="C190" t="s">
        <v>57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/>
      </c>
      <c r="K190" t="str">
        <f t="shared" si="17"/>
        <v>WAS</v>
      </c>
      <c r="L190" t="s">
        <v>387</v>
      </c>
      <c r="M190" t="str">
        <f t="shared" si="22"/>
        <v>Waste</v>
      </c>
      <c r="N190">
        <f t="shared" si="19"/>
        <v>0</v>
      </c>
      <c r="P190">
        <f t="shared" si="20"/>
        <v>0</v>
      </c>
      <c r="Q190">
        <f t="shared" si="18"/>
        <v>0</v>
      </c>
      <c r="Z190" t="s">
        <v>1076</v>
      </c>
      <c r="AA190" t="s">
        <v>1103</v>
      </c>
    </row>
    <row r="191" spans="3:27" x14ac:dyDescent="0.25">
      <c r="C191" t="s">
        <v>388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/>
      </c>
      <c r="K191" t="str">
        <f t="shared" si="17"/>
        <v>WAT</v>
      </c>
      <c r="L191" t="s">
        <v>389</v>
      </c>
      <c r="M191" t="str">
        <f t="shared" si="22"/>
        <v>Water</v>
      </c>
      <c r="N191">
        <f t="shared" si="19"/>
        <v>0</v>
      </c>
      <c r="P191">
        <f t="shared" si="20"/>
        <v>0</v>
      </c>
      <c r="Q191">
        <f t="shared" si="18"/>
        <v>0</v>
      </c>
      <c r="Z191" t="s">
        <v>1077</v>
      </c>
      <c r="AA191" t="s">
        <v>1103</v>
      </c>
    </row>
    <row r="192" spans="3:27" x14ac:dyDescent="0.25">
      <c r="C192" t="s">
        <v>56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WND</v>
      </c>
      <c r="L192" t="s">
        <v>390</v>
      </c>
      <c r="M192" t="str">
        <f t="shared" si="22"/>
        <v>WND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1078</v>
      </c>
      <c r="AA192" t="s">
        <v>1103</v>
      </c>
    </row>
    <row r="193" spans="3:27" x14ac:dyDescent="0.25">
      <c r="C193" t="s">
        <v>391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ZZZ</v>
      </c>
      <c r="L193" t="s">
        <v>392</v>
      </c>
      <c r="M193" t="str">
        <f t="shared" si="22"/>
        <v>Dummy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1079</v>
      </c>
      <c r="AA193" t="s">
        <v>1103</v>
      </c>
    </row>
    <row r="194" spans="3:27" x14ac:dyDescent="0.25">
      <c r="C194" t="s">
        <v>393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/>
      </c>
      <c r="L194" t="s">
        <v>394</v>
      </c>
      <c r="M194">
        <v>0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1080</v>
      </c>
      <c r="AA194" t="s">
        <v>1103</v>
      </c>
    </row>
    <row r="195" spans="3:27" x14ac:dyDescent="0.25">
      <c r="C195" t="s">
        <v>395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ref="J195:J258" si="23">IFERROR(RIGHT(C195,LEN(C195)-3),"")</f>
        <v/>
      </c>
      <c r="K195" t="str">
        <f t="shared" ref="K195:K258" si="24">IF(LEN(C195)=3,C195,J195)</f>
        <v/>
      </c>
      <c r="L195" t="s">
        <v>396</v>
      </c>
      <c r="M195">
        <v>0</v>
      </c>
      <c r="N195">
        <f t="shared" si="19"/>
        <v>0</v>
      </c>
      <c r="P195">
        <f t="shared" si="20"/>
        <v>0</v>
      </c>
      <c r="Q195">
        <f t="shared" ref="Q195:Q258" si="25">IFERROR(SEARCH($Q$2,C195),0)</f>
        <v>0</v>
      </c>
      <c r="Z195" t="s">
        <v>1081</v>
      </c>
      <c r="AA195" t="s">
        <v>1103</v>
      </c>
    </row>
    <row r="196" spans="3:27" x14ac:dyDescent="0.25">
      <c r="C196" t="s">
        <v>397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23"/>
        <v/>
      </c>
      <c r="K196" t="str">
        <f t="shared" si="24"/>
        <v/>
      </c>
      <c r="L196" t="s">
        <v>398</v>
      </c>
      <c r="M196">
        <v>0</v>
      </c>
      <c r="N196">
        <f t="shared" ref="N196:N259" si="26">INDEX($AD$3:$AD$56,MATCH(M196,$AC$3:$AC$56,0))</f>
        <v>0</v>
      </c>
      <c r="P196">
        <f t="shared" ref="P196:P259" si="27">SUM(Q196:U196)</f>
        <v>0</v>
      </c>
      <c r="Q196">
        <f t="shared" si="25"/>
        <v>0</v>
      </c>
      <c r="Z196" t="s">
        <v>1082</v>
      </c>
      <c r="AA196" t="s">
        <v>1103</v>
      </c>
    </row>
    <row r="197" spans="3:27" x14ac:dyDescent="0.25">
      <c r="C197" t="s">
        <v>399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si="23"/>
        <v/>
      </c>
      <c r="K197" t="str">
        <f t="shared" si="24"/>
        <v/>
      </c>
      <c r="L197" t="s">
        <v>400</v>
      </c>
      <c r="M197">
        <v>0</v>
      </c>
      <c r="N197">
        <f t="shared" si="26"/>
        <v>0</v>
      </c>
      <c r="P197">
        <f t="shared" si="27"/>
        <v>0</v>
      </c>
      <c r="Q197">
        <f t="shared" si="25"/>
        <v>0</v>
      </c>
      <c r="Z197" t="s">
        <v>1083</v>
      </c>
      <c r="AA197" t="s">
        <v>1103</v>
      </c>
    </row>
    <row r="198" spans="3:27" x14ac:dyDescent="0.25">
      <c r="C198" t="s">
        <v>401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3"/>
        <v/>
      </c>
      <c r="K198" t="str">
        <f t="shared" si="24"/>
        <v/>
      </c>
      <c r="L198" t="s">
        <v>402</v>
      </c>
      <c r="M198">
        <v>0</v>
      </c>
      <c r="N198">
        <f t="shared" si="26"/>
        <v>0</v>
      </c>
      <c r="P198">
        <f t="shared" si="27"/>
        <v>0</v>
      </c>
      <c r="Q198">
        <f t="shared" si="25"/>
        <v>0</v>
      </c>
      <c r="Z198" t="s">
        <v>1084</v>
      </c>
      <c r="AA198" t="s">
        <v>1103</v>
      </c>
    </row>
    <row r="199" spans="3:27" x14ac:dyDescent="0.25">
      <c r="C199" t="s">
        <v>403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3"/>
        <v/>
      </c>
      <c r="K199" t="str">
        <f t="shared" si="24"/>
        <v>CEC</v>
      </c>
      <c r="L199" t="s">
        <v>404</v>
      </c>
      <c r="M199">
        <f t="shared" ref="M199:M262" si="28">INDEX($AA$3:$AA$224,MATCH(K199,$Z$3:$Z$224,0))</f>
        <v>0</v>
      </c>
      <c r="N199">
        <f t="shared" si="26"/>
        <v>0</v>
      </c>
      <c r="P199">
        <f t="shared" si="27"/>
        <v>0</v>
      </c>
      <c r="Q199">
        <f t="shared" si="25"/>
        <v>0</v>
      </c>
      <c r="Z199" t="s">
        <v>1085</v>
      </c>
      <c r="AA199" t="s">
        <v>1103</v>
      </c>
    </row>
    <row r="200" spans="3:27" x14ac:dyDescent="0.25">
      <c r="C200" t="s">
        <v>405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3"/>
        <v/>
      </c>
      <c r="K200" t="str">
        <f t="shared" si="24"/>
        <v>CEG</v>
      </c>
      <c r="L200" t="s">
        <v>406</v>
      </c>
      <c r="M200">
        <f t="shared" si="28"/>
        <v>0</v>
      </c>
      <c r="N200">
        <f t="shared" si="26"/>
        <v>0</v>
      </c>
      <c r="P200">
        <f t="shared" si="27"/>
        <v>0</v>
      </c>
      <c r="Q200">
        <f t="shared" si="25"/>
        <v>0</v>
      </c>
      <c r="Z200" t="s">
        <v>1086</v>
      </c>
      <c r="AA200" t="s">
        <v>1103</v>
      </c>
    </row>
    <row r="201" spans="3:27" x14ac:dyDescent="0.25">
      <c r="C201" t="s">
        <v>407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3"/>
        <v/>
      </c>
      <c r="K201" t="str">
        <f t="shared" si="24"/>
        <v>CEH</v>
      </c>
      <c r="L201" t="s">
        <v>408</v>
      </c>
      <c r="M201">
        <f t="shared" si="28"/>
        <v>0</v>
      </c>
      <c r="N201">
        <f t="shared" si="26"/>
        <v>0</v>
      </c>
      <c r="P201">
        <f t="shared" si="27"/>
        <v>0</v>
      </c>
      <c r="Q201">
        <f t="shared" si="25"/>
        <v>0</v>
      </c>
      <c r="Z201" t="s">
        <v>1087</v>
      </c>
      <c r="AA201" t="s">
        <v>1103</v>
      </c>
    </row>
    <row r="202" spans="3:27" x14ac:dyDescent="0.25">
      <c r="C202" t="s">
        <v>409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3"/>
        <v/>
      </c>
      <c r="K202" t="str">
        <f t="shared" si="24"/>
        <v>CEK</v>
      </c>
      <c r="L202" t="s">
        <v>410</v>
      </c>
      <c r="M202">
        <f t="shared" si="28"/>
        <v>0</v>
      </c>
      <c r="N202">
        <f t="shared" si="26"/>
        <v>0</v>
      </c>
      <c r="P202">
        <f t="shared" si="27"/>
        <v>0</v>
      </c>
      <c r="Q202">
        <f t="shared" si="25"/>
        <v>0</v>
      </c>
      <c r="Z202" t="s">
        <v>1088</v>
      </c>
      <c r="AA202" t="s">
        <v>1103</v>
      </c>
    </row>
    <row r="203" spans="3:27" x14ac:dyDescent="0.25">
      <c r="C203" t="s">
        <v>411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3"/>
        <v/>
      </c>
      <c r="K203" t="str">
        <f t="shared" si="24"/>
        <v>CEL</v>
      </c>
      <c r="L203" t="s">
        <v>412</v>
      </c>
      <c r="M203">
        <f t="shared" si="28"/>
        <v>0</v>
      </c>
      <c r="N203">
        <f t="shared" si="26"/>
        <v>0</v>
      </c>
      <c r="P203">
        <f t="shared" si="27"/>
        <v>0</v>
      </c>
      <c r="Q203">
        <f t="shared" si="25"/>
        <v>0</v>
      </c>
      <c r="Z203" t="s">
        <v>1089</v>
      </c>
      <c r="AA203" t="s">
        <v>1103</v>
      </c>
    </row>
    <row r="204" spans="3:27" x14ac:dyDescent="0.25">
      <c r="C204" t="s">
        <v>413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3"/>
        <v/>
      </c>
      <c r="K204" t="str">
        <f t="shared" si="24"/>
        <v>CEO</v>
      </c>
      <c r="L204" t="s">
        <v>414</v>
      </c>
      <c r="M204">
        <f t="shared" si="28"/>
        <v>0</v>
      </c>
      <c r="N204">
        <f t="shared" si="26"/>
        <v>0</v>
      </c>
      <c r="P204">
        <f t="shared" si="27"/>
        <v>0</v>
      </c>
      <c r="Q204">
        <f t="shared" si="25"/>
        <v>0</v>
      </c>
      <c r="Z204" t="s">
        <v>1090</v>
      </c>
      <c r="AA204" t="s">
        <v>1103</v>
      </c>
    </row>
    <row r="205" spans="3:27" x14ac:dyDescent="0.25">
      <c r="C205" t="s">
        <v>415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3"/>
        <v/>
      </c>
      <c r="K205" t="str">
        <f t="shared" si="24"/>
        <v>CER</v>
      </c>
      <c r="L205" t="s">
        <v>416</v>
      </c>
      <c r="M205">
        <f t="shared" si="28"/>
        <v>0</v>
      </c>
      <c r="N205">
        <f t="shared" si="26"/>
        <v>0</v>
      </c>
      <c r="P205">
        <f t="shared" si="27"/>
        <v>0</v>
      </c>
      <c r="Q205">
        <f t="shared" si="25"/>
        <v>0</v>
      </c>
      <c r="Z205" t="s">
        <v>1091</v>
      </c>
      <c r="AA205" t="s">
        <v>1103</v>
      </c>
    </row>
    <row r="206" spans="3:27" x14ac:dyDescent="0.25">
      <c r="C206" t="s">
        <v>417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3"/>
        <v/>
      </c>
      <c r="K206" t="str">
        <f t="shared" si="24"/>
        <v>CET</v>
      </c>
      <c r="L206" t="s">
        <v>418</v>
      </c>
      <c r="M206">
        <f t="shared" si="28"/>
        <v>0</v>
      </c>
      <c r="N206">
        <f t="shared" si="26"/>
        <v>0</v>
      </c>
      <c r="P206">
        <f t="shared" si="27"/>
        <v>0</v>
      </c>
      <c r="Q206">
        <f t="shared" si="25"/>
        <v>0</v>
      </c>
      <c r="Z206" t="s">
        <v>949</v>
      </c>
      <c r="AA206" t="s">
        <v>1103</v>
      </c>
    </row>
    <row r="207" spans="3:27" x14ac:dyDescent="0.25">
      <c r="C207" t="s">
        <v>419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3"/>
        <v/>
      </c>
      <c r="K207" t="str">
        <f t="shared" si="24"/>
        <v>CEW</v>
      </c>
      <c r="L207" t="s">
        <v>420</v>
      </c>
      <c r="M207">
        <f t="shared" si="28"/>
        <v>0</v>
      </c>
      <c r="N207">
        <f t="shared" si="26"/>
        <v>0</v>
      </c>
      <c r="P207">
        <f t="shared" si="27"/>
        <v>0</v>
      </c>
      <c r="Q207">
        <f t="shared" si="25"/>
        <v>0</v>
      </c>
      <c r="Z207" t="s">
        <v>1092</v>
      </c>
      <c r="AA207" t="s">
        <v>1103</v>
      </c>
    </row>
    <row r="208" spans="3:27" x14ac:dyDescent="0.25">
      <c r="C208" t="s">
        <v>421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3"/>
        <v/>
      </c>
      <c r="K208" t="str">
        <f t="shared" si="24"/>
        <v>CNC</v>
      </c>
      <c r="L208" t="s">
        <v>404</v>
      </c>
      <c r="M208">
        <f t="shared" si="28"/>
        <v>0</v>
      </c>
      <c r="N208">
        <f t="shared" si="26"/>
        <v>0</v>
      </c>
      <c r="P208">
        <f t="shared" si="27"/>
        <v>0</v>
      </c>
      <c r="Q208">
        <f t="shared" si="25"/>
        <v>0</v>
      </c>
      <c r="Z208" t="s">
        <v>1093</v>
      </c>
      <c r="AA208" t="s">
        <v>1103</v>
      </c>
    </row>
    <row r="209" spans="3:27" x14ac:dyDescent="0.25">
      <c r="C209" t="s">
        <v>422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3"/>
        <v/>
      </c>
      <c r="K209" t="str">
        <f t="shared" si="24"/>
        <v>CNG</v>
      </c>
      <c r="L209" t="s">
        <v>406</v>
      </c>
      <c r="M209">
        <f t="shared" si="28"/>
        <v>0</v>
      </c>
      <c r="N209">
        <f t="shared" si="26"/>
        <v>0</v>
      </c>
      <c r="P209">
        <f t="shared" si="27"/>
        <v>0</v>
      </c>
      <c r="Q209">
        <f t="shared" si="25"/>
        <v>0</v>
      </c>
      <c r="Z209" t="s">
        <v>1094</v>
      </c>
      <c r="AA209" t="s">
        <v>1103</v>
      </c>
    </row>
    <row r="210" spans="3:27" x14ac:dyDescent="0.25">
      <c r="C210" t="s">
        <v>423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3"/>
        <v/>
      </c>
      <c r="K210" t="str">
        <f t="shared" si="24"/>
        <v>CNH</v>
      </c>
      <c r="L210" t="s">
        <v>408</v>
      </c>
      <c r="M210">
        <f t="shared" si="28"/>
        <v>0</v>
      </c>
      <c r="N210">
        <f t="shared" si="26"/>
        <v>0</v>
      </c>
      <c r="P210">
        <f t="shared" si="27"/>
        <v>0</v>
      </c>
      <c r="Q210">
        <f t="shared" si="25"/>
        <v>0</v>
      </c>
      <c r="Z210" t="s">
        <v>938</v>
      </c>
      <c r="AA210" t="s">
        <v>1103</v>
      </c>
    </row>
    <row r="211" spans="3:27" x14ac:dyDescent="0.25">
      <c r="C211" t="s">
        <v>424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3"/>
        <v/>
      </c>
      <c r="K211" t="str">
        <f t="shared" si="24"/>
        <v>CNK</v>
      </c>
      <c r="L211" t="s">
        <v>410</v>
      </c>
      <c r="M211">
        <f t="shared" si="28"/>
        <v>0</v>
      </c>
      <c r="N211">
        <f t="shared" si="26"/>
        <v>0</v>
      </c>
      <c r="P211">
        <f t="shared" si="27"/>
        <v>0</v>
      </c>
      <c r="Q211">
        <f t="shared" si="25"/>
        <v>0</v>
      </c>
      <c r="Z211" t="s">
        <v>939</v>
      </c>
      <c r="AA211" t="s">
        <v>1103</v>
      </c>
    </row>
    <row r="212" spans="3:27" x14ac:dyDescent="0.25">
      <c r="C212" t="s">
        <v>425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3"/>
        <v/>
      </c>
      <c r="K212" t="str">
        <f t="shared" si="24"/>
        <v>CNL</v>
      </c>
      <c r="L212" t="s">
        <v>412</v>
      </c>
      <c r="M212">
        <f t="shared" si="28"/>
        <v>0</v>
      </c>
      <c r="N212">
        <f t="shared" si="26"/>
        <v>0</v>
      </c>
      <c r="P212">
        <f t="shared" si="27"/>
        <v>0</v>
      </c>
      <c r="Q212">
        <f t="shared" si="25"/>
        <v>0</v>
      </c>
      <c r="Z212" t="s">
        <v>940</v>
      </c>
      <c r="AA212" t="s">
        <v>1103</v>
      </c>
    </row>
    <row r="213" spans="3:27" x14ac:dyDescent="0.25">
      <c r="C213" t="s">
        <v>426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3"/>
        <v/>
      </c>
      <c r="K213" t="str">
        <f t="shared" si="24"/>
        <v>CNO</v>
      </c>
      <c r="L213" t="s">
        <v>414</v>
      </c>
      <c r="M213">
        <f t="shared" si="28"/>
        <v>0</v>
      </c>
      <c r="N213">
        <f t="shared" si="26"/>
        <v>0</v>
      </c>
      <c r="P213">
        <f t="shared" si="27"/>
        <v>0</v>
      </c>
      <c r="Q213">
        <f t="shared" si="25"/>
        <v>0</v>
      </c>
      <c r="Z213" t="s">
        <v>942</v>
      </c>
      <c r="AA213" t="s">
        <v>1103</v>
      </c>
    </row>
    <row r="214" spans="3:27" x14ac:dyDescent="0.25">
      <c r="C214" t="s">
        <v>427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3"/>
        <v/>
      </c>
      <c r="K214" t="str">
        <f t="shared" si="24"/>
        <v>CNR</v>
      </c>
      <c r="L214" t="s">
        <v>416</v>
      </c>
      <c r="M214">
        <f t="shared" si="28"/>
        <v>0</v>
      </c>
      <c r="N214">
        <f t="shared" si="26"/>
        <v>0</v>
      </c>
      <c r="P214">
        <f t="shared" si="27"/>
        <v>0</v>
      </c>
      <c r="Q214">
        <f t="shared" si="25"/>
        <v>0</v>
      </c>
      <c r="Z214" t="s">
        <v>944</v>
      </c>
      <c r="AA214" t="s">
        <v>1103</v>
      </c>
    </row>
    <row r="215" spans="3:27" x14ac:dyDescent="0.25">
      <c r="C215" t="s">
        <v>428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3"/>
        <v/>
      </c>
      <c r="K215" t="str">
        <f t="shared" si="24"/>
        <v>CNT</v>
      </c>
      <c r="L215" t="s">
        <v>418</v>
      </c>
      <c r="M215">
        <f t="shared" si="28"/>
        <v>0</v>
      </c>
      <c r="N215">
        <f t="shared" si="26"/>
        <v>0</v>
      </c>
      <c r="P215">
        <f t="shared" si="27"/>
        <v>0</v>
      </c>
      <c r="Q215">
        <f t="shared" si="25"/>
        <v>0</v>
      </c>
      <c r="Z215" t="s">
        <v>946</v>
      </c>
      <c r="AA215" t="s">
        <v>1103</v>
      </c>
    </row>
    <row r="216" spans="3:27" x14ac:dyDescent="0.25">
      <c r="C216" t="s">
        <v>429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3"/>
        <v/>
      </c>
      <c r="K216" t="str">
        <f t="shared" si="24"/>
        <v>CNW</v>
      </c>
      <c r="L216" t="s">
        <v>420</v>
      </c>
      <c r="M216">
        <f t="shared" si="28"/>
        <v>0</v>
      </c>
      <c r="N216">
        <f t="shared" si="26"/>
        <v>0</v>
      </c>
      <c r="P216">
        <f t="shared" si="27"/>
        <v>0</v>
      </c>
      <c r="Q216">
        <f t="shared" si="25"/>
        <v>0</v>
      </c>
      <c r="Z216" t="s">
        <v>947</v>
      </c>
      <c r="AA216" t="s">
        <v>1103</v>
      </c>
    </row>
    <row r="217" spans="3:27" x14ac:dyDescent="0.25">
      <c r="C217" t="s">
        <v>430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3"/>
        <v>A</v>
      </c>
      <c r="K217" t="str">
        <f t="shared" si="24"/>
        <v>A</v>
      </c>
      <c r="L217" t="s">
        <v>431</v>
      </c>
      <c r="M217">
        <f t="shared" si="28"/>
        <v>0</v>
      </c>
      <c r="N217">
        <f t="shared" si="26"/>
        <v>0</v>
      </c>
      <c r="P217">
        <f t="shared" si="27"/>
        <v>0</v>
      </c>
      <c r="Q217">
        <f t="shared" si="25"/>
        <v>0</v>
      </c>
      <c r="Z217" t="s">
        <v>948</v>
      </c>
      <c r="AA217" t="s">
        <v>1103</v>
      </c>
    </row>
    <row r="218" spans="3:27" x14ac:dyDescent="0.25">
      <c r="C218" t="s">
        <v>432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3"/>
        <v>C</v>
      </c>
      <c r="K218" t="str">
        <f t="shared" si="24"/>
        <v>C</v>
      </c>
      <c r="L218" t="s">
        <v>433</v>
      </c>
      <c r="M218">
        <f t="shared" si="28"/>
        <v>0</v>
      </c>
      <c r="N218">
        <f t="shared" si="26"/>
        <v>0</v>
      </c>
      <c r="P218">
        <f t="shared" si="27"/>
        <v>0</v>
      </c>
      <c r="Q218">
        <f t="shared" si="25"/>
        <v>0</v>
      </c>
      <c r="Z218" t="s">
        <v>950</v>
      </c>
      <c r="AA218" t="s">
        <v>1103</v>
      </c>
    </row>
    <row r="219" spans="3:27" x14ac:dyDescent="0.25">
      <c r="C219" t="s">
        <v>434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3"/>
        <v>E</v>
      </c>
      <c r="K219" t="str">
        <f t="shared" si="24"/>
        <v>E</v>
      </c>
      <c r="L219" t="s">
        <v>435</v>
      </c>
      <c r="M219">
        <f t="shared" si="28"/>
        <v>0</v>
      </c>
      <c r="N219">
        <f t="shared" si="26"/>
        <v>0</v>
      </c>
      <c r="P219">
        <f t="shared" si="27"/>
        <v>0</v>
      </c>
      <c r="Q219">
        <f t="shared" si="25"/>
        <v>0</v>
      </c>
      <c r="Z219" t="s">
        <v>951</v>
      </c>
      <c r="AA219" t="s">
        <v>1103</v>
      </c>
    </row>
    <row r="220" spans="3:27" x14ac:dyDescent="0.25">
      <c r="C220" t="s">
        <v>436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3"/>
        <v>F</v>
      </c>
      <c r="K220" t="str">
        <f t="shared" si="24"/>
        <v>F</v>
      </c>
      <c r="L220" t="s">
        <v>437</v>
      </c>
      <c r="M220">
        <f t="shared" si="28"/>
        <v>0</v>
      </c>
      <c r="N220">
        <f t="shared" si="26"/>
        <v>0</v>
      </c>
      <c r="P220">
        <f t="shared" si="27"/>
        <v>0</v>
      </c>
      <c r="Q220">
        <f t="shared" si="25"/>
        <v>0</v>
      </c>
      <c r="Z220" t="s">
        <v>1095</v>
      </c>
    </row>
    <row r="221" spans="3:27" x14ac:dyDescent="0.25">
      <c r="C221" t="s">
        <v>438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3"/>
        <v>H</v>
      </c>
      <c r="K221" t="str">
        <f t="shared" si="24"/>
        <v>H</v>
      </c>
      <c r="L221" t="s">
        <v>439</v>
      </c>
      <c r="M221">
        <f t="shared" si="28"/>
        <v>0</v>
      </c>
      <c r="N221">
        <f t="shared" si="26"/>
        <v>0</v>
      </c>
      <c r="P221">
        <f t="shared" si="27"/>
        <v>0</v>
      </c>
      <c r="Q221">
        <f t="shared" si="25"/>
        <v>0</v>
      </c>
      <c r="Z221" t="s">
        <v>1096</v>
      </c>
    </row>
    <row r="222" spans="3:27" x14ac:dyDescent="0.25">
      <c r="C222" t="s">
        <v>440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3"/>
        <v>K</v>
      </c>
      <c r="K222" t="str">
        <f t="shared" si="24"/>
        <v>K</v>
      </c>
      <c r="L222" t="s">
        <v>441</v>
      </c>
      <c r="M222">
        <f t="shared" si="28"/>
        <v>0</v>
      </c>
      <c r="N222">
        <f t="shared" si="26"/>
        <v>0</v>
      </c>
      <c r="P222">
        <f t="shared" si="27"/>
        <v>0</v>
      </c>
      <c r="Q222">
        <f t="shared" si="25"/>
        <v>0</v>
      </c>
      <c r="Z222" t="s">
        <v>1097</v>
      </c>
    </row>
    <row r="223" spans="3:27" x14ac:dyDescent="0.25">
      <c r="C223" t="s">
        <v>442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3"/>
        <v>L</v>
      </c>
      <c r="K223" t="str">
        <f t="shared" si="24"/>
        <v>L</v>
      </c>
      <c r="L223" t="s">
        <v>443</v>
      </c>
      <c r="M223">
        <f t="shared" si="28"/>
        <v>0</v>
      </c>
      <c r="N223">
        <f t="shared" si="26"/>
        <v>0</v>
      </c>
      <c r="P223">
        <f t="shared" si="27"/>
        <v>0</v>
      </c>
      <c r="Q223">
        <f t="shared" si="25"/>
        <v>0</v>
      </c>
      <c r="Z223" t="s">
        <v>1098</v>
      </c>
    </row>
    <row r="224" spans="3:27" x14ac:dyDescent="0.25">
      <c r="C224" t="s">
        <v>444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3"/>
        <v>O</v>
      </c>
      <c r="K224" t="str">
        <f t="shared" si="24"/>
        <v>O</v>
      </c>
      <c r="L224" t="s">
        <v>445</v>
      </c>
      <c r="M224">
        <f t="shared" si="28"/>
        <v>0</v>
      </c>
      <c r="N224">
        <f t="shared" si="26"/>
        <v>0</v>
      </c>
      <c r="P224">
        <f t="shared" si="27"/>
        <v>0</v>
      </c>
      <c r="Q224">
        <f t="shared" si="25"/>
        <v>0</v>
      </c>
      <c r="Z224" t="s">
        <v>1099</v>
      </c>
    </row>
    <row r="225" spans="3:17" x14ac:dyDescent="0.25">
      <c r="C225" t="s">
        <v>446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3"/>
        <v>P</v>
      </c>
      <c r="K225" t="str">
        <f t="shared" si="24"/>
        <v>P</v>
      </c>
      <c r="L225" t="s">
        <v>447</v>
      </c>
      <c r="M225">
        <f t="shared" si="28"/>
        <v>0</v>
      </c>
      <c r="N225">
        <f t="shared" si="26"/>
        <v>0</v>
      </c>
      <c r="P225">
        <f t="shared" si="27"/>
        <v>0</v>
      </c>
      <c r="Q225">
        <f t="shared" si="25"/>
        <v>0</v>
      </c>
    </row>
    <row r="226" spans="3:17" x14ac:dyDescent="0.25">
      <c r="C226" t="s">
        <v>448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3"/>
        <v>S</v>
      </c>
      <c r="K226" t="str">
        <f t="shared" si="24"/>
        <v>S</v>
      </c>
      <c r="L226" t="s">
        <v>449</v>
      </c>
      <c r="M226">
        <f t="shared" si="28"/>
        <v>0</v>
      </c>
      <c r="N226">
        <f t="shared" si="26"/>
        <v>0</v>
      </c>
      <c r="P226">
        <f t="shared" si="27"/>
        <v>0</v>
      </c>
      <c r="Q226">
        <f t="shared" si="25"/>
        <v>0</v>
      </c>
    </row>
    <row r="227" spans="3:17" x14ac:dyDescent="0.25">
      <c r="C227" t="s">
        <v>450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3"/>
        <v>T</v>
      </c>
      <c r="K227" t="str">
        <f t="shared" si="24"/>
        <v>T</v>
      </c>
      <c r="L227" t="s">
        <v>451</v>
      </c>
      <c r="M227">
        <f t="shared" si="28"/>
        <v>0</v>
      </c>
      <c r="N227">
        <f t="shared" si="26"/>
        <v>0</v>
      </c>
      <c r="P227">
        <f t="shared" si="27"/>
        <v>0</v>
      </c>
      <c r="Q227">
        <f t="shared" si="25"/>
        <v>0</v>
      </c>
    </row>
    <row r="228" spans="3:17" x14ac:dyDescent="0.25">
      <c r="C228" t="s">
        <v>452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3"/>
        <v>A</v>
      </c>
      <c r="K228" t="str">
        <f t="shared" si="24"/>
        <v>A</v>
      </c>
      <c r="L228" t="s">
        <v>453</v>
      </c>
      <c r="M228">
        <f t="shared" si="28"/>
        <v>0</v>
      </c>
      <c r="N228">
        <f t="shared" si="26"/>
        <v>0</v>
      </c>
      <c r="P228">
        <f t="shared" si="27"/>
        <v>0</v>
      </c>
      <c r="Q228">
        <f t="shared" si="25"/>
        <v>0</v>
      </c>
    </row>
    <row r="229" spans="3:17" x14ac:dyDescent="0.25">
      <c r="C229" t="s">
        <v>454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3"/>
        <v>C</v>
      </c>
      <c r="K229" t="str">
        <f t="shared" si="24"/>
        <v>C</v>
      </c>
      <c r="L229" t="s">
        <v>455</v>
      </c>
      <c r="M229">
        <f t="shared" si="28"/>
        <v>0</v>
      </c>
      <c r="N229">
        <f t="shared" si="26"/>
        <v>0</v>
      </c>
      <c r="P229">
        <f t="shared" si="27"/>
        <v>0</v>
      </c>
      <c r="Q229">
        <f t="shared" si="25"/>
        <v>0</v>
      </c>
    </row>
    <row r="230" spans="3:17" x14ac:dyDescent="0.25">
      <c r="C230" t="s">
        <v>456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3"/>
        <v>E</v>
      </c>
      <c r="K230" t="str">
        <f t="shared" si="24"/>
        <v>E</v>
      </c>
      <c r="L230" t="s">
        <v>457</v>
      </c>
      <c r="M230">
        <f t="shared" si="28"/>
        <v>0</v>
      </c>
      <c r="N230">
        <f t="shared" si="26"/>
        <v>0</v>
      </c>
      <c r="P230">
        <f t="shared" si="27"/>
        <v>0</v>
      </c>
      <c r="Q230">
        <f t="shared" si="25"/>
        <v>0</v>
      </c>
    </row>
    <row r="231" spans="3:17" x14ac:dyDescent="0.25">
      <c r="C231" t="s">
        <v>458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3"/>
        <v>F</v>
      </c>
      <c r="K231" t="str">
        <f t="shared" si="24"/>
        <v>F</v>
      </c>
      <c r="L231" t="s">
        <v>459</v>
      </c>
      <c r="M231">
        <f t="shared" si="28"/>
        <v>0</v>
      </c>
      <c r="N231">
        <f t="shared" si="26"/>
        <v>0</v>
      </c>
      <c r="P231">
        <f t="shared" si="27"/>
        <v>0</v>
      </c>
      <c r="Q231">
        <f t="shared" si="25"/>
        <v>0</v>
      </c>
    </row>
    <row r="232" spans="3:17" x14ac:dyDescent="0.25">
      <c r="C232" t="s">
        <v>460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3"/>
        <v>H</v>
      </c>
      <c r="K232" t="str">
        <f t="shared" si="24"/>
        <v>H</v>
      </c>
      <c r="L232" t="s">
        <v>461</v>
      </c>
      <c r="M232">
        <f t="shared" si="28"/>
        <v>0</v>
      </c>
      <c r="N232">
        <f t="shared" si="26"/>
        <v>0</v>
      </c>
      <c r="P232">
        <f t="shared" si="27"/>
        <v>0</v>
      </c>
      <c r="Q232">
        <f t="shared" si="25"/>
        <v>0</v>
      </c>
    </row>
    <row r="233" spans="3:17" x14ac:dyDescent="0.25">
      <c r="C233" t="s">
        <v>462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3"/>
        <v>K</v>
      </c>
      <c r="K233" t="str">
        <f t="shared" si="24"/>
        <v>K</v>
      </c>
      <c r="L233" t="s">
        <v>463</v>
      </c>
      <c r="M233">
        <f t="shared" si="28"/>
        <v>0</v>
      </c>
      <c r="N233">
        <f t="shared" si="26"/>
        <v>0</v>
      </c>
      <c r="P233">
        <f t="shared" si="27"/>
        <v>0</v>
      </c>
      <c r="Q233">
        <f t="shared" si="25"/>
        <v>0</v>
      </c>
    </row>
    <row r="234" spans="3:17" x14ac:dyDescent="0.25">
      <c r="C234" t="s">
        <v>464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3"/>
        <v>L</v>
      </c>
      <c r="K234" t="str">
        <f t="shared" si="24"/>
        <v>L</v>
      </c>
      <c r="L234" t="s">
        <v>465</v>
      </c>
      <c r="M234">
        <f t="shared" si="28"/>
        <v>0</v>
      </c>
      <c r="N234">
        <f t="shared" si="26"/>
        <v>0</v>
      </c>
      <c r="P234">
        <f t="shared" si="27"/>
        <v>0</v>
      </c>
      <c r="Q234">
        <f t="shared" si="25"/>
        <v>0</v>
      </c>
    </row>
    <row r="235" spans="3:17" x14ac:dyDescent="0.25">
      <c r="C235" t="s">
        <v>466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3"/>
        <v>O</v>
      </c>
      <c r="K235" t="str">
        <f t="shared" si="24"/>
        <v>O</v>
      </c>
      <c r="L235" t="s">
        <v>467</v>
      </c>
      <c r="M235">
        <f t="shared" si="28"/>
        <v>0</v>
      </c>
      <c r="N235">
        <f t="shared" si="26"/>
        <v>0</v>
      </c>
      <c r="P235">
        <f t="shared" si="27"/>
        <v>0</v>
      </c>
      <c r="Q235">
        <f t="shared" si="25"/>
        <v>0</v>
      </c>
    </row>
    <row r="236" spans="3:17" x14ac:dyDescent="0.25">
      <c r="C236" t="s">
        <v>468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3"/>
        <v>P</v>
      </c>
      <c r="K236" t="str">
        <f t="shared" si="24"/>
        <v>P</v>
      </c>
      <c r="L236" t="s">
        <v>469</v>
      </c>
      <c r="M236">
        <f t="shared" si="28"/>
        <v>0</v>
      </c>
      <c r="N236">
        <f t="shared" si="26"/>
        <v>0</v>
      </c>
      <c r="P236">
        <f t="shared" si="27"/>
        <v>0</v>
      </c>
      <c r="Q236">
        <f t="shared" si="25"/>
        <v>0</v>
      </c>
    </row>
    <row r="237" spans="3:17" x14ac:dyDescent="0.25">
      <c r="C237" t="s">
        <v>470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3"/>
        <v>S</v>
      </c>
      <c r="K237" t="str">
        <f t="shared" si="24"/>
        <v>S</v>
      </c>
      <c r="L237" t="s">
        <v>471</v>
      </c>
      <c r="M237">
        <f t="shared" si="28"/>
        <v>0</v>
      </c>
      <c r="N237">
        <f t="shared" si="26"/>
        <v>0</v>
      </c>
      <c r="P237">
        <f t="shared" si="27"/>
        <v>0</v>
      </c>
      <c r="Q237">
        <f t="shared" si="25"/>
        <v>0</v>
      </c>
    </row>
    <row r="238" spans="3:17" x14ac:dyDescent="0.25">
      <c r="C238" t="s">
        <v>472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3"/>
        <v>A</v>
      </c>
      <c r="K238" t="str">
        <f t="shared" si="24"/>
        <v>A</v>
      </c>
      <c r="L238" t="s">
        <v>473</v>
      </c>
      <c r="M238">
        <f t="shared" si="28"/>
        <v>0</v>
      </c>
      <c r="N238">
        <f t="shared" si="26"/>
        <v>0</v>
      </c>
      <c r="P238">
        <f t="shared" si="27"/>
        <v>0</v>
      </c>
      <c r="Q238">
        <f t="shared" si="25"/>
        <v>0</v>
      </c>
    </row>
    <row r="239" spans="3:17" x14ac:dyDescent="0.25">
      <c r="C239" t="s">
        <v>474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3"/>
        <v>C</v>
      </c>
      <c r="K239" t="str">
        <f t="shared" si="24"/>
        <v>C</v>
      </c>
      <c r="L239" t="s">
        <v>475</v>
      </c>
      <c r="M239">
        <f t="shared" si="28"/>
        <v>0</v>
      </c>
      <c r="N239">
        <f t="shared" si="26"/>
        <v>0</v>
      </c>
      <c r="P239">
        <f t="shared" si="27"/>
        <v>0</v>
      </c>
      <c r="Q239">
        <f t="shared" si="25"/>
        <v>0</v>
      </c>
    </row>
    <row r="240" spans="3:17" x14ac:dyDescent="0.25">
      <c r="C240" t="s">
        <v>476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3"/>
        <v>E</v>
      </c>
      <c r="K240" t="str">
        <f t="shared" si="24"/>
        <v>E</v>
      </c>
      <c r="L240" t="s">
        <v>477</v>
      </c>
      <c r="M240">
        <f t="shared" si="28"/>
        <v>0</v>
      </c>
      <c r="N240">
        <f t="shared" si="26"/>
        <v>0</v>
      </c>
      <c r="P240">
        <f t="shared" si="27"/>
        <v>0</v>
      </c>
      <c r="Q240">
        <f t="shared" si="25"/>
        <v>0</v>
      </c>
    </row>
    <row r="241" spans="3:17" x14ac:dyDescent="0.25">
      <c r="C241" t="s">
        <v>478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3"/>
        <v>F</v>
      </c>
      <c r="K241" t="str">
        <f t="shared" si="24"/>
        <v>F</v>
      </c>
      <c r="L241" t="s">
        <v>479</v>
      </c>
      <c r="M241">
        <f t="shared" si="28"/>
        <v>0</v>
      </c>
      <c r="N241">
        <f t="shared" si="26"/>
        <v>0</v>
      </c>
      <c r="P241">
        <f t="shared" si="27"/>
        <v>0</v>
      </c>
      <c r="Q241">
        <f t="shared" si="25"/>
        <v>0</v>
      </c>
    </row>
    <row r="242" spans="3:17" x14ac:dyDescent="0.25">
      <c r="C242" t="s">
        <v>480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3"/>
        <v>H</v>
      </c>
      <c r="K242" t="str">
        <f t="shared" si="24"/>
        <v>H</v>
      </c>
      <c r="L242" t="s">
        <v>481</v>
      </c>
      <c r="M242">
        <f t="shared" si="28"/>
        <v>0</v>
      </c>
      <c r="N242">
        <f t="shared" si="26"/>
        <v>0</v>
      </c>
      <c r="P242">
        <f t="shared" si="27"/>
        <v>0</v>
      </c>
      <c r="Q242">
        <f t="shared" si="25"/>
        <v>0</v>
      </c>
    </row>
    <row r="243" spans="3:17" x14ac:dyDescent="0.25">
      <c r="C243" t="s">
        <v>482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3"/>
        <v>K</v>
      </c>
      <c r="K243" t="str">
        <f t="shared" si="24"/>
        <v>K</v>
      </c>
      <c r="L243" t="s">
        <v>483</v>
      </c>
      <c r="M243">
        <f t="shared" si="28"/>
        <v>0</v>
      </c>
      <c r="N243">
        <f t="shared" si="26"/>
        <v>0</v>
      </c>
      <c r="P243">
        <f t="shared" si="27"/>
        <v>0</v>
      </c>
      <c r="Q243">
        <f t="shared" si="25"/>
        <v>0</v>
      </c>
    </row>
    <row r="244" spans="3:17" x14ac:dyDescent="0.25">
      <c r="C244" t="s">
        <v>484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3"/>
        <v>L</v>
      </c>
      <c r="K244" t="str">
        <f t="shared" si="24"/>
        <v>L</v>
      </c>
      <c r="L244" t="s">
        <v>485</v>
      </c>
      <c r="M244">
        <f t="shared" si="28"/>
        <v>0</v>
      </c>
      <c r="N244">
        <f t="shared" si="26"/>
        <v>0</v>
      </c>
      <c r="P244">
        <f t="shared" si="27"/>
        <v>0</v>
      </c>
      <c r="Q244">
        <f t="shared" si="25"/>
        <v>0</v>
      </c>
    </row>
    <row r="245" spans="3:17" x14ac:dyDescent="0.25">
      <c r="C245" t="s">
        <v>486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3"/>
        <v>O</v>
      </c>
      <c r="K245" t="str">
        <f t="shared" si="24"/>
        <v>O</v>
      </c>
      <c r="L245" t="s">
        <v>487</v>
      </c>
      <c r="M245">
        <f t="shared" si="28"/>
        <v>0</v>
      </c>
      <c r="N245">
        <f t="shared" si="26"/>
        <v>0</v>
      </c>
      <c r="P245">
        <f t="shared" si="27"/>
        <v>0</v>
      </c>
      <c r="Q245">
        <f t="shared" si="25"/>
        <v>0</v>
      </c>
    </row>
    <row r="246" spans="3:17" x14ac:dyDescent="0.25">
      <c r="C246" t="s">
        <v>488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3"/>
        <v>P</v>
      </c>
      <c r="K246" t="str">
        <f t="shared" si="24"/>
        <v>P</v>
      </c>
      <c r="L246" t="s">
        <v>489</v>
      </c>
      <c r="M246">
        <f t="shared" si="28"/>
        <v>0</v>
      </c>
      <c r="N246">
        <f t="shared" si="26"/>
        <v>0</v>
      </c>
      <c r="P246">
        <f t="shared" si="27"/>
        <v>0</v>
      </c>
      <c r="Q246">
        <f t="shared" si="25"/>
        <v>0</v>
      </c>
    </row>
    <row r="247" spans="3:17" x14ac:dyDescent="0.25">
      <c r="C247" t="s">
        <v>490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3"/>
        <v>R</v>
      </c>
      <c r="K247" t="str">
        <f t="shared" si="24"/>
        <v>R</v>
      </c>
      <c r="L247" t="s">
        <v>491</v>
      </c>
      <c r="M247">
        <f t="shared" si="28"/>
        <v>0</v>
      </c>
      <c r="N247">
        <f t="shared" si="26"/>
        <v>0</v>
      </c>
      <c r="P247">
        <f t="shared" si="27"/>
        <v>0</v>
      </c>
      <c r="Q247">
        <f t="shared" si="25"/>
        <v>0</v>
      </c>
    </row>
    <row r="248" spans="3:17" x14ac:dyDescent="0.25">
      <c r="C248" t="s">
        <v>492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3"/>
        <v>S</v>
      </c>
      <c r="K248" t="str">
        <f t="shared" si="24"/>
        <v>S</v>
      </c>
      <c r="L248" t="s">
        <v>493</v>
      </c>
      <c r="M248">
        <f t="shared" si="28"/>
        <v>0</v>
      </c>
      <c r="N248">
        <f t="shared" si="26"/>
        <v>0</v>
      </c>
      <c r="P248">
        <f t="shared" si="27"/>
        <v>0</v>
      </c>
      <c r="Q248">
        <f t="shared" si="25"/>
        <v>0</v>
      </c>
    </row>
    <row r="249" spans="3:17" x14ac:dyDescent="0.25">
      <c r="C249" t="s">
        <v>494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3"/>
        <v>A</v>
      </c>
      <c r="K249" t="str">
        <f t="shared" si="24"/>
        <v>A</v>
      </c>
      <c r="L249" t="s">
        <v>495</v>
      </c>
      <c r="M249">
        <f t="shared" si="28"/>
        <v>0</v>
      </c>
      <c r="N249">
        <f t="shared" si="26"/>
        <v>0</v>
      </c>
      <c r="P249">
        <f t="shared" si="27"/>
        <v>0</v>
      </c>
      <c r="Q249">
        <f t="shared" si="25"/>
        <v>0</v>
      </c>
    </row>
    <row r="250" spans="3:17" x14ac:dyDescent="0.25">
      <c r="C250" t="s">
        <v>496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3"/>
        <v>C</v>
      </c>
      <c r="K250" t="str">
        <f t="shared" si="24"/>
        <v>C</v>
      </c>
      <c r="L250" t="s">
        <v>497</v>
      </c>
      <c r="M250">
        <f t="shared" si="28"/>
        <v>0</v>
      </c>
      <c r="N250">
        <f t="shared" si="26"/>
        <v>0</v>
      </c>
      <c r="P250">
        <f t="shared" si="27"/>
        <v>0</v>
      </c>
      <c r="Q250">
        <f t="shared" si="25"/>
        <v>0</v>
      </c>
    </row>
    <row r="251" spans="3:17" x14ac:dyDescent="0.25">
      <c r="C251" t="s">
        <v>498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3"/>
        <v>E</v>
      </c>
      <c r="K251" t="str">
        <f t="shared" si="24"/>
        <v>E</v>
      </c>
      <c r="L251" t="s">
        <v>499</v>
      </c>
      <c r="M251">
        <f t="shared" si="28"/>
        <v>0</v>
      </c>
      <c r="N251">
        <f t="shared" si="26"/>
        <v>0</v>
      </c>
      <c r="P251">
        <f t="shared" si="27"/>
        <v>0</v>
      </c>
      <c r="Q251">
        <f t="shared" si="25"/>
        <v>0</v>
      </c>
    </row>
    <row r="252" spans="3:17" x14ac:dyDescent="0.25">
      <c r="C252" t="s">
        <v>500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3"/>
        <v>F</v>
      </c>
      <c r="K252" t="str">
        <f t="shared" si="24"/>
        <v>F</v>
      </c>
      <c r="L252" t="s">
        <v>501</v>
      </c>
      <c r="M252">
        <f t="shared" si="28"/>
        <v>0</v>
      </c>
      <c r="N252">
        <f t="shared" si="26"/>
        <v>0</v>
      </c>
      <c r="P252">
        <f t="shared" si="27"/>
        <v>0</v>
      </c>
      <c r="Q252">
        <f t="shared" si="25"/>
        <v>0</v>
      </c>
    </row>
    <row r="253" spans="3:17" x14ac:dyDescent="0.25">
      <c r="C253" t="s">
        <v>502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3"/>
        <v>H</v>
      </c>
      <c r="K253" t="str">
        <f t="shared" si="24"/>
        <v>H</v>
      </c>
      <c r="L253" t="s">
        <v>503</v>
      </c>
      <c r="M253">
        <f t="shared" si="28"/>
        <v>0</v>
      </c>
      <c r="N253">
        <f t="shared" si="26"/>
        <v>0</v>
      </c>
      <c r="P253">
        <f t="shared" si="27"/>
        <v>0</v>
      </c>
      <c r="Q253">
        <f t="shared" si="25"/>
        <v>0</v>
      </c>
    </row>
    <row r="254" spans="3:17" x14ac:dyDescent="0.25">
      <c r="C254" t="s">
        <v>504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3"/>
        <v>K</v>
      </c>
      <c r="K254" t="str">
        <f t="shared" si="24"/>
        <v>K</v>
      </c>
      <c r="L254" t="s">
        <v>505</v>
      </c>
      <c r="M254">
        <f t="shared" si="28"/>
        <v>0</v>
      </c>
      <c r="N254">
        <f t="shared" si="26"/>
        <v>0</v>
      </c>
      <c r="P254">
        <f t="shared" si="27"/>
        <v>0</v>
      </c>
      <c r="Q254">
        <f t="shared" si="25"/>
        <v>0</v>
      </c>
    </row>
    <row r="255" spans="3:17" x14ac:dyDescent="0.25">
      <c r="C255" t="s">
        <v>506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3"/>
        <v>L</v>
      </c>
      <c r="K255" t="str">
        <f t="shared" si="24"/>
        <v>L</v>
      </c>
      <c r="L255" t="s">
        <v>507</v>
      </c>
      <c r="M255">
        <f t="shared" si="28"/>
        <v>0</v>
      </c>
      <c r="N255">
        <f t="shared" si="26"/>
        <v>0</v>
      </c>
      <c r="P255">
        <f t="shared" si="27"/>
        <v>0</v>
      </c>
      <c r="Q255">
        <f t="shared" si="25"/>
        <v>0</v>
      </c>
    </row>
    <row r="256" spans="3:17" x14ac:dyDescent="0.25">
      <c r="C256" t="s">
        <v>508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3"/>
        <v>O</v>
      </c>
      <c r="K256" t="str">
        <f t="shared" si="24"/>
        <v>O</v>
      </c>
      <c r="L256" t="s">
        <v>509</v>
      </c>
      <c r="M256">
        <f t="shared" si="28"/>
        <v>0</v>
      </c>
      <c r="N256">
        <f t="shared" si="26"/>
        <v>0</v>
      </c>
      <c r="P256">
        <f t="shared" si="27"/>
        <v>0</v>
      </c>
      <c r="Q256">
        <f t="shared" si="25"/>
        <v>0</v>
      </c>
    </row>
    <row r="257" spans="3:17" x14ac:dyDescent="0.25">
      <c r="C257" t="s">
        <v>510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3"/>
        <v>P</v>
      </c>
      <c r="K257" t="str">
        <f t="shared" si="24"/>
        <v>P</v>
      </c>
      <c r="L257" t="s">
        <v>511</v>
      </c>
      <c r="M257">
        <f t="shared" si="28"/>
        <v>0</v>
      </c>
      <c r="N257">
        <f t="shared" si="26"/>
        <v>0</v>
      </c>
      <c r="P257">
        <f t="shared" si="27"/>
        <v>0</v>
      </c>
      <c r="Q257">
        <f t="shared" si="25"/>
        <v>0</v>
      </c>
    </row>
    <row r="258" spans="3:17" x14ac:dyDescent="0.25">
      <c r="C258" t="s">
        <v>512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3"/>
        <v>S</v>
      </c>
      <c r="K258" t="str">
        <f t="shared" si="24"/>
        <v>S</v>
      </c>
      <c r="L258" t="s">
        <v>513</v>
      </c>
      <c r="M258">
        <f t="shared" si="28"/>
        <v>0</v>
      </c>
      <c r="N258">
        <f t="shared" si="26"/>
        <v>0</v>
      </c>
      <c r="P258">
        <f t="shared" si="27"/>
        <v>0</v>
      </c>
      <c r="Q258">
        <f t="shared" si="25"/>
        <v>0</v>
      </c>
    </row>
    <row r="259" spans="3:17" x14ac:dyDescent="0.25">
      <c r="C259" t="s">
        <v>514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ref="J259:J322" si="29">IFERROR(RIGHT(C259,LEN(C259)-3),"")</f>
        <v>H</v>
      </c>
      <c r="K259" t="str">
        <f t="shared" ref="K259:K322" si="30">IF(LEN(C259)=3,C259,J259)</f>
        <v>H</v>
      </c>
      <c r="L259" t="s">
        <v>515</v>
      </c>
      <c r="M259">
        <f t="shared" si="28"/>
        <v>0</v>
      </c>
      <c r="N259">
        <f t="shared" si="26"/>
        <v>0</v>
      </c>
      <c r="P259">
        <f t="shared" si="27"/>
        <v>0</v>
      </c>
      <c r="Q259">
        <f t="shared" ref="Q259:Q322" si="31">IFERROR(SEARCH($Q$2,C259),0)</f>
        <v>0</v>
      </c>
    </row>
    <row r="260" spans="3:17" x14ac:dyDescent="0.25">
      <c r="C260" t="s">
        <v>516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K</v>
      </c>
      <c r="K260" t="str">
        <f t="shared" si="30"/>
        <v>K</v>
      </c>
      <c r="L260" t="s">
        <v>517</v>
      </c>
      <c r="M260">
        <f t="shared" si="28"/>
        <v>0</v>
      </c>
      <c r="N260">
        <f t="shared" ref="N260:N323" si="32">INDEX($AD$3:$AD$56,MATCH(M260,$AC$3:$AC$56,0))</f>
        <v>0</v>
      </c>
      <c r="P260">
        <f t="shared" ref="P260:P323" si="33">SUM(Q260:U260)</f>
        <v>0</v>
      </c>
      <c r="Q260">
        <f t="shared" si="31"/>
        <v>0</v>
      </c>
    </row>
    <row r="261" spans="3:17" x14ac:dyDescent="0.25">
      <c r="C261" t="s">
        <v>518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si="29"/>
        <v>L</v>
      </c>
      <c r="K261" t="str">
        <f t="shared" si="30"/>
        <v>L</v>
      </c>
      <c r="L261" t="s">
        <v>519</v>
      </c>
      <c r="M261">
        <f t="shared" si="28"/>
        <v>0</v>
      </c>
      <c r="N261">
        <f t="shared" si="32"/>
        <v>0</v>
      </c>
      <c r="P261">
        <f t="shared" si="33"/>
        <v>0</v>
      </c>
      <c r="Q261">
        <f t="shared" si="31"/>
        <v>0</v>
      </c>
    </row>
    <row r="262" spans="3:17" x14ac:dyDescent="0.25">
      <c r="C262" t="s">
        <v>520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29"/>
        <v>N</v>
      </c>
      <c r="K262" t="str">
        <f t="shared" si="30"/>
        <v>N</v>
      </c>
      <c r="L262" t="s">
        <v>521</v>
      </c>
      <c r="M262">
        <f t="shared" si="28"/>
        <v>0</v>
      </c>
      <c r="N262">
        <f t="shared" si="32"/>
        <v>0</v>
      </c>
      <c r="P262">
        <f t="shared" si="33"/>
        <v>0</v>
      </c>
      <c r="Q262">
        <f t="shared" si="31"/>
        <v>0</v>
      </c>
    </row>
    <row r="263" spans="3:17" x14ac:dyDescent="0.25">
      <c r="C263" t="s">
        <v>522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29"/>
        <v>O</v>
      </c>
      <c r="K263" t="str">
        <f t="shared" si="30"/>
        <v>O</v>
      </c>
      <c r="L263" t="s">
        <v>523</v>
      </c>
      <c r="M263">
        <f t="shared" ref="M263:M326" si="34">INDEX($AA$3:$AA$224,MATCH(K263,$Z$3:$Z$224,0))</f>
        <v>0</v>
      </c>
      <c r="N263">
        <f t="shared" si="32"/>
        <v>0</v>
      </c>
      <c r="P263">
        <f t="shared" si="33"/>
        <v>0</v>
      </c>
      <c r="Q263">
        <f t="shared" si="31"/>
        <v>0</v>
      </c>
    </row>
    <row r="264" spans="3:17" x14ac:dyDescent="0.25">
      <c r="C264" t="s">
        <v>524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29"/>
        <v>R</v>
      </c>
      <c r="K264" t="str">
        <f t="shared" si="30"/>
        <v>R</v>
      </c>
      <c r="L264" t="s">
        <v>525</v>
      </c>
      <c r="M264">
        <f t="shared" si="34"/>
        <v>0</v>
      </c>
      <c r="N264">
        <f t="shared" si="32"/>
        <v>0</v>
      </c>
      <c r="P264">
        <f t="shared" si="33"/>
        <v>0</v>
      </c>
      <c r="Q264">
        <f t="shared" si="31"/>
        <v>0</v>
      </c>
    </row>
    <row r="265" spans="3:17" x14ac:dyDescent="0.25">
      <c r="C265" t="s">
        <v>526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29"/>
        <v>WG</v>
      </c>
      <c r="K265" t="str">
        <f t="shared" si="30"/>
        <v>WG</v>
      </c>
      <c r="L265" t="s">
        <v>527</v>
      </c>
      <c r="M265">
        <f t="shared" si="34"/>
        <v>0</v>
      </c>
      <c r="N265">
        <f t="shared" si="32"/>
        <v>0</v>
      </c>
      <c r="P265">
        <f t="shared" si="33"/>
        <v>0</v>
      </c>
      <c r="Q265">
        <f t="shared" si="31"/>
        <v>0</v>
      </c>
    </row>
    <row r="266" spans="3:17" x14ac:dyDescent="0.25">
      <c r="C266" t="s">
        <v>528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29"/>
        <v>H</v>
      </c>
      <c r="K266" t="str">
        <f t="shared" si="30"/>
        <v>H</v>
      </c>
      <c r="L266" t="s">
        <v>529</v>
      </c>
      <c r="M266">
        <f t="shared" si="34"/>
        <v>0</v>
      </c>
      <c r="N266">
        <f t="shared" si="32"/>
        <v>0</v>
      </c>
      <c r="P266">
        <f t="shared" si="33"/>
        <v>0</v>
      </c>
      <c r="Q266">
        <f t="shared" si="31"/>
        <v>0</v>
      </c>
    </row>
    <row r="267" spans="3:17" x14ac:dyDescent="0.25">
      <c r="C267" t="s">
        <v>530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29"/>
        <v>K</v>
      </c>
      <c r="K267" t="str">
        <f t="shared" si="30"/>
        <v>K</v>
      </c>
      <c r="L267" t="s">
        <v>531</v>
      </c>
      <c r="M267">
        <f t="shared" si="34"/>
        <v>0</v>
      </c>
      <c r="N267">
        <f t="shared" si="32"/>
        <v>0</v>
      </c>
      <c r="P267">
        <f t="shared" si="33"/>
        <v>0</v>
      </c>
      <c r="Q267">
        <f t="shared" si="31"/>
        <v>0</v>
      </c>
    </row>
    <row r="268" spans="3:17" x14ac:dyDescent="0.25">
      <c r="C268" t="s">
        <v>532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29"/>
        <v>L</v>
      </c>
      <c r="K268" t="str">
        <f t="shared" si="30"/>
        <v>L</v>
      </c>
      <c r="L268" t="s">
        <v>533</v>
      </c>
      <c r="M268">
        <f t="shared" si="34"/>
        <v>0</v>
      </c>
      <c r="N268">
        <f t="shared" si="32"/>
        <v>0</v>
      </c>
      <c r="P268">
        <f t="shared" si="33"/>
        <v>0</v>
      </c>
      <c r="Q268">
        <f t="shared" si="31"/>
        <v>0</v>
      </c>
    </row>
    <row r="269" spans="3:17" x14ac:dyDescent="0.25">
      <c r="C269" t="s">
        <v>534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29"/>
        <v>N</v>
      </c>
      <c r="K269" t="str">
        <f t="shared" si="30"/>
        <v>N</v>
      </c>
      <c r="L269" t="s">
        <v>535</v>
      </c>
      <c r="M269">
        <f t="shared" si="34"/>
        <v>0</v>
      </c>
      <c r="N269">
        <f t="shared" si="32"/>
        <v>0</v>
      </c>
      <c r="P269">
        <f t="shared" si="33"/>
        <v>0</v>
      </c>
      <c r="Q269">
        <f t="shared" si="31"/>
        <v>0</v>
      </c>
    </row>
    <row r="270" spans="3:17" x14ac:dyDescent="0.25">
      <c r="C270" t="s">
        <v>536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29"/>
        <v>O</v>
      </c>
      <c r="K270" t="str">
        <f t="shared" si="30"/>
        <v>O</v>
      </c>
      <c r="L270" t="s">
        <v>537</v>
      </c>
      <c r="M270">
        <f t="shared" si="34"/>
        <v>0</v>
      </c>
      <c r="N270">
        <f t="shared" si="32"/>
        <v>0</v>
      </c>
      <c r="P270">
        <f t="shared" si="33"/>
        <v>0</v>
      </c>
      <c r="Q270">
        <f t="shared" si="31"/>
        <v>0</v>
      </c>
    </row>
    <row r="271" spans="3:17" x14ac:dyDescent="0.25">
      <c r="C271" t="s">
        <v>538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29"/>
        <v>R</v>
      </c>
      <c r="K271" t="str">
        <f t="shared" si="30"/>
        <v>R</v>
      </c>
      <c r="L271" t="s">
        <v>539</v>
      </c>
      <c r="M271">
        <f t="shared" si="34"/>
        <v>0</v>
      </c>
      <c r="N271">
        <f t="shared" si="32"/>
        <v>0</v>
      </c>
      <c r="P271">
        <f t="shared" si="33"/>
        <v>0</v>
      </c>
      <c r="Q271">
        <f t="shared" si="31"/>
        <v>0</v>
      </c>
    </row>
    <row r="272" spans="3:17" x14ac:dyDescent="0.25">
      <c r="C272" t="s">
        <v>540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29"/>
        <v>W</v>
      </c>
      <c r="K272" t="str">
        <f t="shared" si="30"/>
        <v>W</v>
      </c>
      <c r="L272" t="s">
        <v>541</v>
      </c>
      <c r="M272">
        <f t="shared" si="34"/>
        <v>0</v>
      </c>
      <c r="N272">
        <f t="shared" si="32"/>
        <v>0</v>
      </c>
      <c r="P272">
        <f t="shared" si="33"/>
        <v>0</v>
      </c>
      <c r="Q272">
        <f t="shared" si="31"/>
        <v>0</v>
      </c>
    </row>
    <row r="273" spans="3:17" x14ac:dyDescent="0.25">
      <c r="C273" t="s">
        <v>542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29"/>
        <v>WG</v>
      </c>
      <c r="K273" t="str">
        <f t="shared" si="30"/>
        <v>WG</v>
      </c>
      <c r="L273" t="s">
        <v>543</v>
      </c>
      <c r="M273">
        <f t="shared" si="34"/>
        <v>0</v>
      </c>
      <c r="N273">
        <f t="shared" si="32"/>
        <v>0</v>
      </c>
      <c r="P273">
        <f t="shared" si="33"/>
        <v>0</v>
      </c>
      <c r="Q273">
        <f t="shared" si="31"/>
        <v>0</v>
      </c>
    </row>
    <row r="274" spans="3:17" x14ac:dyDescent="0.25">
      <c r="C274" t="s">
        <v>544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29"/>
        <v>H</v>
      </c>
      <c r="K274" t="str">
        <f t="shared" si="30"/>
        <v>H</v>
      </c>
      <c r="L274" t="s">
        <v>545</v>
      </c>
      <c r="M274">
        <f t="shared" si="34"/>
        <v>0</v>
      </c>
      <c r="N274">
        <f t="shared" si="32"/>
        <v>0</v>
      </c>
      <c r="P274">
        <f t="shared" si="33"/>
        <v>0</v>
      </c>
      <c r="Q274">
        <f t="shared" si="31"/>
        <v>0</v>
      </c>
    </row>
    <row r="275" spans="3:17" x14ac:dyDescent="0.25">
      <c r="C275" t="s">
        <v>546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29"/>
        <v>K</v>
      </c>
      <c r="K275" t="str">
        <f t="shared" si="30"/>
        <v>K</v>
      </c>
      <c r="L275" t="s">
        <v>547</v>
      </c>
      <c r="M275">
        <f t="shared" si="34"/>
        <v>0</v>
      </c>
      <c r="N275">
        <f t="shared" si="32"/>
        <v>0</v>
      </c>
      <c r="P275">
        <f t="shared" si="33"/>
        <v>0</v>
      </c>
      <c r="Q275">
        <f t="shared" si="31"/>
        <v>0</v>
      </c>
    </row>
    <row r="276" spans="3:17" x14ac:dyDescent="0.25">
      <c r="C276" t="s">
        <v>548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29"/>
        <v>L</v>
      </c>
      <c r="K276" t="str">
        <f t="shared" si="30"/>
        <v>L</v>
      </c>
      <c r="L276" t="s">
        <v>549</v>
      </c>
      <c r="M276">
        <f t="shared" si="34"/>
        <v>0</v>
      </c>
      <c r="N276">
        <f t="shared" si="32"/>
        <v>0</v>
      </c>
      <c r="P276">
        <f t="shared" si="33"/>
        <v>0</v>
      </c>
      <c r="Q276">
        <f t="shared" si="31"/>
        <v>0</v>
      </c>
    </row>
    <row r="277" spans="3:17" x14ac:dyDescent="0.25">
      <c r="C277" t="s">
        <v>550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29"/>
        <v>N</v>
      </c>
      <c r="K277" t="str">
        <f t="shared" si="30"/>
        <v>N</v>
      </c>
      <c r="L277" t="s">
        <v>551</v>
      </c>
      <c r="M277">
        <f t="shared" si="34"/>
        <v>0</v>
      </c>
      <c r="N277">
        <f t="shared" si="32"/>
        <v>0</v>
      </c>
      <c r="P277">
        <f t="shared" si="33"/>
        <v>0</v>
      </c>
      <c r="Q277">
        <f t="shared" si="31"/>
        <v>0</v>
      </c>
    </row>
    <row r="278" spans="3:17" x14ac:dyDescent="0.25">
      <c r="C278" t="s">
        <v>552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29"/>
        <v>W</v>
      </c>
      <c r="K278" t="str">
        <f t="shared" si="30"/>
        <v>W</v>
      </c>
      <c r="L278" t="s">
        <v>553</v>
      </c>
      <c r="M278">
        <f t="shared" si="34"/>
        <v>0</v>
      </c>
      <c r="N278">
        <f t="shared" si="32"/>
        <v>0</v>
      </c>
      <c r="P278">
        <f t="shared" si="33"/>
        <v>0</v>
      </c>
      <c r="Q278">
        <f t="shared" si="31"/>
        <v>0</v>
      </c>
    </row>
    <row r="279" spans="3:17" x14ac:dyDescent="0.25">
      <c r="C279" t="s">
        <v>554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29"/>
        <v>H</v>
      </c>
      <c r="K279" t="str">
        <f t="shared" si="30"/>
        <v>H</v>
      </c>
      <c r="L279" t="s">
        <v>555</v>
      </c>
      <c r="M279">
        <f t="shared" si="34"/>
        <v>0</v>
      </c>
      <c r="N279">
        <f t="shared" si="32"/>
        <v>0</v>
      </c>
      <c r="P279">
        <f t="shared" si="33"/>
        <v>0</v>
      </c>
      <c r="Q279">
        <f t="shared" si="31"/>
        <v>0</v>
      </c>
    </row>
    <row r="280" spans="3:17" x14ac:dyDescent="0.25">
      <c r="C280" t="s">
        <v>556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29"/>
        <v>K</v>
      </c>
      <c r="K280" t="str">
        <f t="shared" si="30"/>
        <v>K</v>
      </c>
      <c r="L280" t="s">
        <v>557</v>
      </c>
      <c r="M280">
        <f t="shared" si="34"/>
        <v>0</v>
      </c>
      <c r="N280">
        <f t="shared" si="32"/>
        <v>0</v>
      </c>
      <c r="P280">
        <f t="shared" si="33"/>
        <v>0</v>
      </c>
      <c r="Q280">
        <f t="shared" si="31"/>
        <v>0</v>
      </c>
    </row>
    <row r="281" spans="3:17" x14ac:dyDescent="0.25">
      <c r="C281" t="s">
        <v>558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29"/>
        <v>L</v>
      </c>
      <c r="K281" t="str">
        <f t="shared" si="30"/>
        <v>L</v>
      </c>
      <c r="L281" t="s">
        <v>559</v>
      </c>
      <c r="M281">
        <f t="shared" si="34"/>
        <v>0</v>
      </c>
      <c r="N281">
        <f t="shared" si="32"/>
        <v>0</v>
      </c>
      <c r="P281">
        <f t="shared" si="33"/>
        <v>0</v>
      </c>
      <c r="Q281">
        <f t="shared" si="31"/>
        <v>0</v>
      </c>
    </row>
    <row r="282" spans="3:17" x14ac:dyDescent="0.25">
      <c r="C282" t="s">
        <v>560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29"/>
        <v>N</v>
      </c>
      <c r="K282" t="str">
        <f t="shared" si="30"/>
        <v>N</v>
      </c>
      <c r="L282" t="s">
        <v>561</v>
      </c>
      <c r="M282">
        <f t="shared" si="34"/>
        <v>0</v>
      </c>
      <c r="N282">
        <f t="shared" si="32"/>
        <v>0</v>
      </c>
      <c r="P282">
        <f t="shared" si="33"/>
        <v>0</v>
      </c>
      <c r="Q282">
        <f t="shared" si="31"/>
        <v>0</v>
      </c>
    </row>
    <row r="283" spans="3:17" x14ac:dyDescent="0.25">
      <c r="C283" t="s">
        <v>562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29"/>
        <v>O</v>
      </c>
      <c r="K283" t="str">
        <f t="shared" si="30"/>
        <v>O</v>
      </c>
      <c r="L283" t="s">
        <v>563</v>
      </c>
      <c r="M283">
        <f t="shared" si="34"/>
        <v>0</v>
      </c>
      <c r="N283">
        <f t="shared" si="32"/>
        <v>0</v>
      </c>
      <c r="P283">
        <f t="shared" si="33"/>
        <v>0</v>
      </c>
      <c r="Q283">
        <f t="shared" si="31"/>
        <v>0</v>
      </c>
    </row>
    <row r="284" spans="3:17" x14ac:dyDescent="0.25">
      <c r="C284" t="s">
        <v>564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29"/>
        <v>R</v>
      </c>
      <c r="K284" t="str">
        <f t="shared" si="30"/>
        <v>R</v>
      </c>
      <c r="L284" t="s">
        <v>565</v>
      </c>
      <c r="M284">
        <f t="shared" si="34"/>
        <v>0</v>
      </c>
      <c r="N284">
        <f t="shared" si="32"/>
        <v>0</v>
      </c>
      <c r="P284">
        <f t="shared" si="33"/>
        <v>0</v>
      </c>
      <c r="Q284">
        <f t="shared" si="31"/>
        <v>0</v>
      </c>
    </row>
    <row r="285" spans="3:17" x14ac:dyDescent="0.25">
      <c r="C285" t="s">
        <v>566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29"/>
        <v>W</v>
      </c>
      <c r="K285" t="str">
        <f t="shared" si="30"/>
        <v>W</v>
      </c>
      <c r="L285">
        <v>0</v>
      </c>
      <c r="M285">
        <f t="shared" si="34"/>
        <v>0</v>
      </c>
      <c r="N285">
        <f t="shared" si="32"/>
        <v>0</v>
      </c>
      <c r="P285">
        <f t="shared" si="33"/>
        <v>0</v>
      </c>
      <c r="Q285">
        <f t="shared" si="31"/>
        <v>0</v>
      </c>
    </row>
    <row r="286" spans="3:17" x14ac:dyDescent="0.25">
      <c r="C286" t="s">
        <v>567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29"/>
        <v>WG</v>
      </c>
      <c r="K286" t="str">
        <f t="shared" si="30"/>
        <v>WG</v>
      </c>
      <c r="L286" t="s">
        <v>568</v>
      </c>
      <c r="M286">
        <f t="shared" si="34"/>
        <v>0</v>
      </c>
      <c r="N286">
        <f t="shared" si="32"/>
        <v>0</v>
      </c>
      <c r="P286">
        <f t="shared" si="33"/>
        <v>0</v>
      </c>
      <c r="Q286">
        <f t="shared" si="31"/>
        <v>0</v>
      </c>
    </row>
    <row r="287" spans="3:17" x14ac:dyDescent="0.25">
      <c r="C287" t="s">
        <v>569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29"/>
        <v>H</v>
      </c>
      <c r="K287" t="str">
        <f t="shared" si="30"/>
        <v>H</v>
      </c>
      <c r="L287" t="s">
        <v>570</v>
      </c>
      <c r="M287">
        <f t="shared" si="34"/>
        <v>0</v>
      </c>
      <c r="N287">
        <f t="shared" si="32"/>
        <v>0</v>
      </c>
      <c r="P287">
        <f t="shared" si="33"/>
        <v>0</v>
      </c>
      <c r="Q287">
        <f t="shared" si="31"/>
        <v>0</v>
      </c>
    </row>
    <row r="288" spans="3:17" x14ac:dyDescent="0.25">
      <c r="C288" t="s">
        <v>571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29"/>
        <v>K</v>
      </c>
      <c r="K288" t="str">
        <f t="shared" si="30"/>
        <v>K</v>
      </c>
      <c r="L288" t="s">
        <v>572</v>
      </c>
      <c r="M288">
        <f t="shared" si="34"/>
        <v>0</v>
      </c>
      <c r="N288">
        <f t="shared" si="32"/>
        <v>0</v>
      </c>
      <c r="P288">
        <f t="shared" si="33"/>
        <v>0</v>
      </c>
      <c r="Q288">
        <f t="shared" si="31"/>
        <v>0</v>
      </c>
    </row>
    <row r="289" spans="3:17" x14ac:dyDescent="0.25">
      <c r="C289" t="s">
        <v>573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29"/>
        <v>L</v>
      </c>
      <c r="K289" t="str">
        <f t="shared" si="30"/>
        <v>L</v>
      </c>
      <c r="L289" t="s">
        <v>574</v>
      </c>
      <c r="M289">
        <f t="shared" si="34"/>
        <v>0</v>
      </c>
      <c r="N289">
        <f t="shared" si="32"/>
        <v>0</v>
      </c>
      <c r="P289">
        <f t="shared" si="33"/>
        <v>0</v>
      </c>
      <c r="Q289">
        <f t="shared" si="31"/>
        <v>0</v>
      </c>
    </row>
    <row r="290" spans="3:17" x14ac:dyDescent="0.25">
      <c r="C290" t="s">
        <v>575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29"/>
        <v>N</v>
      </c>
      <c r="K290" t="str">
        <f t="shared" si="30"/>
        <v>N</v>
      </c>
      <c r="L290" t="s">
        <v>576</v>
      </c>
      <c r="M290">
        <f t="shared" si="34"/>
        <v>0</v>
      </c>
      <c r="N290">
        <f t="shared" si="32"/>
        <v>0</v>
      </c>
      <c r="P290">
        <f t="shared" si="33"/>
        <v>0</v>
      </c>
      <c r="Q290">
        <f t="shared" si="31"/>
        <v>0</v>
      </c>
    </row>
    <row r="291" spans="3:17" x14ac:dyDescent="0.25">
      <c r="C291" t="s">
        <v>577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29"/>
        <v>W</v>
      </c>
      <c r="K291" t="str">
        <f t="shared" si="30"/>
        <v>W</v>
      </c>
      <c r="L291" t="s">
        <v>568</v>
      </c>
      <c r="M291">
        <f t="shared" si="34"/>
        <v>0</v>
      </c>
      <c r="N291">
        <f t="shared" si="32"/>
        <v>0</v>
      </c>
      <c r="P291">
        <f t="shared" si="33"/>
        <v>0</v>
      </c>
      <c r="Q291">
        <f t="shared" si="31"/>
        <v>0</v>
      </c>
    </row>
    <row r="292" spans="3:17" x14ac:dyDescent="0.25">
      <c r="C292" t="s">
        <v>578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29"/>
        <v>ET</v>
      </c>
      <c r="K292" t="str">
        <f t="shared" si="30"/>
        <v>ET</v>
      </c>
      <c r="L292" t="s">
        <v>579</v>
      </c>
      <c r="M292">
        <f t="shared" si="34"/>
        <v>0</v>
      </c>
      <c r="N292">
        <f t="shared" si="32"/>
        <v>0</v>
      </c>
      <c r="P292">
        <f t="shared" si="33"/>
        <v>0</v>
      </c>
      <c r="Q292">
        <f t="shared" si="31"/>
        <v>0</v>
      </c>
    </row>
    <row r="293" spans="3:17" x14ac:dyDescent="0.25">
      <c r="C293" t="s">
        <v>580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29"/>
        <v>AG</v>
      </c>
      <c r="K293" t="str">
        <f t="shared" si="30"/>
        <v>AG</v>
      </c>
      <c r="L293" t="s">
        <v>581</v>
      </c>
      <c r="M293">
        <f t="shared" si="34"/>
        <v>0</v>
      </c>
      <c r="N293">
        <f t="shared" si="32"/>
        <v>0</v>
      </c>
      <c r="P293">
        <f t="shared" si="33"/>
        <v>0</v>
      </c>
      <c r="Q293">
        <f t="shared" si="31"/>
        <v>0</v>
      </c>
    </row>
    <row r="294" spans="3:17" x14ac:dyDescent="0.25">
      <c r="C294" t="s">
        <v>582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29"/>
        <v>CV1</v>
      </c>
      <c r="K294" t="str">
        <f t="shared" si="30"/>
        <v>CV1</v>
      </c>
      <c r="L294" t="s">
        <v>583</v>
      </c>
      <c r="M294">
        <f t="shared" si="34"/>
        <v>0</v>
      </c>
      <c r="N294">
        <f t="shared" si="32"/>
        <v>0</v>
      </c>
      <c r="P294">
        <f t="shared" si="33"/>
        <v>0</v>
      </c>
      <c r="Q294">
        <f t="shared" si="31"/>
        <v>0</v>
      </c>
    </row>
    <row r="295" spans="3:17" x14ac:dyDescent="0.25">
      <c r="C295" t="s">
        <v>584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29"/>
        <v>CV2</v>
      </c>
      <c r="K295" t="str">
        <f t="shared" si="30"/>
        <v>CV2</v>
      </c>
      <c r="L295" t="s">
        <v>585</v>
      </c>
      <c r="M295">
        <f t="shared" si="34"/>
        <v>0</v>
      </c>
      <c r="N295">
        <f t="shared" si="32"/>
        <v>0</v>
      </c>
      <c r="P295">
        <f t="shared" si="33"/>
        <v>0</v>
      </c>
      <c r="Q295">
        <f t="shared" si="31"/>
        <v>0</v>
      </c>
    </row>
    <row r="296" spans="3:17" x14ac:dyDescent="0.25">
      <c r="C296" t="s">
        <v>586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29"/>
        <v>CV3</v>
      </c>
      <c r="K296" t="str">
        <f t="shared" si="30"/>
        <v>CV3</v>
      </c>
      <c r="L296" t="s">
        <v>587</v>
      </c>
      <c r="M296">
        <f t="shared" si="34"/>
        <v>0</v>
      </c>
      <c r="N296">
        <f t="shared" si="32"/>
        <v>0</v>
      </c>
      <c r="P296">
        <f t="shared" si="33"/>
        <v>0</v>
      </c>
      <c r="Q296">
        <f t="shared" si="31"/>
        <v>0</v>
      </c>
    </row>
    <row r="297" spans="3:17" x14ac:dyDescent="0.25">
      <c r="C297" t="s">
        <v>588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29"/>
        <v>CV4</v>
      </c>
      <c r="K297" t="str">
        <f t="shared" si="30"/>
        <v>CV4</v>
      </c>
      <c r="L297" t="s">
        <v>589</v>
      </c>
      <c r="M297">
        <f t="shared" si="34"/>
        <v>0</v>
      </c>
      <c r="N297">
        <f t="shared" si="32"/>
        <v>0</v>
      </c>
      <c r="P297">
        <f t="shared" si="33"/>
        <v>0</v>
      </c>
      <c r="Q297">
        <f t="shared" si="31"/>
        <v>0</v>
      </c>
    </row>
    <row r="298" spans="3:17" x14ac:dyDescent="0.25">
      <c r="C298" t="s">
        <v>590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29"/>
        <v>CV5</v>
      </c>
      <c r="K298" t="str">
        <f t="shared" si="30"/>
        <v>CV5</v>
      </c>
      <c r="L298" t="s">
        <v>591</v>
      </c>
      <c r="M298">
        <f t="shared" si="34"/>
        <v>0</v>
      </c>
      <c r="N298">
        <f t="shared" si="32"/>
        <v>0</v>
      </c>
      <c r="P298">
        <f t="shared" si="33"/>
        <v>0</v>
      </c>
      <c r="Q298">
        <f t="shared" si="31"/>
        <v>0</v>
      </c>
    </row>
    <row r="299" spans="3:17" x14ac:dyDescent="0.25">
      <c r="C299" t="s">
        <v>592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29"/>
        <v>CV6</v>
      </c>
      <c r="K299" t="str">
        <f t="shared" si="30"/>
        <v>CV6</v>
      </c>
      <c r="L299" t="s">
        <v>593</v>
      </c>
      <c r="M299">
        <f t="shared" si="34"/>
        <v>0</v>
      </c>
      <c r="N299">
        <f t="shared" si="32"/>
        <v>0</v>
      </c>
      <c r="P299">
        <f t="shared" si="33"/>
        <v>0</v>
      </c>
      <c r="Q299">
        <f t="shared" si="31"/>
        <v>0</v>
      </c>
    </row>
    <row r="300" spans="3:17" x14ac:dyDescent="0.25">
      <c r="C300" t="s">
        <v>594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29"/>
        <v>CV7</v>
      </c>
      <c r="K300" t="str">
        <f t="shared" si="30"/>
        <v>CV7</v>
      </c>
      <c r="L300" t="s">
        <v>595</v>
      </c>
      <c r="M300">
        <f t="shared" si="34"/>
        <v>0</v>
      </c>
      <c r="N300">
        <f t="shared" si="32"/>
        <v>0</v>
      </c>
      <c r="P300">
        <f t="shared" si="33"/>
        <v>0</v>
      </c>
      <c r="Q300">
        <f t="shared" si="31"/>
        <v>0</v>
      </c>
    </row>
    <row r="301" spans="3:17" x14ac:dyDescent="0.25">
      <c r="C301" t="s">
        <v>596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29"/>
        <v>CV8</v>
      </c>
      <c r="K301" t="str">
        <f t="shared" si="30"/>
        <v>CV8</v>
      </c>
      <c r="L301" t="s">
        <v>597</v>
      </c>
      <c r="M301">
        <f t="shared" si="34"/>
        <v>0</v>
      </c>
      <c r="N301">
        <f t="shared" si="32"/>
        <v>0</v>
      </c>
      <c r="P301">
        <f t="shared" si="33"/>
        <v>0</v>
      </c>
      <c r="Q301">
        <f t="shared" si="31"/>
        <v>0</v>
      </c>
    </row>
    <row r="302" spans="3:17" x14ac:dyDescent="0.25">
      <c r="C302" t="s">
        <v>598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29"/>
        <v>CV9</v>
      </c>
      <c r="K302" t="str">
        <f t="shared" si="30"/>
        <v>CV9</v>
      </c>
      <c r="L302" t="s">
        <v>599</v>
      </c>
      <c r="M302">
        <f t="shared" si="34"/>
        <v>0</v>
      </c>
      <c r="N302">
        <f t="shared" si="32"/>
        <v>0</v>
      </c>
      <c r="P302">
        <f t="shared" si="33"/>
        <v>0</v>
      </c>
      <c r="Q302">
        <f t="shared" si="31"/>
        <v>0</v>
      </c>
    </row>
    <row r="303" spans="3:17" x14ac:dyDescent="0.25">
      <c r="C303" t="s">
        <v>600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29"/>
        <v>CV</v>
      </c>
      <c r="K303" t="str">
        <f t="shared" si="30"/>
        <v>CV</v>
      </c>
      <c r="L303" t="s">
        <v>601</v>
      </c>
      <c r="M303">
        <f t="shared" si="34"/>
        <v>0</v>
      </c>
      <c r="N303">
        <f t="shared" si="32"/>
        <v>0</v>
      </c>
      <c r="P303">
        <f t="shared" si="33"/>
        <v>0</v>
      </c>
      <c r="Q303">
        <f t="shared" si="31"/>
        <v>0</v>
      </c>
    </row>
    <row r="304" spans="3:17" x14ac:dyDescent="0.25">
      <c r="C304" t="s">
        <v>602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29"/>
        <v>IP</v>
      </c>
      <c r="K304" t="str">
        <f t="shared" si="30"/>
        <v>IP</v>
      </c>
      <c r="L304" t="s">
        <v>603</v>
      </c>
      <c r="M304">
        <f t="shared" si="34"/>
        <v>0</v>
      </c>
      <c r="N304">
        <f t="shared" si="32"/>
        <v>0</v>
      </c>
      <c r="P304">
        <f t="shared" si="33"/>
        <v>0</v>
      </c>
      <c r="Q304">
        <f t="shared" si="31"/>
        <v>0</v>
      </c>
    </row>
    <row r="305" spans="3:17" x14ac:dyDescent="0.25">
      <c r="C305" t="s">
        <v>604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29"/>
        <v>CO</v>
      </c>
      <c r="K305" t="str">
        <f t="shared" si="30"/>
        <v>CO</v>
      </c>
      <c r="L305" t="s">
        <v>605</v>
      </c>
      <c r="M305">
        <f t="shared" si="34"/>
        <v>0</v>
      </c>
      <c r="N305">
        <f t="shared" si="32"/>
        <v>0</v>
      </c>
      <c r="P305">
        <f t="shared" si="33"/>
        <v>0</v>
      </c>
      <c r="Q305">
        <f t="shared" si="31"/>
        <v>0</v>
      </c>
    </row>
    <row r="306" spans="3:17" x14ac:dyDescent="0.25">
      <c r="C306" t="s">
        <v>606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29"/>
        <v>EX</v>
      </c>
      <c r="K306" t="str">
        <f t="shared" si="30"/>
        <v>EX</v>
      </c>
      <c r="L306" t="s">
        <v>607</v>
      </c>
      <c r="M306">
        <f t="shared" si="34"/>
        <v>0</v>
      </c>
      <c r="N306">
        <f t="shared" si="32"/>
        <v>0</v>
      </c>
      <c r="P306">
        <f t="shared" si="33"/>
        <v>0</v>
      </c>
      <c r="Q306">
        <f t="shared" si="31"/>
        <v>0</v>
      </c>
    </row>
    <row r="307" spans="3:17" x14ac:dyDescent="0.25">
      <c r="C307" t="s">
        <v>608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29"/>
        <v>OT</v>
      </c>
      <c r="K307" t="str">
        <f t="shared" si="30"/>
        <v>OT</v>
      </c>
      <c r="L307" t="s">
        <v>609</v>
      </c>
      <c r="M307">
        <f t="shared" si="34"/>
        <v>0</v>
      </c>
      <c r="N307">
        <f t="shared" si="32"/>
        <v>0</v>
      </c>
      <c r="P307">
        <f t="shared" si="33"/>
        <v>0</v>
      </c>
      <c r="Q307">
        <f t="shared" si="31"/>
        <v>0</v>
      </c>
    </row>
    <row r="308" spans="3:17" x14ac:dyDescent="0.25">
      <c r="C308" t="s">
        <v>610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29"/>
        <v>RCAR</v>
      </c>
      <c r="K308" t="str">
        <f t="shared" si="30"/>
        <v>RCAR</v>
      </c>
      <c r="L308" t="s">
        <v>611</v>
      </c>
      <c r="M308">
        <f t="shared" si="34"/>
        <v>0</v>
      </c>
      <c r="N308">
        <f t="shared" si="32"/>
        <v>0</v>
      </c>
      <c r="P308">
        <f t="shared" si="33"/>
        <v>0</v>
      </c>
      <c r="Q308">
        <f t="shared" si="31"/>
        <v>0</v>
      </c>
    </row>
    <row r="309" spans="3:17" x14ac:dyDescent="0.25">
      <c r="C309" t="s">
        <v>612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29"/>
        <v>RMOT</v>
      </c>
      <c r="K309" t="str">
        <f t="shared" si="30"/>
        <v>RMOT</v>
      </c>
      <c r="L309" t="s">
        <v>613</v>
      </c>
      <c r="M309">
        <f t="shared" si="34"/>
        <v>0</v>
      </c>
      <c r="N309">
        <f t="shared" si="32"/>
        <v>0</v>
      </c>
      <c r="P309">
        <f t="shared" si="33"/>
        <v>0</v>
      </c>
      <c r="Q309">
        <f t="shared" si="31"/>
        <v>0</v>
      </c>
    </row>
    <row r="310" spans="3:17" x14ac:dyDescent="0.25">
      <c r="C310" t="s">
        <v>614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29"/>
        <v>RSUV</v>
      </c>
      <c r="K310" t="str">
        <f t="shared" si="30"/>
        <v>RSUV</v>
      </c>
      <c r="L310" t="s">
        <v>615</v>
      </c>
      <c r="M310">
        <f t="shared" si="34"/>
        <v>0</v>
      </c>
      <c r="N310">
        <f t="shared" si="32"/>
        <v>0</v>
      </c>
      <c r="P310">
        <f t="shared" si="33"/>
        <v>0</v>
      </c>
      <c r="Q310">
        <f t="shared" si="31"/>
        <v>0</v>
      </c>
    </row>
    <row r="311" spans="3:17" x14ac:dyDescent="0.25">
      <c r="C311" t="s">
        <v>616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29"/>
        <v>UBRT</v>
      </c>
      <c r="K311" t="str">
        <f t="shared" si="30"/>
        <v>UBRT</v>
      </c>
      <c r="L311" t="s">
        <v>617</v>
      </c>
      <c r="M311">
        <f t="shared" si="34"/>
        <v>0</v>
      </c>
      <c r="N311">
        <f t="shared" si="32"/>
        <v>0</v>
      </c>
      <c r="P311">
        <f t="shared" si="33"/>
        <v>0</v>
      </c>
      <c r="Q311">
        <f t="shared" si="31"/>
        <v>0</v>
      </c>
    </row>
    <row r="312" spans="3:17" x14ac:dyDescent="0.25">
      <c r="C312" t="s">
        <v>618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29"/>
        <v>UBUS</v>
      </c>
      <c r="K312" t="str">
        <f t="shared" si="30"/>
        <v>UBUS</v>
      </c>
      <c r="L312" t="s">
        <v>619</v>
      </c>
      <c r="M312">
        <f t="shared" si="34"/>
        <v>0</v>
      </c>
      <c r="N312">
        <f t="shared" si="32"/>
        <v>0</v>
      </c>
      <c r="P312">
        <f t="shared" si="33"/>
        <v>0</v>
      </c>
      <c r="Q312">
        <f t="shared" si="31"/>
        <v>0</v>
      </c>
    </row>
    <row r="313" spans="3:17" x14ac:dyDescent="0.25">
      <c r="C313" t="s">
        <v>620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29"/>
        <v>UGAT</v>
      </c>
      <c r="K313" t="str">
        <f t="shared" si="30"/>
        <v>UGAT</v>
      </c>
      <c r="L313" t="s">
        <v>621</v>
      </c>
      <c r="M313">
        <f t="shared" si="34"/>
        <v>0</v>
      </c>
      <c r="N313">
        <f t="shared" si="32"/>
        <v>0</v>
      </c>
      <c r="P313">
        <f t="shared" si="33"/>
        <v>0</v>
      </c>
      <c r="Q313">
        <f t="shared" si="31"/>
        <v>0</v>
      </c>
    </row>
    <row r="314" spans="3:17" x14ac:dyDescent="0.25">
      <c r="C314" t="s">
        <v>622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29"/>
        <v>UMBT</v>
      </c>
      <c r="K314" t="str">
        <f t="shared" si="30"/>
        <v>UMBT</v>
      </c>
      <c r="L314" t="s">
        <v>623</v>
      </c>
      <c r="M314">
        <f t="shared" si="34"/>
        <v>0</v>
      </c>
      <c r="N314">
        <f t="shared" si="32"/>
        <v>0</v>
      </c>
      <c r="P314">
        <f t="shared" si="33"/>
        <v>0</v>
      </c>
      <c r="Q314">
        <f t="shared" si="31"/>
        <v>0</v>
      </c>
    </row>
    <row r="315" spans="3:17" x14ac:dyDescent="0.25">
      <c r="C315" t="s">
        <v>624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29"/>
        <v>UMER</v>
      </c>
      <c r="K315" t="str">
        <f t="shared" si="30"/>
        <v>UMER</v>
      </c>
      <c r="L315" t="s">
        <v>625</v>
      </c>
      <c r="M315">
        <f t="shared" si="34"/>
        <v>0</v>
      </c>
      <c r="N315">
        <f t="shared" si="32"/>
        <v>0</v>
      </c>
      <c r="P315">
        <f t="shared" si="33"/>
        <v>0</v>
      </c>
      <c r="Q315">
        <f t="shared" si="31"/>
        <v>0</v>
      </c>
    </row>
    <row r="316" spans="3:17" x14ac:dyDescent="0.25">
      <c r="C316" t="s">
        <v>626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29"/>
        <v>FO</v>
      </c>
      <c r="K316" t="str">
        <f t="shared" si="30"/>
        <v>FO</v>
      </c>
      <c r="L316" t="s">
        <v>627</v>
      </c>
      <c r="M316">
        <f t="shared" si="34"/>
        <v>0</v>
      </c>
      <c r="N316">
        <f t="shared" si="32"/>
        <v>0</v>
      </c>
      <c r="P316">
        <f t="shared" si="33"/>
        <v>0</v>
      </c>
      <c r="Q316">
        <f t="shared" si="31"/>
        <v>0</v>
      </c>
    </row>
    <row r="317" spans="3:17" x14ac:dyDescent="0.25">
      <c r="C317" t="s">
        <v>628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29"/>
        <v>_M</v>
      </c>
      <c r="K317" t="str">
        <f t="shared" si="30"/>
        <v>_M</v>
      </c>
      <c r="L317" t="s">
        <v>629</v>
      </c>
      <c r="M317">
        <f t="shared" si="34"/>
        <v>0</v>
      </c>
      <c r="N317">
        <f t="shared" si="32"/>
        <v>0</v>
      </c>
      <c r="P317">
        <f t="shared" si="33"/>
        <v>0</v>
      </c>
      <c r="Q317">
        <f t="shared" si="31"/>
        <v>0</v>
      </c>
    </row>
    <row r="318" spans="3:17" x14ac:dyDescent="0.25">
      <c r="C318" t="s">
        <v>630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29"/>
        <v>CRS</v>
      </c>
      <c r="K318" t="str">
        <f t="shared" si="30"/>
        <v>CRS</v>
      </c>
      <c r="L318" t="s">
        <v>631</v>
      </c>
      <c r="M318">
        <f t="shared" si="34"/>
        <v>0</v>
      </c>
      <c r="N318">
        <f t="shared" si="32"/>
        <v>0</v>
      </c>
      <c r="P318">
        <f t="shared" si="33"/>
        <v>0</v>
      </c>
      <c r="Q318">
        <f t="shared" si="31"/>
        <v>0</v>
      </c>
    </row>
    <row r="319" spans="3:17" x14ac:dyDescent="0.25">
      <c r="C319" t="s">
        <v>632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29"/>
        <v>BRI</v>
      </c>
      <c r="K319" t="str">
        <f t="shared" si="30"/>
        <v>BRI</v>
      </c>
      <c r="L319" t="s">
        <v>633</v>
      </c>
      <c r="M319">
        <f t="shared" si="34"/>
        <v>0</v>
      </c>
      <c r="N319">
        <f t="shared" si="32"/>
        <v>0</v>
      </c>
      <c r="P319">
        <f t="shared" si="33"/>
        <v>0</v>
      </c>
      <c r="Q319">
        <f t="shared" si="31"/>
        <v>0</v>
      </c>
    </row>
    <row r="320" spans="3:17" x14ac:dyDescent="0.25">
      <c r="C320" t="s">
        <v>634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29"/>
        <v>CEM</v>
      </c>
      <c r="K320" t="str">
        <f t="shared" si="30"/>
        <v>CEM</v>
      </c>
      <c r="L320" t="s">
        <v>635</v>
      </c>
      <c r="M320">
        <f t="shared" si="34"/>
        <v>0</v>
      </c>
      <c r="N320">
        <f t="shared" si="32"/>
        <v>0</v>
      </c>
      <c r="P320">
        <f t="shared" si="33"/>
        <v>0</v>
      </c>
      <c r="Q320">
        <f t="shared" si="31"/>
        <v>0</v>
      </c>
    </row>
    <row r="321" spans="3:17" x14ac:dyDescent="0.25">
      <c r="C321" t="s">
        <v>636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29"/>
        <v>GLA</v>
      </c>
      <c r="K321" t="str">
        <f t="shared" si="30"/>
        <v>GLA</v>
      </c>
      <c r="L321" t="s">
        <v>637</v>
      </c>
      <c r="M321">
        <f t="shared" si="34"/>
        <v>0</v>
      </c>
      <c r="N321">
        <f t="shared" si="32"/>
        <v>0</v>
      </c>
      <c r="P321">
        <f t="shared" si="33"/>
        <v>0</v>
      </c>
      <c r="Q321">
        <f t="shared" si="31"/>
        <v>0</v>
      </c>
    </row>
    <row r="322" spans="3:17" x14ac:dyDescent="0.25">
      <c r="C322" t="s">
        <v>638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29"/>
        <v>LIM</v>
      </c>
      <c r="K322" t="str">
        <f t="shared" si="30"/>
        <v>LIM</v>
      </c>
      <c r="L322" t="s">
        <v>639</v>
      </c>
      <c r="M322">
        <f t="shared" si="34"/>
        <v>0</v>
      </c>
      <c r="N322">
        <f t="shared" si="32"/>
        <v>0</v>
      </c>
      <c r="P322">
        <f t="shared" si="33"/>
        <v>0</v>
      </c>
      <c r="Q322">
        <f t="shared" si="31"/>
        <v>0</v>
      </c>
    </row>
    <row r="323" spans="3:17" x14ac:dyDescent="0.25">
      <c r="C323" t="s">
        <v>640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ref="J323:J386" si="35">IFERROR(RIGHT(C323,LEN(C323)-3),"")</f>
        <v>A</v>
      </c>
      <c r="K323" t="str">
        <f t="shared" ref="K323:K386" si="36">IF(LEN(C323)=3,C323,J323)</f>
        <v>A</v>
      </c>
      <c r="L323" t="s">
        <v>641</v>
      </c>
      <c r="M323">
        <f t="shared" si="34"/>
        <v>0</v>
      </c>
      <c r="N323">
        <f t="shared" si="32"/>
        <v>0</v>
      </c>
      <c r="P323">
        <f t="shared" si="33"/>
        <v>0</v>
      </c>
      <c r="Q323">
        <f t="shared" ref="Q323:Q386" si="37">IFERROR(SEARCH($Q$2,C323),0)</f>
        <v>0</v>
      </c>
    </row>
    <row r="324" spans="3:17" x14ac:dyDescent="0.25">
      <c r="C324" t="s">
        <v>642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C</v>
      </c>
      <c r="K324" t="str">
        <f t="shared" si="36"/>
        <v>C</v>
      </c>
      <c r="L324" t="s">
        <v>643</v>
      </c>
      <c r="M324">
        <f t="shared" si="34"/>
        <v>0</v>
      </c>
      <c r="N324">
        <f t="shared" ref="N324:N387" si="38">INDEX($AD$3:$AD$56,MATCH(M324,$AC$3:$AC$56,0))</f>
        <v>0</v>
      </c>
      <c r="P324">
        <f t="shared" ref="P324:P387" si="39">SUM(Q324:U324)</f>
        <v>0</v>
      </c>
      <c r="Q324">
        <f t="shared" si="37"/>
        <v>0</v>
      </c>
    </row>
    <row r="325" spans="3:17" x14ac:dyDescent="0.25">
      <c r="C325" t="s">
        <v>644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si="35"/>
        <v>E</v>
      </c>
      <c r="K325" t="str">
        <f t="shared" si="36"/>
        <v>E</v>
      </c>
      <c r="L325" t="s">
        <v>645</v>
      </c>
      <c r="M325">
        <f t="shared" si="34"/>
        <v>0</v>
      </c>
      <c r="N325">
        <f t="shared" si="38"/>
        <v>0</v>
      </c>
      <c r="P325">
        <f t="shared" si="39"/>
        <v>0</v>
      </c>
      <c r="Q325">
        <f t="shared" si="37"/>
        <v>0</v>
      </c>
    </row>
    <row r="326" spans="3:17" x14ac:dyDescent="0.25">
      <c r="C326" t="s">
        <v>646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35"/>
        <v>F</v>
      </c>
      <c r="K326" t="str">
        <f t="shared" si="36"/>
        <v>F</v>
      </c>
      <c r="L326" t="s">
        <v>647</v>
      </c>
      <c r="M326">
        <f t="shared" si="34"/>
        <v>0</v>
      </c>
      <c r="N326">
        <f t="shared" si="38"/>
        <v>0</v>
      </c>
      <c r="P326">
        <f t="shared" si="39"/>
        <v>0</v>
      </c>
      <c r="Q326">
        <f t="shared" si="37"/>
        <v>0</v>
      </c>
    </row>
    <row r="327" spans="3:17" x14ac:dyDescent="0.25">
      <c r="C327" t="s">
        <v>648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35"/>
        <v>H</v>
      </c>
      <c r="K327" t="str">
        <f t="shared" si="36"/>
        <v>H</v>
      </c>
      <c r="L327" t="s">
        <v>649</v>
      </c>
      <c r="M327">
        <f t="shared" ref="M327:M390" si="40">INDEX($AA$3:$AA$224,MATCH(K327,$Z$3:$Z$224,0))</f>
        <v>0</v>
      </c>
      <c r="N327">
        <f t="shared" si="38"/>
        <v>0</v>
      </c>
      <c r="P327">
        <f t="shared" si="39"/>
        <v>0</v>
      </c>
      <c r="Q327">
        <f t="shared" si="37"/>
        <v>0</v>
      </c>
    </row>
    <row r="328" spans="3:17" x14ac:dyDescent="0.25">
      <c r="C328" t="s">
        <v>650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35"/>
        <v>K</v>
      </c>
      <c r="K328" t="str">
        <f t="shared" si="36"/>
        <v>K</v>
      </c>
      <c r="L328" t="s">
        <v>651</v>
      </c>
      <c r="M328">
        <f t="shared" si="40"/>
        <v>0</v>
      </c>
      <c r="N328">
        <f t="shared" si="38"/>
        <v>0</v>
      </c>
      <c r="P328">
        <f t="shared" si="39"/>
        <v>0</v>
      </c>
      <c r="Q328">
        <f t="shared" si="37"/>
        <v>0</v>
      </c>
    </row>
    <row r="329" spans="3:17" x14ac:dyDescent="0.25">
      <c r="C329" t="s">
        <v>652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35"/>
        <v>L</v>
      </c>
      <c r="K329" t="str">
        <f t="shared" si="36"/>
        <v>L</v>
      </c>
      <c r="L329" t="s">
        <v>653</v>
      </c>
      <c r="M329">
        <f t="shared" si="40"/>
        <v>0</v>
      </c>
      <c r="N329">
        <f t="shared" si="38"/>
        <v>0</v>
      </c>
      <c r="P329">
        <f t="shared" si="39"/>
        <v>0</v>
      </c>
      <c r="Q329">
        <f t="shared" si="37"/>
        <v>0</v>
      </c>
    </row>
    <row r="330" spans="3:17" x14ac:dyDescent="0.25">
      <c r="C330" t="s">
        <v>654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35"/>
        <v>O</v>
      </c>
      <c r="K330" t="str">
        <f t="shared" si="36"/>
        <v>O</v>
      </c>
      <c r="L330" t="s">
        <v>655</v>
      </c>
      <c r="M330">
        <f t="shared" si="40"/>
        <v>0</v>
      </c>
      <c r="N330">
        <f t="shared" si="38"/>
        <v>0</v>
      </c>
      <c r="P330">
        <f t="shared" si="39"/>
        <v>0</v>
      </c>
      <c r="Q330">
        <f t="shared" si="37"/>
        <v>0</v>
      </c>
    </row>
    <row r="331" spans="3:17" x14ac:dyDescent="0.25">
      <c r="C331" t="s">
        <v>656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35"/>
        <v>P</v>
      </c>
      <c r="K331" t="str">
        <f t="shared" si="36"/>
        <v>P</v>
      </c>
      <c r="L331" t="s">
        <v>657</v>
      </c>
      <c r="M331">
        <f t="shared" si="40"/>
        <v>0</v>
      </c>
      <c r="N331">
        <f t="shared" si="38"/>
        <v>0</v>
      </c>
      <c r="P331">
        <f t="shared" si="39"/>
        <v>0</v>
      </c>
      <c r="Q331">
        <f t="shared" si="37"/>
        <v>0</v>
      </c>
    </row>
    <row r="332" spans="3:17" x14ac:dyDescent="0.25">
      <c r="C332" t="s">
        <v>658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35"/>
        <v>R</v>
      </c>
      <c r="K332" t="str">
        <f t="shared" si="36"/>
        <v>R</v>
      </c>
      <c r="L332" t="s">
        <v>659</v>
      </c>
      <c r="M332">
        <f t="shared" si="40"/>
        <v>0</v>
      </c>
      <c r="N332">
        <f t="shared" si="38"/>
        <v>0</v>
      </c>
      <c r="P332">
        <f t="shared" si="39"/>
        <v>0</v>
      </c>
      <c r="Q332">
        <f t="shared" si="37"/>
        <v>0</v>
      </c>
    </row>
    <row r="333" spans="3:17" x14ac:dyDescent="0.25">
      <c r="C333" t="s">
        <v>660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35"/>
        <v>S</v>
      </c>
      <c r="K333" t="str">
        <f t="shared" si="36"/>
        <v>S</v>
      </c>
      <c r="L333" t="s">
        <v>661</v>
      </c>
      <c r="M333">
        <f t="shared" si="40"/>
        <v>0</v>
      </c>
      <c r="N333">
        <f t="shared" si="38"/>
        <v>0</v>
      </c>
      <c r="P333">
        <f t="shared" si="39"/>
        <v>0</v>
      </c>
      <c r="Q333">
        <f t="shared" si="37"/>
        <v>0</v>
      </c>
    </row>
    <row r="334" spans="3:17" x14ac:dyDescent="0.25">
      <c r="C334" t="s">
        <v>662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35"/>
        <v>PAP</v>
      </c>
      <c r="K334" t="str">
        <f t="shared" si="36"/>
        <v>PAP</v>
      </c>
      <c r="L334" t="s">
        <v>663</v>
      </c>
      <c r="M334">
        <f t="shared" si="40"/>
        <v>0</v>
      </c>
      <c r="N334">
        <f t="shared" si="38"/>
        <v>0</v>
      </c>
      <c r="P334">
        <f t="shared" si="39"/>
        <v>0</v>
      </c>
      <c r="Q334">
        <f t="shared" si="37"/>
        <v>0</v>
      </c>
    </row>
    <row r="335" spans="3:17" x14ac:dyDescent="0.25">
      <c r="C335" t="s">
        <v>664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35"/>
        <v>PULPD</v>
      </c>
      <c r="K335" t="str">
        <f t="shared" si="36"/>
        <v>PULPD</v>
      </c>
      <c r="L335" t="s">
        <v>665</v>
      </c>
      <c r="M335">
        <f t="shared" si="40"/>
        <v>0</v>
      </c>
      <c r="N335">
        <f t="shared" si="38"/>
        <v>0</v>
      </c>
      <c r="P335">
        <f t="shared" si="39"/>
        <v>0</v>
      </c>
      <c r="Q335">
        <f t="shared" si="37"/>
        <v>0</v>
      </c>
    </row>
    <row r="336" spans="3:17" x14ac:dyDescent="0.25">
      <c r="C336" t="s">
        <v>666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35"/>
        <v>CH4</v>
      </c>
      <c r="K336" t="str">
        <f t="shared" si="36"/>
        <v>CH4</v>
      </c>
      <c r="L336" t="s">
        <v>667</v>
      </c>
      <c r="M336" t="str">
        <f t="shared" si="40"/>
        <v>CH4</v>
      </c>
      <c r="N336">
        <f t="shared" si="38"/>
        <v>0</v>
      </c>
      <c r="P336">
        <f t="shared" si="39"/>
        <v>0</v>
      </c>
      <c r="Q336">
        <f t="shared" si="37"/>
        <v>0</v>
      </c>
    </row>
    <row r="337" spans="3:17" x14ac:dyDescent="0.25">
      <c r="C337" t="s">
        <v>668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35"/>
        <v>CO2</v>
      </c>
      <c r="K337" t="str">
        <f t="shared" si="36"/>
        <v>CO2</v>
      </c>
      <c r="L337" t="s">
        <v>669</v>
      </c>
      <c r="M337" t="str">
        <f t="shared" si="40"/>
        <v>CO2</v>
      </c>
      <c r="N337">
        <f t="shared" si="38"/>
        <v>0</v>
      </c>
      <c r="P337">
        <f t="shared" si="39"/>
        <v>0</v>
      </c>
      <c r="Q337">
        <f t="shared" si="37"/>
        <v>0</v>
      </c>
    </row>
    <row r="338" spans="3:17" x14ac:dyDescent="0.25">
      <c r="C338" t="s">
        <v>670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35"/>
        <v>N2O</v>
      </c>
      <c r="K338" t="str">
        <f t="shared" si="36"/>
        <v>N2O</v>
      </c>
      <c r="L338" t="s">
        <v>671</v>
      </c>
      <c r="M338" t="str">
        <f t="shared" si="40"/>
        <v>N2O</v>
      </c>
      <c r="N338">
        <f t="shared" si="38"/>
        <v>0</v>
      </c>
      <c r="P338">
        <f t="shared" si="39"/>
        <v>0</v>
      </c>
      <c r="Q338">
        <f t="shared" si="37"/>
        <v>0</v>
      </c>
    </row>
    <row r="339" spans="3:17" x14ac:dyDescent="0.25">
      <c r="C339" t="s">
        <v>672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35"/>
        <v>NOX</v>
      </c>
      <c r="K339" t="str">
        <f t="shared" si="36"/>
        <v>NOX</v>
      </c>
      <c r="L339" t="s">
        <v>673</v>
      </c>
      <c r="M339" t="str">
        <f t="shared" si="40"/>
        <v>NOX</v>
      </c>
      <c r="N339">
        <f t="shared" si="38"/>
        <v>0</v>
      </c>
      <c r="P339">
        <f t="shared" si="39"/>
        <v>0</v>
      </c>
      <c r="Q339">
        <f t="shared" si="37"/>
        <v>0</v>
      </c>
    </row>
    <row r="340" spans="3:17" x14ac:dyDescent="0.25">
      <c r="C340" t="s">
        <v>674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35"/>
        <v>SOX</v>
      </c>
      <c r="K340" t="str">
        <f t="shared" si="36"/>
        <v>SOX</v>
      </c>
      <c r="L340" t="s">
        <v>675</v>
      </c>
      <c r="M340" t="str">
        <f t="shared" si="40"/>
        <v>SOX</v>
      </c>
      <c r="N340">
        <f t="shared" si="38"/>
        <v>0</v>
      </c>
      <c r="P340">
        <f t="shared" si="39"/>
        <v>0</v>
      </c>
      <c r="Q340">
        <f t="shared" si="37"/>
        <v>0</v>
      </c>
    </row>
    <row r="341" spans="3:17" x14ac:dyDescent="0.25">
      <c r="C341" t="s">
        <v>676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35"/>
        <v>_CHILLERHEAT-E</v>
      </c>
      <c r="K341" t="str">
        <f t="shared" si="36"/>
        <v>_CHILLERHEAT-E</v>
      </c>
      <c r="L341" t="s">
        <v>677</v>
      </c>
      <c r="M341">
        <f t="shared" si="40"/>
        <v>0</v>
      </c>
      <c r="N341">
        <f t="shared" si="38"/>
        <v>0</v>
      </c>
      <c r="P341">
        <f t="shared" si="39"/>
        <v>0</v>
      </c>
      <c r="Q341">
        <f t="shared" si="37"/>
        <v>0</v>
      </c>
    </row>
    <row r="342" spans="3:17" x14ac:dyDescent="0.25">
      <c r="C342" t="s">
        <v>678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35"/>
        <v>_CHILLERHEAT-N</v>
      </c>
      <c r="K342" t="str">
        <f t="shared" si="36"/>
        <v>_CHILLERHEAT-N</v>
      </c>
      <c r="L342" t="s">
        <v>679</v>
      </c>
      <c r="M342">
        <f t="shared" si="40"/>
        <v>0</v>
      </c>
      <c r="N342">
        <f t="shared" si="38"/>
        <v>0</v>
      </c>
      <c r="P342">
        <f t="shared" si="39"/>
        <v>0</v>
      </c>
      <c r="Q342">
        <f t="shared" si="37"/>
        <v>0</v>
      </c>
    </row>
    <row r="343" spans="3:17" x14ac:dyDescent="0.25">
      <c r="C343" t="s">
        <v>680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35"/>
        <v>_HEAT-E</v>
      </c>
      <c r="K343" t="str">
        <f t="shared" si="36"/>
        <v>_HEAT-E</v>
      </c>
      <c r="L343" t="s">
        <v>681</v>
      </c>
      <c r="M343">
        <f t="shared" si="40"/>
        <v>0</v>
      </c>
      <c r="N343">
        <f t="shared" si="38"/>
        <v>0</v>
      </c>
      <c r="P343">
        <f t="shared" si="39"/>
        <v>0</v>
      </c>
      <c r="Q343">
        <f t="shared" si="37"/>
        <v>0</v>
      </c>
    </row>
    <row r="344" spans="3:17" x14ac:dyDescent="0.25">
      <c r="C344" t="s">
        <v>682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35"/>
        <v>_HEAT-N</v>
      </c>
      <c r="K344" t="str">
        <f t="shared" si="36"/>
        <v>_HEAT-N</v>
      </c>
      <c r="L344" t="s">
        <v>683</v>
      </c>
      <c r="M344">
        <f t="shared" si="40"/>
        <v>0</v>
      </c>
      <c r="N344">
        <f t="shared" si="38"/>
        <v>0</v>
      </c>
      <c r="P344">
        <f t="shared" si="39"/>
        <v>0</v>
      </c>
      <c r="Q344">
        <f t="shared" si="37"/>
        <v>0</v>
      </c>
    </row>
    <row r="345" spans="3:17" x14ac:dyDescent="0.25">
      <c r="C345" t="s">
        <v>684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35"/>
        <v>CH4</v>
      </c>
      <c r="K345" t="str">
        <f t="shared" si="36"/>
        <v>CH4</v>
      </c>
      <c r="L345" t="s">
        <v>685</v>
      </c>
      <c r="M345" t="str">
        <f t="shared" si="40"/>
        <v>CH4</v>
      </c>
      <c r="N345">
        <f t="shared" si="38"/>
        <v>0</v>
      </c>
      <c r="P345">
        <f t="shared" si="39"/>
        <v>0</v>
      </c>
      <c r="Q345">
        <f t="shared" si="37"/>
        <v>0</v>
      </c>
    </row>
    <row r="346" spans="3:17" x14ac:dyDescent="0.25">
      <c r="C346" t="s">
        <v>686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35"/>
        <v>CO2</v>
      </c>
      <c r="K346" t="str">
        <f t="shared" si="36"/>
        <v>CO2</v>
      </c>
      <c r="L346" t="s">
        <v>687</v>
      </c>
      <c r="M346" t="str">
        <f t="shared" si="40"/>
        <v>CO2</v>
      </c>
      <c r="N346">
        <f t="shared" si="38"/>
        <v>0</v>
      </c>
      <c r="P346">
        <f t="shared" si="39"/>
        <v>0</v>
      </c>
      <c r="Q346">
        <f t="shared" si="37"/>
        <v>0</v>
      </c>
    </row>
    <row r="347" spans="3:17" x14ac:dyDescent="0.25">
      <c r="C347" t="s">
        <v>688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35"/>
        <v>N2O</v>
      </c>
      <c r="K347" t="str">
        <f t="shared" si="36"/>
        <v>N2O</v>
      </c>
      <c r="L347" t="s">
        <v>689</v>
      </c>
      <c r="M347" t="str">
        <f t="shared" si="40"/>
        <v>N2O</v>
      </c>
      <c r="N347">
        <f t="shared" si="38"/>
        <v>0</v>
      </c>
      <c r="P347">
        <f t="shared" si="39"/>
        <v>0</v>
      </c>
      <c r="Q347">
        <f t="shared" si="37"/>
        <v>0</v>
      </c>
    </row>
    <row r="348" spans="3:17" x14ac:dyDescent="0.25">
      <c r="C348" t="s">
        <v>690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35"/>
        <v>NOX</v>
      </c>
      <c r="K348" t="str">
        <f t="shared" si="36"/>
        <v>NOX</v>
      </c>
      <c r="L348" t="s">
        <v>691</v>
      </c>
      <c r="M348" t="str">
        <f t="shared" si="40"/>
        <v>NOX</v>
      </c>
      <c r="N348">
        <f t="shared" si="38"/>
        <v>0</v>
      </c>
      <c r="P348">
        <f t="shared" si="39"/>
        <v>0</v>
      </c>
      <c r="Q348">
        <f t="shared" si="37"/>
        <v>0</v>
      </c>
    </row>
    <row r="349" spans="3:17" x14ac:dyDescent="0.25">
      <c r="C349" t="s">
        <v>692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35"/>
        <v>SOX</v>
      </c>
      <c r="K349" t="str">
        <f t="shared" si="36"/>
        <v>SOX</v>
      </c>
      <c r="L349" t="s">
        <v>693</v>
      </c>
      <c r="M349" t="str">
        <f t="shared" si="40"/>
        <v>SOX</v>
      </c>
      <c r="N349">
        <f t="shared" si="38"/>
        <v>0</v>
      </c>
      <c r="P349">
        <f t="shared" si="39"/>
        <v>0</v>
      </c>
      <c r="Q349">
        <f t="shared" si="37"/>
        <v>0</v>
      </c>
    </row>
    <row r="350" spans="3:17" x14ac:dyDescent="0.25">
      <c r="C350" t="s">
        <v>694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35"/>
        <v>THRM-E</v>
      </c>
      <c r="K350" t="str">
        <f t="shared" si="36"/>
        <v>THRM-E</v>
      </c>
      <c r="L350" t="s">
        <v>695</v>
      </c>
      <c r="M350">
        <f t="shared" si="40"/>
        <v>0</v>
      </c>
      <c r="N350">
        <f t="shared" si="38"/>
        <v>0</v>
      </c>
      <c r="P350">
        <f t="shared" si="39"/>
        <v>0</v>
      </c>
      <c r="Q350">
        <f t="shared" si="37"/>
        <v>0</v>
      </c>
    </row>
    <row r="351" spans="3:17" x14ac:dyDescent="0.25">
      <c r="C351" t="s">
        <v>696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35"/>
        <v>THRM-N</v>
      </c>
      <c r="K351" t="str">
        <f t="shared" si="36"/>
        <v>THRM-N</v>
      </c>
      <c r="L351" t="s">
        <v>697</v>
      </c>
      <c r="M351">
        <f t="shared" si="40"/>
        <v>0</v>
      </c>
      <c r="N351">
        <f t="shared" si="38"/>
        <v>0</v>
      </c>
      <c r="P351">
        <f t="shared" si="39"/>
        <v>0</v>
      </c>
      <c r="Q351">
        <f t="shared" si="37"/>
        <v>0</v>
      </c>
    </row>
    <row r="352" spans="3:17" x14ac:dyDescent="0.25">
      <c r="C352" t="s">
        <v>698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35"/>
        <v>ELC</v>
      </c>
      <c r="K352" t="str">
        <f t="shared" si="36"/>
        <v>ELC</v>
      </c>
      <c r="L352" t="s">
        <v>699</v>
      </c>
      <c r="M352" t="str">
        <f t="shared" si="40"/>
        <v>Electricity</v>
      </c>
      <c r="N352">
        <f t="shared" si="38"/>
        <v>0</v>
      </c>
      <c r="P352">
        <f t="shared" si="39"/>
        <v>0</v>
      </c>
      <c r="Q352">
        <f t="shared" si="37"/>
        <v>0</v>
      </c>
    </row>
    <row r="353" spans="3:17" x14ac:dyDescent="0.25">
      <c r="C353" t="s">
        <v>700</v>
      </c>
      <c r="D353">
        <f>IF($P353&gt;0,0,IFERROR(INDEX(Factors!$C$5:$C$61,MATCH($J353,Factors!$B$5:$B$61,0)),0))</f>
        <v>56.1</v>
      </c>
      <c r="E353">
        <f>IF($P353&gt;0,0,IFERROR(INDEX(Factors!$D$5:$D$61,MATCH($J353,Factors!$B$5:$B$61,0)),0))</f>
        <v>1E-3</v>
      </c>
      <c r="F353">
        <f>IF($P353&gt;0,0,IFERROR(INDEX(Factors!$E$5:$E$61,MATCH($J353,Factors!$B$5:$B$61,0)),0))</f>
        <v>1E-4</v>
      </c>
      <c r="G353">
        <f>IF(P353&gt;0,0,IFERROR(INDEX(Factors!$K$5:$K$61,MATCH(J353,Factors!$B$5:$B$61,0)),0))</f>
        <v>56.152000000000001</v>
      </c>
      <c r="J353" t="str">
        <f t="shared" si="35"/>
        <v>GAS</v>
      </c>
      <c r="K353" t="str">
        <f t="shared" si="36"/>
        <v>GAS</v>
      </c>
      <c r="L353" t="s">
        <v>701</v>
      </c>
      <c r="M353" t="str">
        <f t="shared" si="40"/>
        <v>Gas</v>
      </c>
      <c r="N353" t="str">
        <f t="shared" si="38"/>
        <v>Gas</v>
      </c>
      <c r="P353">
        <f t="shared" si="39"/>
        <v>0</v>
      </c>
      <c r="Q353">
        <f t="shared" si="37"/>
        <v>0</v>
      </c>
    </row>
    <row r="354" spans="3:17" x14ac:dyDescent="0.25">
      <c r="C354" t="s">
        <v>702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35"/>
        <v>ELC</v>
      </c>
      <c r="K354" t="str">
        <f t="shared" si="36"/>
        <v>ELC</v>
      </c>
      <c r="L354" t="s">
        <v>703</v>
      </c>
      <c r="M354" t="str">
        <f t="shared" si="40"/>
        <v>Electricity</v>
      </c>
      <c r="N354">
        <f t="shared" si="38"/>
        <v>0</v>
      </c>
      <c r="P354">
        <f t="shared" si="39"/>
        <v>0</v>
      </c>
      <c r="Q354">
        <f t="shared" si="37"/>
        <v>0</v>
      </c>
    </row>
    <row r="355" spans="3:17" x14ac:dyDescent="0.25">
      <c r="C355" t="s">
        <v>704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35"/>
        <v>GAS</v>
      </c>
      <c r="K355" t="str">
        <f t="shared" si="36"/>
        <v>GAS</v>
      </c>
      <c r="L355" t="s">
        <v>705</v>
      </c>
      <c r="M355" t="str">
        <f t="shared" si="40"/>
        <v>Gas</v>
      </c>
      <c r="N355" t="str">
        <f t="shared" si="38"/>
        <v>Gas</v>
      </c>
      <c r="P355">
        <f t="shared" si="39"/>
        <v>0</v>
      </c>
      <c r="Q355">
        <f t="shared" si="37"/>
        <v>0</v>
      </c>
    </row>
    <row r="356" spans="3:17" x14ac:dyDescent="0.25">
      <c r="C356" t="s">
        <v>706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35"/>
        <v>ELC</v>
      </c>
      <c r="K356" t="str">
        <f t="shared" si="36"/>
        <v>ELC</v>
      </c>
      <c r="L356" t="s">
        <v>707</v>
      </c>
      <c r="M356" t="str">
        <f t="shared" si="40"/>
        <v>Electricity</v>
      </c>
      <c r="N356">
        <f t="shared" si="38"/>
        <v>0</v>
      </c>
      <c r="P356">
        <f t="shared" si="39"/>
        <v>0</v>
      </c>
      <c r="Q356">
        <f t="shared" si="37"/>
        <v>0</v>
      </c>
    </row>
    <row r="357" spans="3:17" x14ac:dyDescent="0.25">
      <c r="C357" t="s">
        <v>708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35"/>
        <v>GAS</v>
      </c>
      <c r="K357" t="str">
        <f t="shared" si="36"/>
        <v>GAS</v>
      </c>
      <c r="L357" t="s">
        <v>709</v>
      </c>
      <c r="M357" t="str">
        <f t="shared" si="40"/>
        <v>Gas</v>
      </c>
      <c r="N357" t="str">
        <f t="shared" si="38"/>
        <v>Gas</v>
      </c>
      <c r="P357">
        <f t="shared" si="39"/>
        <v>0</v>
      </c>
      <c r="Q357">
        <f t="shared" si="37"/>
        <v>0</v>
      </c>
    </row>
    <row r="358" spans="3:17" x14ac:dyDescent="0.25">
      <c r="C358" t="s">
        <v>710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35"/>
        <v>BIO</v>
      </c>
      <c r="K358" t="str">
        <f t="shared" si="36"/>
        <v>BIO</v>
      </c>
      <c r="L358" t="s">
        <v>711</v>
      </c>
      <c r="M358" t="str">
        <f t="shared" si="40"/>
        <v>Biomass</v>
      </c>
      <c r="N358" t="str">
        <f t="shared" si="38"/>
        <v>Other primary solid biomass</v>
      </c>
      <c r="P358">
        <f t="shared" si="39"/>
        <v>0</v>
      </c>
      <c r="Q358">
        <f t="shared" si="37"/>
        <v>0</v>
      </c>
    </row>
    <row r="359" spans="3:17" x14ac:dyDescent="0.25">
      <c r="C359" t="s">
        <v>712</v>
      </c>
      <c r="D359" s="8">
        <v>0</v>
      </c>
      <c r="E359" s="8">
        <v>0</v>
      </c>
      <c r="F359" s="8">
        <v>0</v>
      </c>
      <c r="G359" s="8">
        <v>0</v>
      </c>
      <c r="J359" t="str">
        <f t="shared" si="35"/>
        <v>CKC</v>
      </c>
      <c r="K359" t="str">
        <f t="shared" si="36"/>
        <v>CKC</v>
      </c>
      <c r="L359" t="s">
        <v>713</v>
      </c>
      <c r="M359" t="str">
        <f t="shared" si="40"/>
        <v>Coking coal</v>
      </c>
      <c r="N359">
        <f t="shared" si="38"/>
        <v>0</v>
      </c>
      <c r="P359">
        <f t="shared" si="39"/>
        <v>0</v>
      </c>
      <c r="Q359">
        <f t="shared" si="37"/>
        <v>0</v>
      </c>
    </row>
    <row r="360" spans="3:17" x14ac:dyDescent="0.25">
      <c r="C360" t="s">
        <v>714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35"/>
        <v>CKE</v>
      </c>
      <c r="K360" t="str">
        <f t="shared" si="36"/>
        <v>CKE</v>
      </c>
      <c r="L360" t="s">
        <v>715</v>
      </c>
      <c r="M360" t="str">
        <f t="shared" si="40"/>
        <v>Coke</v>
      </c>
      <c r="N360" t="str">
        <f t="shared" si="38"/>
        <v>Petroleum coke</v>
      </c>
      <c r="P360">
        <f t="shared" si="39"/>
        <v>0</v>
      </c>
      <c r="Q360">
        <f t="shared" si="37"/>
        <v>0</v>
      </c>
    </row>
    <row r="361" spans="3:17" x14ac:dyDescent="0.25">
      <c r="C361" t="s">
        <v>716</v>
      </c>
      <c r="D361">
        <f>IF($P361&gt;0,0,IFERROR(INDEX(Factors!$C$5:$C$61,MATCH($J361,Factors!$B$5:$B$61,0)),0))</f>
        <v>0</v>
      </c>
      <c r="E361">
        <f>IF($P361&gt;0,0,IFERROR(INDEX(Factors!$D$5:$D$61,MATCH($J361,Factors!$B$5:$B$61,0)),0))</f>
        <v>0</v>
      </c>
      <c r="F361">
        <f>IF($P361&gt;0,0,IFERROR(INDEX(Factors!$E$5:$E$61,MATCH($J361,Factors!$B$5:$B$61,0)),0))</f>
        <v>0</v>
      </c>
      <c r="G361">
        <f>IF(P361&gt;0,0,IFERROR(INDEX(Factors!$K$5:$K$61,MATCH(J361,Factors!$B$5:$B$61,0)),0))</f>
        <v>0</v>
      </c>
      <c r="J361" t="str">
        <f t="shared" si="35"/>
        <v>CO2</v>
      </c>
      <c r="K361" t="str">
        <f t="shared" si="36"/>
        <v>CO2</v>
      </c>
      <c r="L361" t="s">
        <v>717</v>
      </c>
      <c r="M361" t="str">
        <f t="shared" si="40"/>
        <v>CO2</v>
      </c>
      <c r="N361">
        <f t="shared" si="38"/>
        <v>0</v>
      </c>
      <c r="P361">
        <f t="shared" si="39"/>
        <v>0</v>
      </c>
      <c r="Q361">
        <f t="shared" si="37"/>
        <v>0</v>
      </c>
    </row>
    <row r="362" spans="3:17" x14ac:dyDescent="0.25">
      <c r="C362" t="s">
        <v>718</v>
      </c>
      <c r="D362" s="8">
        <v>0</v>
      </c>
      <c r="E362" s="8">
        <v>0</v>
      </c>
      <c r="F362" s="8">
        <v>0</v>
      </c>
      <c r="G362" s="8">
        <v>0</v>
      </c>
      <c r="J362" t="str">
        <f t="shared" si="35"/>
        <v>COA</v>
      </c>
      <c r="K362" t="str">
        <f t="shared" si="36"/>
        <v>COA</v>
      </c>
      <c r="L362" t="s">
        <v>719</v>
      </c>
      <c r="M362" t="str">
        <f t="shared" si="40"/>
        <v>Coal</v>
      </c>
      <c r="N362" t="str">
        <f t="shared" si="38"/>
        <v>Coal</v>
      </c>
      <c r="P362">
        <f t="shared" si="39"/>
        <v>0</v>
      </c>
      <c r="Q362">
        <f t="shared" si="37"/>
        <v>0</v>
      </c>
    </row>
    <row r="363" spans="3:17" x14ac:dyDescent="0.25">
      <c r="C363" t="s">
        <v>720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35"/>
        <v>COG</v>
      </c>
      <c r="K363" t="str">
        <f t="shared" si="36"/>
        <v>COG</v>
      </c>
      <c r="L363" t="s">
        <v>721</v>
      </c>
      <c r="M363" t="str">
        <f t="shared" si="40"/>
        <v>Coke oven gas</v>
      </c>
      <c r="N363" t="str">
        <f t="shared" si="38"/>
        <v>Gas work gas</v>
      </c>
      <c r="P363">
        <f t="shared" si="39"/>
        <v>0</v>
      </c>
      <c r="Q363">
        <f t="shared" si="37"/>
        <v>0</v>
      </c>
    </row>
    <row r="364" spans="3:17" x14ac:dyDescent="0.25">
      <c r="C364" t="s">
        <v>722</v>
      </c>
      <c r="D364">
        <f>IF($P364&gt;0,0,IFERROR(INDEX(Factors!$C$5:$C$61,MATCH($J364,Factors!$B$5:$B$61,0)),0))</f>
        <v>0</v>
      </c>
      <c r="E364">
        <f>IF($P364&gt;0,0,IFERROR(INDEX(Factors!$D$5:$D$61,MATCH($J364,Factors!$B$5:$B$61,0)),0))</f>
        <v>0</v>
      </c>
      <c r="F364">
        <f>IF($P364&gt;0,0,IFERROR(INDEX(Factors!$E$5:$E$61,MATCH($J364,Factors!$B$5:$B$61,0)),0))</f>
        <v>0</v>
      </c>
      <c r="G364">
        <f>IF(P364&gt;0,0,IFERROR(INDEX(Factors!$K$5:$K$61,MATCH(J364,Factors!$B$5:$B$61,0)),0))</f>
        <v>0</v>
      </c>
      <c r="J364" t="str">
        <f t="shared" si="35"/>
        <v>ELC</v>
      </c>
      <c r="K364" t="str">
        <f t="shared" si="36"/>
        <v>ELC</v>
      </c>
      <c r="L364" t="s">
        <v>723</v>
      </c>
      <c r="M364" t="str">
        <f t="shared" si="40"/>
        <v>Electricity</v>
      </c>
      <c r="N364">
        <f t="shared" si="38"/>
        <v>0</v>
      </c>
      <c r="P364">
        <f t="shared" si="39"/>
        <v>0</v>
      </c>
      <c r="Q364">
        <f t="shared" si="37"/>
        <v>0</v>
      </c>
    </row>
    <row r="365" spans="3:17" x14ac:dyDescent="0.25">
      <c r="C365" t="s">
        <v>724</v>
      </c>
      <c r="D365">
        <f>IF($P365&gt;0,0,IFERROR(INDEX(Factors!$C$5:$C$61,MATCH($J365,Factors!$B$5:$B$61,0)),0))</f>
        <v>56.1</v>
      </c>
      <c r="E365">
        <f>IF($P365&gt;0,0,IFERROR(INDEX(Factors!$D$5:$D$61,MATCH($J365,Factors!$B$5:$B$61,0)),0))</f>
        <v>1E-3</v>
      </c>
      <c r="F365">
        <f>IF($P365&gt;0,0,IFERROR(INDEX(Factors!$E$5:$E$61,MATCH($J365,Factors!$B$5:$B$61,0)),0))</f>
        <v>1E-4</v>
      </c>
      <c r="G365">
        <f>IF(P365&gt;0,0,IFERROR(INDEX(Factors!$K$5:$K$61,MATCH(J365,Factors!$B$5:$B$61,0)),0))</f>
        <v>56.152000000000001</v>
      </c>
      <c r="J365" t="str">
        <f t="shared" si="35"/>
        <v>GAS</v>
      </c>
      <c r="K365" t="str">
        <f t="shared" si="36"/>
        <v>GAS</v>
      </c>
      <c r="L365" t="s">
        <v>725</v>
      </c>
      <c r="M365" t="str">
        <f t="shared" si="40"/>
        <v>Gas</v>
      </c>
      <c r="N365" t="str">
        <f t="shared" si="38"/>
        <v>Gas</v>
      </c>
      <c r="P365">
        <f t="shared" si="39"/>
        <v>0</v>
      </c>
      <c r="Q365">
        <f t="shared" si="37"/>
        <v>0</v>
      </c>
    </row>
    <row r="366" spans="3:17" x14ac:dyDescent="0.25">
      <c r="C366" t="s">
        <v>726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35"/>
        <v>OIL</v>
      </c>
      <c r="K366" t="str">
        <f t="shared" si="36"/>
        <v>OIL</v>
      </c>
      <c r="L366" t="s">
        <v>727</v>
      </c>
      <c r="M366" t="str">
        <f t="shared" si="40"/>
        <v>HFO</v>
      </c>
      <c r="N366" t="str">
        <f t="shared" si="38"/>
        <v>Residual Fuel Oil (HFO)</v>
      </c>
      <c r="P366">
        <f t="shared" si="39"/>
        <v>0</v>
      </c>
      <c r="Q366">
        <f t="shared" si="37"/>
        <v>0</v>
      </c>
    </row>
    <row r="367" spans="3:17" x14ac:dyDescent="0.25">
      <c r="C367" t="s">
        <v>728</v>
      </c>
      <c r="D367">
        <f>IF($P367&gt;0,0,IFERROR(INDEX(Factors!$C$5:$C$61,MATCH($J367,Factors!$B$5:$B$61,0)),0))</f>
        <v>63.1</v>
      </c>
      <c r="E367">
        <f>IF($P367&gt;0,0,IFERROR(INDEX(Factors!$D$5:$D$61,MATCH($J367,Factors!$B$5:$B$61,0)),0))</f>
        <v>3.0000000000000001E-3</v>
      </c>
      <c r="F367">
        <f>IF($P367&gt;0,0,IFERROR(INDEX(Factors!$E$5:$E$61,MATCH($J367,Factors!$B$5:$B$61,0)),0))</f>
        <v>1E-4</v>
      </c>
      <c r="G367">
        <f>IF(P367&gt;0,0,IFERROR(INDEX(Factors!$K$5:$K$61,MATCH(J367,Factors!$B$5:$B$61,0)),0))</f>
        <v>63.194000000000003</v>
      </c>
      <c r="J367" t="str">
        <f t="shared" si="35"/>
        <v>OLP</v>
      </c>
      <c r="K367" t="str">
        <f t="shared" si="36"/>
        <v>OLP</v>
      </c>
      <c r="L367" t="s">
        <v>729</v>
      </c>
      <c r="M367" t="str">
        <f t="shared" si="40"/>
        <v>LPG</v>
      </c>
      <c r="N367" t="str">
        <f t="shared" si="38"/>
        <v>LPG</v>
      </c>
      <c r="P367">
        <f t="shared" si="39"/>
        <v>0</v>
      </c>
      <c r="Q367">
        <f t="shared" si="37"/>
        <v>0</v>
      </c>
    </row>
    <row r="368" spans="3:17" x14ac:dyDescent="0.25">
      <c r="C368" t="s">
        <v>730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35"/>
        <v>SSC</v>
      </c>
      <c r="K368" t="str">
        <f t="shared" si="36"/>
        <v>SSC</v>
      </c>
      <c r="L368" t="s">
        <v>731</v>
      </c>
      <c r="M368" t="str">
        <f t="shared" si="40"/>
        <v>Steel Scrap</v>
      </c>
      <c r="N368">
        <f t="shared" si="38"/>
        <v>0</v>
      </c>
      <c r="P368">
        <f t="shared" si="39"/>
        <v>0</v>
      </c>
      <c r="Q368">
        <f t="shared" si="37"/>
        <v>0</v>
      </c>
    </row>
    <row r="369" spans="3:17" x14ac:dyDescent="0.25">
      <c r="C369" t="s">
        <v>732</v>
      </c>
      <c r="D369">
        <f>IF($P369&gt;0,0,IFERROR(INDEX(Factors!$C$5:$C$61,MATCH($J369,Factors!$B$5:$B$61,0)),0))</f>
        <v>91.7</v>
      </c>
      <c r="E369">
        <f>IF($P369&gt;0,0,IFERROR(INDEX(Factors!$D$5:$D$61,MATCH($J369,Factors!$B$5:$B$61,0)),0))</f>
        <v>0.03</v>
      </c>
      <c r="F369">
        <f>IF($P369&gt;0,0,IFERROR(INDEX(Factors!$E$5:$E$61,MATCH($J369,Factors!$B$5:$B$61,0)),0))</f>
        <v>4.0000000000000001E-3</v>
      </c>
      <c r="G369">
        <f>IF(P369&gt;0,0,IFERROR(INDEX(Factors!$K$5:$K$61,MATCH(J369,Factors!$B$5:$B$61,0)),0))</f>
        <v>93.57</v>
      </c>
      <c r="J369" t="str">
        <f t="shared" si="35"/>
        <v>WAS</v>
      </c>
      <c r="K369" t="str">
        <f t="shared" si="36"/>
        <v>WAS</v>
      </c>
      <c r="L369" t="s">
        <v>733</v>
      </c>
      <c r="M369" t="str">
        <f t="shared" si="40"/>
        <v>Waste</v>
      </c>
      <c r="N369">
        <f t="shared" si="38"/>
        <v>0</v>
      </c>
      <c r="P369">
        <f t="shared" si="39"/>
        <v>0</v>
      </c>
      <c r="Q369">
        <f t="shared" si="37"/>
        <v>0</v>
      </c>
    </row>
    <row r="370" spans="3:17" x14ac:dyDescent="0.25">
      <c r="C370" t="s">
        <v>734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35"/>
        <v>ELC</v>
      </c>
      <c r="K370" t="str">
        <f t="shared" si="36"/>
        <v>ELC</v>
      </c>
      <c r="L370" t="s">
        <v>735</v>
      </c>
      <c r="M370" t="str">
        <f t="shared" si="40"/>
        <v>Electricity</v>
      </c>
      <c r="N370">
        <f t="shared" si="38"/>
        <v>0</v>
      </c>
      <c r="P370">
        <f t="shared" si="39"/>
        <v>0</v>
      </c>
      <c r="Q370">
        <f t="shared" si="37"/>
        <v>0</v>
      </c>
    </row>
    <row r="371" spans="3:17" x14ac:dyDescent="0.25">
      <c r="C371" t="s">
        <v>736</v>
      </c>
      <c r="D371">
        <f>IF($P371&gt;0,0,IFERROR(INDEX(Factors!$C$5:$C$61,MATCH($J371,Factors!$B$5:$B$61,0)),0))</f>
        <v>56.1</v>
      </c>
      <c r="E371">
        <f>IF($P371&gt;0,0,IFERROR(INDEX(Factors!$D$5:$D$61,MATCH($J371,Factors!$B$5:$B$61,0)),0))</f>
        <v>1E-3</v>
      </c>
      <c r="F371">
        <f>IF($P371&gt;0,0,IFERROR(INDEX(Factors!$E$5:$E$61,MATCH($J371,Factors!$B$5:$B$61,0)),0))</f>
        <v>1E-4</v>
      </c>
      <c r="G371">
        <f>IF(P371&gt;0,0,IFERROR(INDEX(Factors!$K$5:$K$61,MATCH(J371,Factors!$B$5:$B$61,0)),0))</f>
        <v>56.152000000000001</v>
      </c>
      <c r="J371" t="str">
        <f t="shared" si="35"/>
        <v>GAS</v>
      </c>
      <c r="K371" t="str">
        <f t="shared" si="36"/>
        <v>GAS</v>
      </c>
      <c r="L371" t="s">
        <v>737</v>
      </c>
      <c r="M371" t="str">
        <f t="shared" si="40"/>
        <v>Gas</v>
      </c>
      <c r="N371" t="str">
        <f t="shared" si="38"/>
        <v>Gas</v>
      </c>
      <c r="P371">
        <f t="shared" si="39"/>
        <v>0</v>
      </c>
      <c r="Q371">
        <f t="shared" si="37"/>
        <v>0</v>
      </c>
    </row>
    <row r="372" spans="3:17" x14ac:dyDescent="0.25">
      <c r="C372" t="s">
        <v>738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35"/>
        <v>CH4</v>
      </c>
      <c r="K372" t="str">
        <f t="shared" si="36"/>
        <v>CH4</v>
      </c>
      <c r="L372" t="s">
        <v>739</v>
      </c>
      <c r="M372" t="str">
        <f t="shared" si="40"/>
        <v>CH4</v>
      </c>
      <c r="N372">
        <f t="shared" si="38"/>
        <v>0</v>
      </c>
      <c r="P372">
        <f t="shared" si="39"/>
        <v>0</v>
      </c>
      <c r="Q372">
        <f t="shared" si="37"/>
        <v>0</v>
      </c>
    </row>
    <row r="373" spans="3:17" x14ac:dyDescent="0.25">
      <c r="C373" t="s">
        <v>740</v>
      </c>
      <c r="D373">
        <f>IF($P373&gt;0,0,IFERROR(INDEX(Factors!$C$5:$C$61,MATCH($J373,Factors!$B$5:$B$61,0)),0))</f>
        <v>35.758799999999994</v>
      </c>
      <c r="E373">
        <f>IF($P373&gt;0,0,IFERROR(INDEX(Factors!$D$5:$D$61,MATCH($J373,Factors!$B$5:$B$61,0)),0))</f>
        <v>3.7799999999999997E-4</v>
      </c>
      <c r="F373">
        <f>IF($P373&gt;0,0,IFERROR(INDEX(Factors!$E$5:$E$61,MATCH($J373,Factors!$B$5:$B$61,0)),0))</f>
        <v>5.669999999999999E-4</v>
      </c>
      <c r="G373">
        <f>IF(P373&gt;0,0,IFERROR(INDEX(Factors!$K$5:$K$61,MATCH(J373,Factors!$B$5:$B$61,0)),0))</f>
        <v>35.942507999999997</v>
      </c>
      <c r="J373" t="str">
        <f t="shared" si="35"/>
        <v>CKC</v>
      </c>
      <c r="K373" t="str">
        <f t="shared" si="36"/>
        <v>CKC</v>
      </c>
      <c r="L373" t="s">
        <v>185</v>
      </c>
      <c r="M373" t="str">
        <f t="shared" si="40"/>
        <v>Coking coal</v>
      </c>
      <c r="N373">
        <f t="shared" si="38"/>
        <v>0</v>
      </c>
      <c r="P373">
        <f t="shared" si="39"/>
        <v>0</v>
      </c>
      <c r="Q373">
        <f t="shared" si="37"/>
        <v>0</v>
      </c>
    </row>
    <row r="374" spans="3:17" x14ac:dyDescent="0.25">
      <c r="C374" t="s">
        <v>741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35"/>
        <v>CO2</v>
      </c>
      <c r="K374" t="str">
        <f t="shared" si="36"/>
        <v>CO2</v>
      </c>
      <c r="L374" t="s">
        <v>742</v>
      </c>
      <c r="M374" t="str">
        <f t="shared" si="40"/>
        <v>CO2</v>
      </c>
      <c r="N374">
        <f t="shared" si="38"/>
        <v>0</v>
      </c>
      <c r="P374">
        <f t="shared" si="39"/>
        <v>0</v>
      </c>
      <c r="Q374">
        <f t="shared" si="37"/>
        <v>0</v>
      </c>
    </row>
    <row r="375" spans="3:17" x14ac:dyDescent="0.25">
      <c r="C375" t="s">
        <v>743</v>
      </c>
      <c r="D375">
        <f>IF($P375&gt;0,0,IFERROR(INDEX(Factors!$C$5:$C$61,MATCH($J375,Factors!$B$5:$B$61,0)),0))</f>
        <v>0</v>
      </c>
      <c r="E375">
        <f>IF($P375&gt;0,0,IFERROR(INDEX(Factors!$D$5:$D$61,MATCH($J375,Factors!$B$5:$B$61,0)),0))</f>
        <v>0</v>
      </c>
      <c r="F375">
        <f>IF($P375&gt;0,0,IFERROR(INDEX(Factors!$E$5:$E$61,MATCH($J375,Factors!$B$5:$B$61,0)),0))</f>
        <v>0</v>
      </c>
      <c r="G375">
        <f>IF(P375&gt;0,0,IFERROR(INDEX(Factors!$K$5:$K$61,MATCH(J375,Factors!$B$5:$B$61,0)),0))</f>
        <v>0</v>
      </c>
      <c r="J375" t="str">
        <f t="shared" si="35"/>
        <v>N2O</v>
      </c>
      <c r="K375" t="str">
        <f t="shared" si="36"/>
        <v>N2O</v>
      </c>
      <c r="L375" t="s">
        <v>744</v>
      </c>
      <c r="M375" t="str">
        <f t="shared" si="40"/>
        <v>N2O</v>
      </c>
      <c r="N375">
        <f t="shared" si="38"/>
        <v>0</v>
      </c>
      <c r="P375">
        <f t="shared" si="39"/>
        <v>0</v>
      </c>
      <c r="Q375">
        <f t="shared" si="37"/>
        <v>0</v>
      </c>
    </row>
    <row r="376" spans="3:17" x14ac:dyDescent="0.25">
      <c r="C376" t="s">
        <v>745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35"/>
        <v>NMV</v>
      </c>
      <c r="K376" t="str">
        <f t="shared" si="36"/>
        <v>NMV</v>
      </c>
      <c r="L376" t="s">
        <v>746</v>
      </c>
      <c r="M376" t="str">
        <f t="shared" si="40"/>
        <v>NMV</v>
      </c>
      <c r="N376">
        <f t="shared" si="38"/>
        <v>0</v>
      </c>
      <c r="P376">
        <f t="shared" si="39"/>
        <v>0</v>
      </c>
      <c r="Q376">
        <f t="shared" si="37"/>
        <v>0</v>
      </c>
    </row>
    <row r="377" spans="3:17" x14ac:dyDescent="0.25">
      <c r="C377" t="s">
        <v>747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35"/>
        <v>NOX</v>
      </c>
      <c r="K377" t="str">
        <f t="shared" si="36"/>
        <v>NOX</v>
      </c>
      <c r="L377" t="s">
        <v>748</v>
      </c>
      <c r="M377" t="str">
        <f t="shared" si="40"/>
        <v>NOX</v>
      </c>
      <c r="N377">
        <f t="shared" si="38"/>
        <v>0</v>
      </c>
      <c r="P377">
        <f t="shared" si="39"/>
        <v>0</v>
      </c>
      <c r="Q377">
        <f t="shared" si="37"/>
        <v>0</v>
      </c>
    </row>
    <row r="378" spans="3:17" x14ac:dyDescent="0.25">
      <c r="C378" t="s">
        <v>749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35"/>
        <v>PM10</v>
      </c>
      <c r="K378" t="str">
        <f t="shared" si="36"/>
        <v>PM10</v>
      </c>
      <c r="L378" t="s">
        <v>750</v>
      </c>
      <c r="M378" t="str">
        <f t="shared" si="40"/>
        <v>PM10</v>
      </c>
      <c r="N378">
        <f t="shared" si="38"/>
        <v>0</v>
      </c>
      <c r="P378">
        <f t="shared" si="39"/>
        <v>0</v>
      </c>
      <c r="Q378">
        <f t="shared" si="37"/>
        <v>0</v>
      </c>
    </row>
    <row r="379" spans="3:17" x14ac:dyDescent="0.25">
      <c r="C379" t="s">
        <v>751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35"/>
        <v>SOX</v>
      </c>
      <c r="K379" t="str">
        <f t="shared" si="36"/>
        <v>SOX</v>
      </c>
      <c r="L379" t="s">
        <v>752</v>
      </c>
      <c r="M379" t="str">
        <f t="shared" si="40"/>
        <v>SOX</v>
      </c>
      <c r="N379">
        <f t="shared" si="38"/>
        <v>0</v>
      </c>
      <c r="P379">
        <f t="shared" si="39"/>
        <v>0</v>
      </c>
      <c r="Q379">
        <f t="shared" si="37"/>
        <v>0</v>
      </c>
    </row>
    <row r="380" spans="3:17" x14ac:dyDescent="0.25">
      <c r="C380" t="s">
        <v>753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35"/>
        <v>ELC</v>
      </c>
      <c r="K380" t="str">
        <f t="shared" si="36"/>
        <v>ELC</v>
      </c>
      <c r="L380" t="s">
        <v>754</v>
      </c>
      <c r="M380" t="str">
        <f t="shared" si="40"/>
        <v>Electricity</v>
      </c>
      <c r="N380">
        <f t="shared" si="38"/>
        <v>0</v>
      </c>
      <c r="P380">
        <f t="shared" si="39"/>
        <v>0</v>
      </c>
      <c r="Q380">
        <f t="shared" si="37"/>
        <v>0</v>
      </c>
    </row>
    <row r="381" spans="3:17" x14ac:dyDescent="0.25">
      <c r="C381" t="s">
        <v>755</v>
      </c>
      <c r="D381">
        <f>IF($P381&gt;0,0,IFERROR(INDEX(Factors!$C$5:$C$61,MATCH($J381,Factors!$B$5:$B$61,0)),0))</f>
        <v>56.1</v>
      </c>
      <c r="E381">
        <f>IF($P381&gt;0,0,IFERROR(INDEX(Factors!$D$5:$D$61,MATCH($J381,Factors!$B$5:$B$61,0)),0))</f>
        <v>1E-3</v>
      </c>
      <c r="F381">
        <f>IF($P381&gt;0,0,IFERROR(INDEX(Factors!$E$5:$E$61,MATCH($J381,Factors!$B$5:$B$61,0)),0))</f>
        <v>1E-4</v>
      </c>
      <c r="G381">
        <f>IF(P381&gt;0,0,IFERROR(INDEX(Factors!$K$5:$K$61,MATCH(J381,Factors!$B$5:$B$61,0)),0))</f>
        <v>56.152000000000001</v>
      </c>
      <c r="J381" t="str">
        <f t="shared" si="35"/>
        <v>GAS</v>
      </c>
      <c r="K381" t="str">
        <f t="shared" si="36"/>
        <v>GAS</v>
      </c>
      <c r="L381" t="s">
        <v>756</v>
      </c>
      <c r="M381" t="str">
        <f t="shared" si="40"/>
        <v>Gas</v>
      </c>
      <c r="N381" t="str">
        <f t="shared" si="38"/>
        <v>Gas</v>
      </c>
      <c r="P381">
        <f t="shared" si="39"/>
        <v>0</v>
      </c>
      <c r="Q381">
        <f t="shared" si="37"/>
        <v>0</v>
      </c>
    </row>
    <row r="382" spans="3:17" x14ac:dyDescent="0.25">
      <c r="C382" t="s">
        <v>757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35"/>
        <v>BIO</v>
      </c>
      <c r="K382" t="str">
        <f t="shared" si="36"/>
        <v>BIO</v>
      </c>
      <c r="L382" t="s">
        <v>758</v>
      </c>
      <c r="M382" t="str">
        <f t="shared" si="40"/>
        <v>Biomass</v>
      </c>
      <c r="N382" t="str">
        <f t="shared" si="38"/>
        <v>Other primary solid biomass</v>
      </c>
      <c r="P382">
        <f t="shared" si="39"/>
        <v>0</v>
      </c>
      <c r="Q382">
        <f t="shared" si="37"/>
        <v>0</v>
      </c>
    </row>
    <row r="383" spans="3:17" x14ac:dyDescent="0.25">
      <c r="C383" t="s">
        <v>759</v>
      </c>
      <c r="D383">
        <f>IF($P383&gt;0,0,IFERROR(INDEX(Factors!$C$5:$C$61,MATCH($J383,Factors!$B$5:$B$61,0)),0))</f>
        <v>0</v>
      </c>
      <c r="E383">
        <f>IF($P383&gt;0,0,IFERROR(INDEX(Factors!$D$5:$D$61,MATCH($J383,Factors!$B$5:$B$61,0)),0))</f>
        <v>0</v>
      </c>
      <c r="F383">
        <f>IF($P383&gt;0,0,IFERROR(INDEX(Factors!$E$5:$E$61,MATCH($J383,Factors!$B$5:$B$61,0)),0))</f>
        <v>0</v>
      </c>
      <c r="G383">
        <f>IF(P383&gt;0,0,IFERROR(INDEX(Factors!$K$5:$K$61,MATCH(J383,Factors!$B$5:$B$61,0)),0))</f>
        <v>0</v>
      </c>
      <c r="J383" t="str">
        <f t="shared" si="35"/>
        <v>BRITHF</v>
      </c>
      <c r="K383" t="str">
        <f t="shared" si="36"/>
        <v>BRITHF</v>
      </c>
      <c r="L383" t="s">
        <v>760</v>
      </c>
      <c r="M383">
        <f t="shared" si="40"/>
        <v>0</v>
      </c>
      <c r="N383">
        <f t="shared" si="38"/>
        <v>0</v>
      </c>
      <c r="P383">
        <f t="shared" si="39"/>
        <v>0</v>
      </c>
      <c r="Q383">
        <f t="shared" si="37"/>
        <v>0</v>
      </c>
    </row>
    <row r="384" spans="3:17" x14ac:dyDescent="0.25">
      <c r="C384" t="s">
        <v>761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35"/>
        <v>CEMTHF</v>
      </c>
      <c r="K384" t="str">
        <f t="shared" si="36"/>
        <v>CEMTHF</v>
      </c>
      <c r="L384" t="s">
        <v>762</v>
      </c>
      <c r="M384">
        <f t="shared" si="40"/>
        <v>0</v>
      </c>
      <c r="N384">
        <f t="shared" si="38"/>
        <v>0</v>
      </c>
      <c r="P384">
        <f t="shared" si="39"/>
        <v>0</v>
      </c>
      <c r="Q384">
        <f t="shared" si="37"/>
        <v>0</v>
      </c>
    </row>
    <row r="385" spans="3:17" x14ac:dyDescent="0.25">
      <c r="C385" t="s">
        <v>763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35"/>
        <v>CLI</v>
      </c>
      <c r="K385" t="str">
        <f t="shared" si="36"/>
        <v>CLI</v>
      </c>
      <c r="L385" t="s">
        <v>764</v>
      </c>
      <c r="M385">
        <f t="shared" si="40"/>
        <v>0</v>
      </c>
      <c r="N385">
        <f t="shared" si="38"/>
        <v>0</v>
      </c>
      <c r="P385">
        <f t="shared" si="39"/>
        <v>0</v>
      </c>
      <c r="Q385">
        <f t="shared" si="37"/>
        <v>0</v>
      </c>
    </row>
    <row r="386" spans="3:17" x14ac:dyDescent="0.25">
      <c r="C386" t="s">
        <v>765</v>
      </c>
      <c r="D386">
        <f>IF($P386&gt;0,0,IFERROR(INDEX(Factors!$C$5:$C$61,MATCH($J386,Factors!$B$5:$B$61,0)),0))</f>
        <v>96.25</v>
      </c>
      <c r="E386">
        <f>IF($P386&gt;0,0,IFERROR(INDEX(Factors!$D$5:$D$61,MATCH($J386,Factors!$B$5:$B$61,0)),0))</f>
        <v>1E-3</v>
      </c>
      <c r="F386">
        <f>IF($P386&gt;0,0,IFERROR(INDEX(Factors!$E$5:$E$61,MATCH($J386,Factors!$B$5:$B$61,0)),0))</f>
        <v>1.4E-3</v>
      </c>
      <c r="G386">
        <f>IF(P386&gt;0,0,IFERROR(INDEX(Factors!$K$5:$K$61,MATCH(J386,Factors!$B$5:$B$61,0)),0))</f>
        <v>96.704999999999998</v>
      </c>
      <c r="J386" t="str">
        <f t="shared" si="35"/>
        <v>COA</v>
      </c>
      <c r="K386" t="str">
        <f t="shared" si="36"/>
        <v>COA</v>
      </c>
      <c r="L386" t="s">
        <v>766</v>
      </c>
      <c r="M386" t="str">
        <f t="shared" si="40"/>
        <v>Coal</v>
      </c>
      <c r="N386" t="str">
        <f t="shared" si="38"/>
        <v>Coal</v>
      </c>
      <c r="P386">
        <f t="shared" si="39"/>
        <v>0</v>
      </c>
      <c r="Q386">
        <f t="shared" si="37"/>
        <v>0</v>
      </c>
    </row>
    <row r="387" spans="3:17" x14ac:dyDescent="0.25">
      <c r="C387" t="s">
        <v>767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ref="J387:J450" si="41">IFERROR(RIGHT(C387,LEN(C387)-3),"")</f>
        <v>ELC</v>
      </c>
      <c r="K387" t="str">
        <f t="shared" ref="K387:K450" si="42">IF(LEN(C387)=3,C387,J387)</f>
        <v>ELC</v>
      </c>
      <c r="L387" t="s">
        <v>768</v>
      </c>
      <c r="M387" t="str">
        <f t="shared" si="40"/>
        <v>Electricity</v>
      </c>
      <c r="N387">
        <f t="shared" si="38"/>
        <v>0</v>
      </c>
      <c r="P387">
        <f t="shared" si="39"/>
        <v>0</v>
      </c>
      <c r="Q387">
        <f t="shared" ref="Q387:Q450" si="43">IFERROR(SEARCH($Q$2,C387),0)</f>
        <v>0</v>
      </c>
    </row>
    <row r="388" spans="3:17" x14ac:dyDescent="0.25">
      <c r="C388" t="s">
        <v>769</v>
      </c>
      <c r="D388">
        <f>IF($P388&gt;0,0,IFERROR(INDEX(Factors!$C$5:$C$61,MATCH($J388,Factors!$B$5:$B$61,0)),0))</f>
        <v>56.1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1E-4</v>
      </c>
      <c r="G388">
        <f>IF(P388&gt;0,0,IFERROR(INDEX(Factors!$K$5:$K$61,MATCH(J388,Factors!$B$5:$B$61,0)),0))</f>
        <v>56.152000000000001</v>
      </c>
      <c r="J388" t="str">
        <f t="shared" si="41"/>
        <v>GAS</v>
      </c>
      <c r="K388" t="str">
        <f t="shared" si="42"/>
        <v>GAS</v>
      </c>
      <c r="L388" t="s">
        <v>770</v>
      </c>
      <c r="M388" t="str">
        <f t="shared" si="40"/>
        <v>Gas</v>
      </c>
      <c r="N388" t="str">
        <f t="shared" ref="N388:N451" si="44">INDEX($AD$3:$AD$56,MATCH(M388,$AC$3:$AC$56,0))</f>
        <v>Gas</v>
      </c>
      <c r="P388">
        <f t="shared" ref="P388:P451" si="45">SUM(Q388:U388)</f>
        <v>0</v>
      </c>
      <c r="Q388">
        <f t="shared" si="43"/>
        <v>0</v>
      </c>
    </row>
    <row r="389" spans="3:17" x14ac:dyDescent="0.25">
      <c r="C389" t="s">
        <v>771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si="41"/>
        <v>GLATHF</v>
      </c>
      <c r="K389" t="str">
        <f t="shared" si="42"/>
        <v>GLATHF</v>
      </c>
      <c r="L389" t="s">
        <v>772</v>
      </c>
      <c r="M389">
        <f t="shared" si="40"/>
        <v>0</v>
      </c>
      <c r="N389">
        <f t="shared" si="44"/>
        <v>0</v>
      </c>
      <c r="P389">
        <f t="shared" si="45"/>
        <v>0</v>
      </c>
      <c r="Q389">
        <f t="shared" si="43"/>
        <v>0</v>
      </c>
    </row>
    <row r="390" spans="3:17" x14ac:dyDescent="0.25">
      <c r="C390" t="s">
        <v>773</v>
      </c>
      <c r="D390">
        <f>IF($P390&gt;0,0,IFERROR(INDEX(Factors!$C$5:$C$61,MATCH($J390,Factors!$B$5:$B$61,0)),0))</f>
        <v>0</v>
      </c>
      <c r="E390">
        <f>IF($P390&gt;0,0,IFERROR(INDEX(Factors!$D$5:$D$61,MATCH($J390,Factors!$B$5:$B$61,0)),0))</f>
        <v>0</v>
      </c>
      <c r="F390">
        <f>IF($P390&gt;0,0,IFERROR(INDEX(Factors!$E$5:$E$61,MATCH($J390,Factors!$B$5:$B$61,0)),0))</f>
        <v>0</v>
      </c>
      <c r="G390">
        <f>IF(P390&gt;0,0,IFERROR(INDEX(Factors!$K$5:$K$61,MATCH(J390,Factors!$B$5:$B$61,0)),0))</f>
        <v>0</v>
      </c>
      <c r="J390" t="str">
        <f t="shared" si="41"/>
        <v>LIMTHF</v>
      </c>
      <c r="K390" t="str">
        <f t="shared" si="42"/>
        <v>LIMTHF</v>
      </c>
      <c r="L390" t="s">
        <v>774</v>
      </c>
      <c r="M390">
        <f t="shared" si="40"/>
        <v>0</v>
      </c>
      <c r="N390">
        <f t="shared" si="44"/>
        <v>0</v>
      </c>
      <c r="P390">
        <f t="shared" si="45"/>
        <v>0</v>
      </c>
      <c r="Q390">
        <f t="shared" si="43"/>
        <v>0</v>
      </c>
    </row>
    <row r="391" spans="3:17" x14ac:dyDescent="0.25">
      <c r="C391" t="s">
        <v>775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1"/>
        <v>OIL</v>
      </c>
      <c r="K391" t="str">
        <f t="shared" si="42"/>
        <v>OIL</v>
      </c>
      <c r="L391" t="s">
        <v>776</v>
      </c>
      <c r="M391" t="str">
        <f t="shared" ref="M391:M413" si="46">INDEX($AA$3:$AA$224,MATCH(K391,$Z$3:$Z$224,0))</f>
        <v>HFO</v>
      </c>
      <c r="N391" t="str">
        <f t="shared" si="44"/>
        <v>Residual Fuel Oil (HFO)</v>
      </c>
      <c r="P391">
        <f t="shared" si="45"/>
        <v>0</v>
      </c>
      <c r="Q391">
        <f t="shared" si="43"/>
        <v>0</v>
      </c>
    </row>
    <row r="392" spans="3:17" x14ac:dyDescent="0.25">
      <c r="C392" t="s">
        <v>777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1"/>
        <v>RWM</v>
      </c>
      <c r="K392" t="str">
        <f t="shared" si="42"/>
        <v>RWM</v>
      </c>
      <c r="L392" t="s">
        <v>778</v>
      </c>
      <c r="M392">
        <f t="shared" si="46"/>
        <v>0</v>
      </c>
      <c r="N392">
        <f t="shared" si="44"/>
        <v>0</v>
      </c>
      <c r="P392">
        <f t="shared" si="45"/>
        <v>0</v>
      </c>
      <c r="Q392">
        <f t="shared" si="43"/>
        <v>0</v>
      </c>
    </row>
    <row r="393" spans="3:17" x14ac:dyDescent="0.25">
      <c r="C393" t="s">
        <v>779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1"/>
        <v>ELC</v>
      </c>
      <c r="K393" t="str">
        <f t="shared" si="42"/>
        <v>ELC</v>
      </c>
      <c r="L393" t="s">
        <v>780</v>
      </c>
      <c r="M393" t="str">
        <f t="shared" si="46"/>
        <v>Electricity</v>
      </c>
      <c r="N393">
        <f t="shared" si="44"/>
        <v>0</v>
      </c>
      <c r="P393">
        <f t="shared" si="45"/>
        <v>0</v>
      </c>
      <c r="Q393">
        <f t="shared" si="43"/>
        <v>0</v>
      </c>
    </row>
    <row r="394" spans="3:17" x14ac:dyDescent="0.25">
      <c r="C394" t="s">
        <v>781</v>
      </c>
      <c r="D394">
        <f>IF($P394&gt;0,0,IFERROR(INDEX(Factors!$C$5:$C$61,MATCH($J394,Factors!$B$5:$B$61,0)),0))</f>
        <v>56.1</v>
      </c>
      <c r="E394">
        <f>IF($P394&gt;0,0,IFERROR(INDEX(Factors!$D$5:$D$61,MATCH($J394,Factors!$B$5:$B$61,0)),0))</f>
        <v>1E-3</v>
      </c>
      <c r="F394">
        <f>IF($P394&gt;0,0,IFERROR(INDEX(Factors!$E$5:$E$61,MATCH($J394,Factors!$B$5:$B$61,0)),0))</f>
        <v>1E-4</v>
      </c>
      <c r="G394">
        <f>IF(P394&gt;0,0,IFERROR(INDEX(Factors!$K$5:$K$61,MATCH(J394,Factors!$B$5:$B$61,0)),0))</f>
        <v>56.152000000000001</v>
      </c>
      <c r="J394" t="str">
        <f t="shared" si="41"/>
        <v>GAS</v>
      </c>
      <c r="K394" t="str">
        <f t="shared" si="42"/>
        <v>GAS</v>
      </c>
      <c r="L394" t="s">
        <v>782</v>
      </c>
      <c r="M394" t="str">
        <f t="shared" si="46"/>
        <v>Gas</v>
      </c>
      <c r="N394" t="str">
        <f t="shared" si="44"/>
        <v>Gas</v>
      </c>
      <c r="P394">
        <f t="shared" si="45"/>
        <v>0</v>
      </c>
      <c r="Q394">
        <f t="shared" si="43"/>
        <v>0</v>
      </c>
    </row>
    <row r="395" spans="3:17" x14ac:dyDescent="0.25">
      <c r="C395" t="s">
        <v>783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1"/>
        <v>BIO</v>
      </c>
      <c r="K395" t="str">
        <f t="shared" si="42"/>
        <v>BIO</v>
      </c>
      <c r="L395" t="s">
        <v>784</v>
      </c>
      <c r="M395" t="str">
        <f t="shared" si="46"/>
        <v>Biomass</v>
      </c>
      <c r="N395" t="str">
        <f t="shared" si="44"/>
        <v>Other primary solid biomass</v>
      </c>
      <c r="P395">
        <f t="shared" si="45"/>
        <v>0</v>
      </c>
      <c r="Q395">
        <f t="shared" si="43"/>
        <v>0</v>
      </c>
    </row>
    <row r="396" spans="3:17" x14ac:dyDescent="0.25">
      <c r="C396" t="s">
        <v>785</v>
      </c>
      <c r="D396">
        <f>IF($P396&gt;0,0,IFERROR(INDEX(Factors!$C$5:$C$61,MATCH($J396,Factors!$B$5:$B$61,0)),0))</f>
        <v>0</v>
      </c>
      <c r="E396">
        <f>IF($P396&gt;0,0,IFERROR(INDEX(Factors!$D$5:$D$61,MATCH($J396,Factors!$B$5:$B$61,0)),0))</f>
        <v>0</v>
      </c>
      <c r="F396">
        <f>IF($P396&gt;0,0,IFERROR(INDEX(Factors!$E$5:$E$61,MATCH($J396,Factors!$B$5:$B$61,0)),0))</f>
        <v>0</v>
      </c>
      <c r="G396">
        <f>IF(P396&gt;0,0,IFERROR(INDEX(Factors!$K$5:$K$61,MATCH(J396,Factors!$B$5:$B$61,0)),0))</f>
        <v>0</v>
      </c>
      <c r="J396" t="str">
        <f t="shared" si="41"/>
        <v>BLQ</v>
      </c>
      <c r="K396" t="str">
        <f t="shared" si="42"/>
        <v>BLQ</v>
      </c>
      <c r="L396" t="s">
        <v>786</v>
      </c>
      <c r="M396">
        <f t="shared" si="46"/>
        <v>0</v>
      </c>
      <c r="N396">
        <f t="shared" si="44"/>
        <v>0</v>
      </c>
      <c r="P396">
        <f t="shared" si="45"/>
        <v>0</v>
      </c>
      <c r="Q396">
        <f t="shared" si="43"/>
        <v>0</v>
      </c>
    </row>
    <row r="397" spans="3:17" x14ac:dyDescent="0.25">
      <c r="C397" t="s">
        <v>787</v>
      </c>
      <c r="D397">
        <f>IF($P397&gt;0,0,IFERROR(INDEX(Factors!$C$5:$C$61,MATCH($J397,Factors!$B$5:$B$61,0)),0))</f>
        <v>96.25</v>
      </c>
      <c r="E397">
        <f>IF($P397&gt;0,0,IFERROR(INDEX(Factors!$D$5:$D$61,MATCH($J397,Factors!$B$5:$B$61,0)),0))</f>
        <v>1E-3</v>
      </c>
      <c r="F397">
        <f>IF($P397&gt;0,0,IFERROR(INDEX(Factors!$E$5:$E$61,MATCH($J397,Factors!$B$5:$B$61,0)),0))</f>
        <v>1.4E-3</v>
      </c>
      <c r="G397">
        <f>IF(P397&gt;0,0,IFERROR(INDEX(Factors!$K$5:$K$61,MATCH(J397,Factors!$B$5:$B$61,0)),0))</f>
        <v>96.704999999999998</v>
      </c>
      <c r="J397" t="str">
        <f t="shared" si="41"/>
        <v>COA</v>
      </c>
      <c r="K397" t="str">
        <f t="shared" si="42"/>
        <v>COA</v>
      </c>
      <c r="L397" t="s">
        <v>788</v>
      </c>
      <c r="M397" t="str">
        <f t="shared" si="46"/>
        <v>Coal</v>
      </c>
      <c r="N397" t="str">
        <f t="shared" si="44"/>
        <v>Coal</v>
      </c>
      <c r="P397">
        <f t="shared" si="45"/>
        <v>0</v>
      </c>
      <c r="Q397">
        <f t="shared" si="43"/>
        <v>0</v>
      </c>
    </row>
    <row r="398" spans="3:17" x14ac:dyDescent="0.25">
      <c r="C398" t="s">
        <v>789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1"/>
        <v>ELC</v>
      </c>
      <c r="K398" t="str">
        <f t="shared" si="42"/>
        <v>ELC</v>
      </c>
      <c r="L398" t="s">
        <v>790</v>
      </c>
      <c r="M398" t="str">
        <f t="shared" si="46"/>
        <v>Electricity</v>
      </c>
      <c r="N398">
        <f t="shared" si="44"/>
        <v>0</v>
      </c>
      <c r="P398">
        <f t="shared" si="45"/>
        <v>0</v>
      </c>
      <c r="Q398">
        <f t="shared" si="43"/>
        <v>0</v>
      </c>
    </row>
    <row r="399" spans="3:17" x14ac:dyDescent="0.25">
      <c r="C399" t="s">
        <v>791</v>
      </c>
      <c r="D399">
        <f>IF($P399&gt;0,0,IFERROR(INDEX(Factors!$C$5:$C$61,MATCH($J399,Factors!$B$5:$B$61,0)),0))</f>
        <v>56.1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1E-4</v>
      </c>
      <c r="G399">
        <f>IF(P399&gt;0,0,IFERROR(INDEX(Factors!$K$5:$K$61,MATCH(J399,Factors!$B$5:$B$61,0)),0))</f>
        <v>56.152000000000001</v>
      </c>
      <c r="J399" t="str">
        <f t="shared" si="41"/>
        <v>GAS</v>
      </c>
      <c r="K399" t="str">
        <f t="shared" si="42"/>
        <v>GAS</v>
      </c>
      <c r="L399" t="s">
        <v>792</v>
      </c>
      <c r="M399" t="str">
        <f t="shared" si="46"/>
        <v>Gas</v>
      </c>
      <c r="N399" t="str">
        <f t="shared" si="44"/>
        <v>Gas</v>
      </c>
      <c r="P399">
        <f t="shared" si="45"/>
        <v>0</v>
      </c>
      <c r="Q399">
        <f t="shared" si="43"/>
        <v>0</v>
      </c>
    </row>
    <row r="400" spans="3:17" x14ac:dyDescent="0.25">
      <c r="C400" t="s">
        <v>793</v>
      </c>
      <c r="D400">
        <f>IF($P400&gt;0,0,IFERROR(INDEX(Factors!$C$5:$C$61,MATCH($J400,Factors!$B$5:$B$61,0)),0))</f>
        <v>74.066699999999997</v>
      </c>
      <c r="E400">
        <f>IF($P400&gt;0,0,IFERROR(INDEX(Factors!$D$5:$D$61,MATCH($J400,Factors!$B$5:$B$61,0)),0))</f>
        <v>3.0000000000000001E-3</v>
      </c>
      <c r="F400">
        <f>IF($P400&gt;0,0,IFERROR(INDEX(Factors!$E$5:$E$61,MATCH($J400,Factors!$B$5:$B$61,0)),0))</f>
        <v>5.9999999999999995E-4</v>
      </c>
      <c r="G400">
        <f>IF(P400&gt;0,0,IFERROR(INDEX(Factors!$K$5:$K$61,MATCH(J400,Factors!$B$5:$B$61,0)),0))</f>
        <v>74.315700000000007</v>
      </c>
      <c r="J400" t="str">
        <f t="shared" si="41"/>
        <v>ODS</v>
      </c>
      <c r="K400" t="str">
        <f t="shared" si="42"/>
        <v>ODS</v>
      </c>
      <c r="L400" t="s">
        <v>794</v>
      </c>
      <c r="M400" t="str">
        <f t="shared" si="46"/>
        <v>Diesel</v>
      </c>
      <c r="N400" t="str">
        <f t="shared" si="44"/>
        <v>Diesel</v>
      </c>
      <c r="P400">
        <f t="shared" si="45"/>
        <v>0</v>
      </c>
      <c r="Q400">
        <f t="shared" si="43"/>
        <v>0</v>
      </c>
    </row>
    <row r="401" spans="3:17" x14ac:dyDescent="0.25">
      <c r="C401" t="s">
        <v>795</v>
      </c>
      <c r="D401">
        <f>IF($P401&gt;0,0,IFERROR(INDEX(Factors!$C$5:$C$61,MATCH($J401,Factors!$B$5:$B$61,0)),0))</f>
        <v>69.3</v>
      </c>
      <c r="E401">
        <f>IF($P401&gt;0,0,IFERROR(INDEX(Factors!$D$5:$D$61,MATCH($J401,Factors!$B$5:$B$61,0)),0))</f>
        <v>3.0000000000000001E-3</v>
      </c>
      <c r="F401">
        <f>IF($P401&gt;0,0,IFERROR(INDEX(Factors!$E$5:$E$61,MATCH($J401,Factors!$B$5:$B$61,0)),0))</f>
        <v>5.9999999999999995E-4</v>
      </c>
      <c r="G401">
        <f>IF(P401&gt;0,0,IFERROR(INDEX(Factors!$K$5:$K$61,MATCH(J401,Factors!$B$5:$B$61,0)),0))</f>
        <v>69.549000000000007</v>
      </c>
      <c r="J401" t="str">
        <f t="shared" si="41"/>
        <v>OGS</v>
      </c>
      <c r="K401" t="str">
        <f t="shared" si="42"/>
        <v>OGS</v>
      </c>
      <c r="L401" t="s">
        <v>796</v>
      </c>
      <c r="M401" t="str">
        <f t="shared" si="46"/>
        <v>Gasoline</v>
      </c>
      <c r="N401" t="str">
        <f t="shared" si="44"/>
        <v>Motor gasoline</v>
      </c>
      <c r="P401">
        <f t="shared" si="45"/>
        <v>0</v>
      </c>
      <c r="Q401">
        <f t="shared" si="43"/>
        <v>0</v>
      </c>
    </row>
    <row r="402" spans="3:17" x14ac:dyDescent="0.25">
      <c r="C402" t="s">
        <v>797</v>
      </c>
      <c r="D402">
        <f>IF($P402&gt;0,0,IFERROR(INDEX(Factors!$C$5:$C$61,MATCH($J402,Factors!$B$5:$B$61,0)),0))</f>
        <v>77.400000000000006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77.649000000000015</v>
      </c>
      <c r="J402" t="str">
        <f t="shared" si="41"/>
        <v>OHF</v>
      </c>
      <c r="K402" t="str">
        <f t="shared" si="42"/>
        <v>OHF</v>
      </c>
      <c r="L402" t="s">
        <v>798</v>
      </c>
      <c r="M402" t="str">
        <f t="shared" si="46"/>
        <v>HFO</v>
      </c>
      <c r="N402" t="str">
        <f t="shared" si="44"/>
        <v>Residual Fuel Oil (HFO)</v>
      </c>
      <c r="P402">
        <f t="shared" si="45"/>
        <v>0</v>
      </c>
      <c r="Q402">
        <f t="shared" si="43"/>
        <v>0</v>
      </c>
    </row>
    <row r="403" spans="3:17" x14ac:dyDescent="0.25">
      <c r="C403" t="s">
        <v>799</v>
      </c>
      <c r="D403">
        <f>IF($P403&gt;0,0,IFERROR(INDEX(Factors!$C$5:$C$61,MATCH($J403,Factors!$B$5:$B$61,0)),0))</f>
        <v>63.1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1E-4</v>
      </c>
      <c r="G403">
        <f>IF(P403&gt;0,0,IFERROR(INDEX(Factors!$K$5:$K$61,MATCH(J403,Factors!$B$5:$B$61,0)),0))</f>
        <v>63.194000000000003</v>
      </c>
      <c r="J403" t="str">
        <f t="shared" si="41"/>
        <v>OLP</v>
      </c>
      <c r="K403" t="str">
        <f t="shared" si="42"/>
        <v>OLP</v>
      </c>
      <c r="L403" t="s">
        <v>800</v>
      </c>
      <c r="M403" t="str">
        <f t="shared" si="46"/>
        <v>LPG</v>
      </c>
      <c r="N403" t="str">
        <f t="shared" si="44"/>
        <v>LPG</v>
      </c>
      <c r="P403">
        <f t="shared" si="45"/>
        <v>0</v>
      </c>
      <c r="Q403">
        <f t="shared" si="43"/>
        <v>0</v>
      </c>
    </row>
    <row r="404" spans="3:17" x14ac:dyDescent="0.25">
      <c r="C404" t="s">
        <v>801</v>
      </c>
      <c r="D404">
        <f>IF($P404&gt;0,0,IFERROR(INDEX(Factors!$C$5:$C$61,MATCH($J404,Factors!$B$5:$B$61,0)),0))</f>
        <v>0</v>
      </c>
      <c r="E404">
        <f>IF($P404&gt;0,0,IFERROR(INDEX(Factors!$D$5:$D$61,MATCH($J404,Factors!$B$5:$B$61,0)),0))</f>
        <v>0</v>
      </c>
      <c r="F404">
        <f>IF($P404&gt;0,0,IFERROR(INDEX(Factors!$E$5:$E$61,MATCH($J404,Factors!$B$5:$B$61,0)),0))</f>
        <v>0</v>
      </c>
      <c r="G404">
        <f>IF(P404&gt;0,0,IFERROR(INDEX(Factors!$K$5:$K$61,MATCH(J404,Factors!$B$5:$B$61,0)),0))</f>
        <v>0</v>
      </c>
      <c r="J404" t="str">
        <f t="shared" si="41"/>
        <v>PULP</v>
      </c>
      <c r="K404" t="str">
        <f t="shared" si="42"/>
        <v>PULP</v>
      </c>
      <c r="L404" t="s">
        <v>802</v>
      </c>
      <c r="M404">
        <f t="shared" si="46"/>
        <v>0</v>
      </c>
      <c r="N404">
        <f t="shared" si="44"/>
        <v>0</v>
      </c>
      <c r="P404">
        <f t="shared" si="45"/>
        <v>0</v>
      </c>
      <c r="Q404">
        <f t="shared" si="43"/>
        <v>0</v>
      </c>
    </row>
    <row r="405" spans="3:17" x14ac:dyDescent="0.25">
      <c r="C405" t="s">
        <v>803</v>
      </c>
      <c r="D405">
        <f>IF($P405&gt;0,0,IFERROR(INDEX(Factors!$C$5:$C$61,MATCH($J405,Factors!$B$5:$B$61,0)),0))</f>
        <v>0</v>
      </c>
      <c r="E405">
        <f>IF($P405&gt;0,0,IFERROR(INDEX(Factors!$D$5:$D$61,MATCH($J405,Factors!$B$5:$B$61,0)),0))</f>
        <v>0</v>
      </c>
      <c r="F405">
        <f>IF($P405&gt;0,0,IFERROR(INDEX(Factors!$E$5:$E$61,MATCH($J405,Factors!$B$5:$B$61,0)),0))</f>
        <v>0</v>
      </c>
      <c r="G405">
        <f>IF(P405&gt;0,0,IFERROR(INDEX(Factors!$K$5:$K$61,MATCH(J405,Factors!$B$5:$B$61,0)),0))</f>
        <v>0</v>
      </c>
      <c r="J405" t="str">
        <f t="shared" si="41"/>
        <v>REC</v>
      </c>
      <c r="K405" t="str">
        <f t="shared" si="42"/>
        <v>REC</v>
      </c>
      <c r="L405" t="s">
        <v>804</v>
      </c>
      <c r="M405">
        <f t="shared" si="46"/>
        <v>0</v>
      </c>
      <c r="N405">
        <f t="shared" si="44"/>
        <v>0</v>
      </c>
      <c r="P405">
        <f t="shared" si="45"/>
        <v>0</v>
      </c>
      <c r="Q405">
        <f t="shared" si="43"/>
        <v>0</v>
      </c>
    </row>
    <row r="406" spans="3:17" x14ac:dyDescent="0.25">
      <c r="C406" t="s">
        <v>805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1"/>
        <v>STM</v>
      </c>
      <c r="K406" t="str">
        <f t="shared" si="42"/>
        <v>STM</v>
      </c>
      <c r="L406" t="s">
        <v>806</v>
      </c>
      <c r="M406" t="str">
        <f t="shared" si="46"/>
        <v>Steam</v>
      </c>
      <c r="N406">
        <f t="shared" si="44"/>
        <v>0</v>
      </c>
      <c r="P406">
        <f t="shared" si="45"/>
        <v>0</v>
      </c>
      <c r="Q406">
        <f t="shared" si="43"/>
        <v>0</v>
      </c>
    </row>
    <row r="407" spans="3:17" x14ac:dyDescent="0.25">
      <c r="C407" t="s">
        <v>807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1"/>
        <v>THF</v>
      </c>
      <c r="K407" t="str">
        <f t="shared" si="42"/>
        <v>THF</v>
      </c>
      <c r="L407" t="s">
        <v>808</v>
      </c>
      <c r="M407">
        <f t="shared" si="46"/>
        <v>0</v>
      </c>
      <c r="N407">
        <f t="shared" si="44"/>
        <v>0</v>
      </c>
      <c r="P407">
        <f t="shared" si="45"/>
        <v>0</v>
      </c>
      <c r="Q407">
        <f t="shared" si="43"/>
        <v>0</v>
      </c>
    </row>
    <row r="408" spans="3:17" x14ac:dyDescent="0.25">
      <c r="C408" t="s">
        <v>809</v>
      </c>
      <c r="D408">
        <f>IF($P408&gt;0,0,IFERROR(INDEX(Factors!$C$5:$C$61,MATCH($J408,Factors!$B$5:$B$61,0)),0))</f>
        <v>96.25</v>
      </c>
      <c r="E408">
        <f>IF($P408&gt;0,0,IFERROR(INDEX(Factors!$D$5:$D$61,MATCH($J408,Factors!$B$5:$B$61,0)),0))</f>
        <v>1E-3</v>
      </c>
      <c r="F408">
        <f>IF($P408&gt;0,0,IFERROR(INDEX(Factors!$E$5:$E$61,MATCH($J408,Factors!$B$5:$B$61,0)),0))</f>
        <v>1.4E-3</v>
      </c>
      <c r="G408">
        <f>IF(P408&gt;0,0,IFERROR(INDEX(Factors!$K$5:$K$61,MATCH(J408,Factors!$B$5:$B$61,0)),0))</f>
        <v>96.704999999999998</v>
      </c>
      <c r="J408" t="str">
        <f t="shared" si="41"/>
        <v>CLE</v>
      </c>
      <c r="K408" t="str">
        <f t="shared" si="42"/>
        <v>CLE</v>
      </c>
      <c r="L408" t="s">
        <v>810</v>
      </c>
      <c r="M408" t="str">
        <f t="shared" si="46"/>
        <v>Coal</v>
      </c>
      <c r="N408" t="str">
        <f t="shared" si="44"/>
        <v>Coal</v>
      </c>
      <c r="P408">
        <f t="shared" si="45"/>
        <v>0</v>
      </c>
      <c r="Q408">
        <f t="shared" si="43"/>
        <v>0</v>
      </c>
    </row>
    <row r="409" spans="3:17" x14ac:dyDescent="0.25">
      <c r="C409" t="s">
        <v>811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1"/>
        <v>ENV</v>
      </c>
      <c r="K409" t="str">
        <f t="shared" si="42"/>
        <v>ENV</v>
      </c>
      <c r="L409" t="s">
        <v>812</v>
      </c>
      <c r="M409">
        <f t="shared" si="46"/>
        <v>0</v>
      </c>
      <c r="N409">
        <f t="shared" si="44"/>
        <v>0</v>
      </c>
      <c r="P409">
        <f t="shared" si="45"/>
        <v>0</v>
      </c>
      <c r="Q409">
        <f t="shared" si="43"/>
        <v>0</v>
      </c>
    </row>
    <row r="410" spans="3:17" x14ac:dyDescent="0.25">
      <c r="C410" t="s">
        <v>813</v>
      </c>
      <c r="D410">
        <f>IF($P410&gt;0,0,IFERROR(INDEX(Factors!$C$5:$C$61,MATCH($J410,Factors!$B$5:$B$61,0)),0))</f>
        <v>0</v>
      </c>
      <c r="E410">
        <f>IF($P410&gt;0,0,IFERROR(INDEX(Factors!$D$5:$D$61,MATCH($J410,Factors!$B$5:$B$61,0)),0))</f>
        <v>0</v>
      </c>
      <c r="F410">
        <f>IF($P410&gt;0,0,IFERROR(INDEX(Factors!$E$5:$E$61,MATCH($J410,Factors!$B$5:$B$61,0)),0))</f>
        <v>0</v>
      </c>
      <c r="G410">
        <f>IF(P410&gt;0,0,IFERROR(INDEX(Factors!$K$5:$K$61,MATCH(J410,Factors!$B$5:$B$61,0)),0))</f>
        <v>0</v>
      </c>
      <c r="J410" t="str">
        <f t="shared" si="41"/>
        <v>EPE</v>
      </c>
      <c r="K410" t="str">
        <f t="shared" si="42"/>
        <v>EPE</v>
      </c>
      <c r="L410" t="s">
        <v>814</v>
      </c>
      <c r="M410">
        <f t="shared" si="46"/>
        <v>0</v>
      </c>
      <c r="N410">
        <f t="shared" si="44"/>
        <v>0</v>
      </c>
      <c r="P410">
        <f t="shared" si="45"/>
        <v>0</v>
      </c>
      <c r="Q410">
        <f t="shared" si="43"/>
        <v>0</v>
      </c>
    </row>
    <row r="411" spans="3:17" x14ac:dyDescent="0.25">
      <c r="C411" t="s">
        <v>815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1"/>
        <v>EPN</v>
      </c>
      <c r="K411" t="str">
        <f t="shared" si="42"/>
        <v>EPN</v>
      </c>
      <c r="L411" t="s">
        <v>816</v>
      </c>
      <c r="M411">
        <f t="shared" si="46"/>
        <v>0</v>
      </c>
      <c r="N411">
        <f t="shared" si="44"/>
        <v>0</v>
      </c>
      <c r="P411">
        <f t="shared" si="45"/>
        <v>0</v>
      </c>
      <c r="Q411">
        <f t="shared" si="43"/>
        <v>0</v>
      </c>
    </row>
    <row r="412" spans="3:17" x14ac:dyDescent="0.25">
      <c r="C412" t="s">
        <v>817</v>
      </c>
      <c r="D412">
        <f>IF($P412&gt;0,0,IFERROR(INDEX(Factors!$C$5:$C$61,MATCH($J412,Factors!$B$5:$B$61,0)),0))</f>
        <v>96.25</v>
      </c>
      <c r="E412">
        <f>IF($P412&gt;0,0,IFERROR(INDEX(Factors!$D$5:$D$61,MATCH($J412,Factors!$B$5:$B$61,0)),0))</f>
        <v>1E-3</v>
      </c>
      <c r="F412">
        <f>IF($P412&gt;0,0,IFERROR(INDEX(Factors!$E$5:$E$61,MATCH($J412,Factors!$B$5:$B$61,0)),0))</f>
        <v>1.4E-3</v>
      </c>
      <c r="G412">
        <f>IF(P412&gt;0,0,IFERROR(INDEX(Factors!$K$5:$K$61,MATCH(J412,Factors!$B$5:$B$61,0)),0))</f>
        <v>96.704999999999998</v>
      </c>
      <c r="J412" t="str">
        <f t="shared" si="41"/>
        <v>CLE-A</v>
      </c>
      <c r="K412" t="str">
        <f t="shared" si="42"/>
        <v>CLE-A</v>
      </c>
      <c r="L412" t="s">
        <v>818</v>
      </c>
      <c r="M412" t="str">
        <f t="shared" si="46"/>
        <v>Coal</v>
      </c>
      <c r="N412" t="str">
        <f t="shared" si="44"/>
        <v>Coal</v>
      </c>
      <c r="P412">
        <f t="shared" si="45"/>
        <v>0</v>
      </c>
      <c r="Q412">
        <f t="shared" si="43"/>
        <v>0</v>
      </c>
    </row>
    <row r="413" spans="3:17" x14ac:dyDescent="0.25">
      <c r="C413" t="s">
        <v>819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1"/>
        <v>-A</v>
      </c>
      <c r="K413" t="str">
        <f t="shared" si="42"/>
        <v>-A</v>
      </c>
      <c r="L413" t="s">
        <v>820</v>
      </c>
      <c r="M413" t="str">
        <f t="shared" si="46"/>
        <v>Coal</v>
      </c>
      <c r="N413" t="str">
        <f t="shared" si="44"/>
        <v>Coal</v>
      </c>
      <c r="P413">
        <f t="shared" si="45"/>
        <v>0</v>
      </c>
      <c r="Q413">
        <f t="shared" si="43"/>
        <v>0</v>
      </c>
    </row>
    <row r="414" spans="3:17" x14ac:dyDescent="0.25">
      <c r="C414" t="s">
        <v>821</v>
      </c>
      <c r="D414">
        <f>IF($P414&gt;0,0,IFERROR(INDEX(Factors!$C$5:$C$61,MATCH($J414,Factors!$B$5:$B$61,0)),0))</f>
        <v>0</v>
      </c>
      <c r="E414">
        <f>IF($P414&gt;0,0,IFERROR(INDEX(Factors!$D$5:$D$61,MATCH($J414,Factors!$B$5:$B$61,0)),0))</f>
        <v>0</v>
      </c>
      <c r="F414">
        <f>IF($P414&gt;0,0,IFERROR(INDEX(Factors!$E$5:$E$61,MATCH($J414,Factors!$B$5:$B$61,0)),0))</f>
        <v>0</v>
      </c>
      <c r="G414">
        <f>IF(P414&gt;0,0,IFERROR(INDEX(Factors!$K$5:$K$61,MATCH(J414,Factors!$B$5:$B$61,0)),0))</f>
        <v>0</v>
      </c>
      <c r="J414" t="str">
        <f t="shared" si="41"/>
        <v>C</v>
      </c>
      <c r="K414" t="str">
        <f t="shared" si="42"/>
        <v>C</v>
      </c>
      <c r="L414" t="s">
        <v>822</v>
      </c>
      <c r="M414" t="s">
        <v>1103</v>
      </c>
      <c r="N414" t="str">
        <f t="shared" si="44"/>
        <v>Coal</v>
      </c>
      <c r="P414">
        <f t="shared" si="45"/>
        <v>0</v>
      </c>
      <c r="Q414">
        <f t="shared" si="43"/>
        <v>0</v>
      </c>
    </row>
    <row r="415" spans="3:17" x14ac:dyDescent="0.25">
      <c r="C415" t="s">
        <v>823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1"/>
        <v>C-A</v>
      </c>
      <c r="K415" t="str">
        <f t="shared" si="42"/>
        <v>C-A</v>
      </c>
      <c r="L415" t="s">
        <v>824</v>
      </c>
      <c r="M415" t="str">
        <f>INDEX($AA$3:$AA$224,MATCH(K415,$Z$3:$Z$224,0))</f>
        <v>Coal</v>
      </c>
      <c r="N415" t="str">
        <f t="shared" si="44"/>
        <v>Coal</v>
      </c>
      <c r="P415">
        <f t="shared" si="45"/>
        <v>0</v>
      </c>
      <c r="Q415">
        <f t="shared" si="43"/>
        <v>0</v>
      </c>
    </row>
    <row r="416" spans="3:17" x14ac:dyDescent="0.25">
      <c r="C416" t="s">
        <v>825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1"/>
        <v/>
      </c>
      <c r="K416" t="str">
        <f t="shared" si="42"/>
        <v>CLS</v>
      </c>
      <c r="L416" t="s">
        <v>826</v>
      </c>
      <c r="M416" t="str">
        <f>INDEX($AA$3:$AA$224,MATCH(K416,$Z$3:$Z$224,0))</f>
        <v>Coal</v>
      </c>
      <c r="N416" t="str">
        <f t="shared" si="44"/>
        <v>Coal</v>
      </c>
      <c r="P416">
        <f t="shared" si="45"/>
        <v>0</v>
      </c>
      <c r="Q416">
        <f t="shared" si="43"/>
        <v>0</v>
      </c>
    </row>
    <row r="417" spans="3:17" x14ac:dyDescent="0.25">
      <c r="C417" t="s">
        <v>827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1"/>
        <v>-A</v>
      </c>
      <c r="K417" t="str">
        <f t="shared" si="42"/>
        <v>-A</v>
      </c>
      <c r="L417" t="s">
        <v>828</v>
      </c>
      <c r="M417" t="str">
        <f>INDEX($AA$3:$AA$224,MATCH(K417,$Z$3:$Z$224,0))</f>
        <v>Coal</v>
      </c>
      <c r="N417" t="str">
        <f t="shared" si="44"/>
        <v>Coal</v>
      </c>
      <c r="P417">
        <f t="shared" si="45"/>
        <v>0</v>
      </c>
      <c r="Q417">
        <f t="shared" si="43"/>
        <v>0</v>
      </c>
    </row>
    <row r="418" spans="3:17" x14ac:dyDescent="0.25">
      <c r="C418" t="s">
        <v>829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1"/>
        <v/>
      </c>
      <c r="K418" t="str">
        <f t="shared" si="42"/>
        <v>CME</v>
      </c>
      <c r="L418" t="s">
        <v>830</v>
      </c>
      <c r="M418" t="str">
        <f>INDEX($AA$3:$AA$224,MATCH(K418,$Z$3:$Z$224,0))</f>
        <v>Coal</v>
      </c>
      <c r="N418" t="str">
        <f t="shared" si="44"/>
        <v>Coal</v>
      </c>
      <c r="P418">
        <f t="shared" si="45"/>
        <v>0</v>
      </c>
      <c r="Q418">
        <f t="shared" si="43"/>
        <v>0</v>
      </c>
    </row>
    <row r="419" spans="3:17" x14ac:dyDescent="0.25">
      <c r="C419" t="s">
        <v>831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1"/>
        <v>-R</v>
      </c>
      <c r="K419" t="str">
        <f t="shared" si="42"/>
        <v>-R</v>
      </c>
      <c r="L419" t="s">
        <v>832</v>
      </c>
      <c r="M419" t="s">
        <v>1103</v>
      </c>
      <c r="N419" t="str">
        <f t="shared" si="44"/>
        <v>Coal</v>
      </c>
      <c r="P419">
        <f t="shared" si="45"/>
        <v>0</v>
      </c>
      <c r="Q419">
        <f t="shared" si="43"/>
        <v>0</v>
      </c>
    </row>
    <row r="420" spans="3:17" x14ac:dyDescent="0.25">
      <c r="C420" t="s">
        <v>833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1"/>
        <v>CLE-A</v>
      </c>
      <c r="K420" t="str">
        <f t="shared" si="42"/>
        <v>CLE-A</v>
      </c>
      <c r="L420" t="s">
        <v>834</v>
      </c>
      <c r="M420" t="str">
        <f>INDEX($AA$3:$AA$224,MATCH(K420,$Z$3:$Z$224,0))</f>
        <v>Coal</v>
      </c>
      <c r="N420" t="str">
        <f t="shared" si="44"/>
        <v>Coal</v>
      </c>
      <c r="P420">
        <f t="shared" si="45"/>
        <v>1</v>
      </c>
      <c r="Q420">
        <f t="shared" si="43"/>
        <v>1</v>
      </c>
    </row>
    <row r="421" spans="3:17" x14ac:dyDescent="0.25">
      <c r="C421" t="s">
        <v>835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1"/>
        <v>E</v>
      </c>
      <c r="K421" t="str">
        <f t="shared" si="42"/>
        <v>E</v>
      </c>
      <c r="L421" t="s">
        <v>836</v>
      </c>
      <c r="M421" t="s">
        <v>1147</v>
      </c>
      <c r="N421" t="str">
        <f t="shared" si="44"/>
        <v>Gas</v>
      </c>
      <c r="P421">
        <f t="shared" si="45"/>
        <v>0</v>
      </c>
      <c r="Q421">
        <f t="shared" si="43"/>
        <v>0</v>
      </c>
    </row>
    <row r="422" spans="3:17" x14ac:dyDescent="0.25">
      <c r="C422" t="s">
        <v>837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1"/>
        <v>NWV</v>
      </c>
      <c r="K422" t="str">
        <f t="shared" si="42"/>
        <v>NWV</v>
      </c>
      <c r="L422" t="s">
        <v>838</v>
      </c>
      <c r="M422" t="str">
        <f t="shared" ref="M422:M453" si="47">INDEX($AA$3:$AA$224,MATCH(K422,$Z$3:$Z$224,0))</f>
        <v>Coal</v>
      </c>
      <c r="N422" t="str">
        <f t="shared" si="44"/>
        <v>Coal</v>
      </c>
      <c r="P422">
        <f t="shared" si="45"/>
        <v>0</v>
      </c>
      <c r="Q422">
        <f t="shared" si="43"/>
        <v>0</v>
      </c>
    </row>
    <row r="423" spans="3:17" x14ac:dyDescent="0.25">
      <c r="C423" t="s">
        <v>839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1"/>
        <v>GTK</v>
      </c>
      <c r="K423" t="str">
        <f t="shared" si="42"/>
        <v>GTK</v>
      </c>
      <c r="L423" t="s">
        <v>840</v>
      </c>
      <c r="M423" t="str">
        <f t="shared" si="47"/>
        <v>Coal</v>
      </c>
      <c r="N423" t="str">
        <f t="shared" si="44"/>
        <v>Coal</v>
      </c>
      <c r="P423">
        <f t="shared" si="45"/>
        <v>0</v>
      </c>
      <c r="Q423">
        <f t="shared" si="43"/>
        <v>0</v>
      </c>
    </row>
    <row r="424" spans="3:17" x14ac:dyDescent="0.25">
      <c r="C424" t="s">
        <v>841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1"/>
        <v>KHU</v>
      </c>
      <c r="K424" t="str">
        <f t="shared" si="42"/>
        <v>KHU</v>
      </c>
      <c r="L424" t="s">
        <v>842</v>
      </c>
      <c r="M424" t="str">
        <f t="shared" si="47"/>
        <v>Coal</v>
      </c>
      <c r="N424" t="str">
        <f t="shared" si="44"/>
        <v>Coal</v>
      </c>
      <c r="P424">
        <f t="shared" si="45"/>
        <v>0</v>
      </c>
      <c r="Q424">
        <f t="shared" si="43"/>
        <v>0</v>
      </c>
    </row>
    <row r="425" spans="3:17" x14ac:dyDescent="0.25">
      <c r="C425" t="s">
        <v>843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1"/>
        <v>KIP</v>
      </c>
      <c r="K425" t="str">
        <f t="shared" si="42"/>
        <v>KIP</v>
      </c>
      <c r="L425" t="s">
        <v>844</v>
      </c>
      <c r="M425" t="str">
        <f t="shared" si="47"/>
        <v>Coal</v>
      </c>
      <c r="N425" t="str">
        <f t="shared" si="44"/>
        <v>Coal</v>
      </c>
      <c r="P425">
        <f t="shared" si="45"/>
        <v>0</v>
      </c>
      <c r="Q425">
        <f t="shared" si="43"/>
        <v>0</v>
      </c>
    </row>
    <row r="426" spans="3:17" x14ac:dyDescent="0.25">
      <c r="C426" t="s">
        <v>845</v>
      </c>
      <c r="D426">
        <f>IF($P426&gt;0,0,IFERROR(INDEX(Factors!$C$5:$C$61,MATCH($J426,Factors!$B$5:$B$61,0)),0))</f>
        <v>96.25</v>
      </c>
      <c r="E426">
        <f>IF($P426&gt;0,0,IFERROR(INDEX(Factors!$D$5:$D$61,MATCH($J426,Factors!$B$5:$B$61,0)),0))</f>
        <v>1E-3</v>
      </c>
      <c r="F426">
        <f>IF($P426&gt;0,0,IFERROR(INDEX(Factors!$E$5:$E$61,MATCH($J426,Factors!$B$5:$B$61,0)),0))</f>
        <v>1.4E-3</v>
      </c>
      <c r="G426">
        <f>IF(P426&gt;0,0,IFERROR(INDEX(Factors!$K$5:$K$61,MATCH(J426,Factors!$B$5:$B$61,0)),0))</f>
        <v>96.704999999999998</v>
      </c>
      <c r="J426" t="str">
        <f t="shared" si="41"/>
        <v>MAT</v>
      </c>
      <c r="K426" t="str">
        <f t="shared" si="42"/>
        <v>MAT</v>
      </c>
      <c r="L426" t="s">
        <v>846</v>
      </c>
      <c r="M426" t="str">
        <f t="shared" si="47"/>
        <v>Coal</v>
      </c>
      <c r="N426" t="str">
        <f t="shared" si="44"/>
        <v>Coal</v>
      </c>
      <c r="P426">
        <f t="shared" si="45"/>
        <v>0</v>
      </c>
      <c r="Q426">
        <f t="shared" si="43"/>
        <v>0</v>
      </c>
    </row>
    <row r="427" spans="3:17" x14ac:dyDescent="0.25">
      <c r="C427" t="s">
        <v>847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1"/>
        <v>MMS</v>
      </c>
      <c r="K427" t="str">
        <f t="shared" si="42"/>
        <v>MMS</v>
      </c>
      <c r="L427" t="s">
        <v>848</v>
      </c>
      <c r="M427" t="str">
        <f t="shared" si="47"/>
        <v>Coal</v>
      </c>
      <c r="N427" t="str">
        <f t="shared" si="44"/>
        <v>Coal</v>
      </c>
      <c r="P427">
        <f t="shared" si="45"/>
        <v>0</v>
      </c>
      <c r="Q427">
        <f t="shared" si="43"/>
        <v>0</v>
      </c>
    </row>
    <row r="428" spans="3:17" x14ac:dyDescent="0.25">
      <c r="C428" t="s">
        <v>849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1"/>
        <v>KRI</v>
      </c>
      <c r="K428" t="str">
        <f t="shared" si="42"/>
        <v>KRI</v>
      </c>
      <c r="L428" t="s">
        <v>850</v>
      </c>
      <c r="M428" t="str">
        <f t="shared" si="47"/>
        <v>Coal</v>
      </c>
      <c r="N428" t="str">
        <f t="shared" si="44"/>
        <v>Coal</v>
      </c>
      <c r="P428">
        <f t="shared" si="45"/>
        <v>0</v>
      </c>
      <c r="Q428">
        <f t="shared" si="43"/>
        <v>0</v>
      </c>
    </row>
    <row r="429" spans="3:17" x14ac:dyDescent="0.25">
      <c r="C429" t="s">
        <v>851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1"/>
        <v>OPT</v>
      </c>
      <c r="K429" t="str">
        <f t="shared" si="42"/>
        <v>OPT</v>
      </c>
      <c r="L429" t="s">
        <v>852</v>
      </c>
      <c r="M429" t="str">
        <f t="shared" si="47"/>
        <v>Coal</v>
      </c>
      <c r="N429" t="str">
        <f t="shared" si="44"/>
        <v>Coal</v>
      </c>
      <c r="P429">
        <f t="shared" si="45"/>
        <v>0</v>
      </c>
      <c r="Q429">
        <f t="shared" si="43"/>
        <v>0</v>
      </c>
    </row>
    <row r="430" spans="3:17" x14ac:dyDescent="0.25">
      <c r="C430" t="s">
        <v>853</v>
      </c>
      <c r="D430">
        <f>IF($P430&gt;0,0,IFERROR(INDEX(Factors!$C$5:$C$61,MATCH($J430,Factors!$B$5:$B$61,0)),0))</f>
        <v>0</v>
      </c>
      <c r="E430">
        <f>IF($P430&gt;0,0,IFERROR(INDEX(Factors!$D$5:$D$61,MATCH($J430,Factors!$B$5:$B$61,0)),0))</f>
        <v>0</v>
      </c>
      <c r="F430">
        <f>IF($P430&gt;0,0,IFERROR(INDEX(Factors!$E$5:$E$61,MATCH($J430,Factors!$B$5:$B$61,0)),0))</f>
        <v>0</v>
      </c>
      <c r="G430">
        <f>IF(P430&gt;0,0,IFERROR(INDEX(Factors!$K$5:$K$61,MATCH(J430,Factors!$B$5:$B$61,0)),0))</f>
        <v>0</v>
      </c>
      <c r="J430" t="str">
        <f t="shared" si="41"/>
        <v>NWD</v>
      </c>
      <c r="K430" t="str">
        <f t="shared" si="42"/>
        <v>NWD</v>
      </c>
      <c r="L430" t="s">
        <v>854</v>
      </c>
      <c r="M430" t="str">
        <f t="shared" si="47"/>
        <v>Coal</v>
      </c>
      <c r="N430" t="str">
        <f t="shared" si="44"/>
        <v>Coal</v>
      </c>
      <c r="P430">
        <f t="shared" si="45"/>
        <v>0</v>
      </c>
      <c r="Q430">
        <f t="shared" si="43"/>
        <v>0</v>
      </c>
    </row>
    <row r="431" spans="3:17" x14ac:dyDescent="0.25">
      <c r="C431" t="s">
        <v>855</v>
      </c>
      <c r="D431">
        <f>IF($P431&gt;0,0,IFERROR(INDEX(Factors!$C$5:$C$61,MATCH($J431,Factors!$B$5:$B$61,0)),0))</f>
        <v>96.25</v>
      </c>
      <c r="E431">
        <f>IF($P431&gt;0,0,IFERROR(INDEX(Factors!$D$5:$D$61,MATCH($J431,Factors!$B$5:$B$61,0)),0))</f>
        <v>1E-3</v>
      </c>
      <c r="F431">
        <f>IF($P431&gt;0,0,IFERROR(INDEX(Factors!$E$5:$E$61,MATCH($J431,Factors!$B$5:$B$61,0)),0))</f>
        <v>1.4E-3</v>
      </c>
      <c r="G431">
        <f>IF(P431&gt;0,0,IFERROR(INDEX(Factors!$K$5:$K$61,MATCH(J431,Factors!$B$5:$B$61,0)),0))</f>
        <v>96.704999999999998</v>
      </c>
      <c r="J431" t="str">
        <f t="shared" si="41"/>
        <v>ARN</v>
      </c>
      <c r="K431" t="str">
        <f t="shared" si="42"/>
        <v>ARN</v>
      </c>
      <c r="L431" t="s">
        <v>856</v>
      </c>
      <c r="M431" t="str">
        <f t="shared" si="47"/>
        <v>Coal</v>
      </c>
      <c r="N431" t="str">
        <f t="shared" si="44"/>
        <v>Coal</v>
      </c>
      <c r="P431">
        <f t="shared" si="45"/>
        <v>0</v>
      </c>
      <c r="Q431">
        <f t="shared" si="43"/>
        <v>0</v>
      </c>
    </row>
    <row r="432" spans="3:17" x14ac:dyDescent="0.25">
      <c r="C432" t="s">
        <v>857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1"/>
        <v>GDV</v>
      </c>
      <c r="K432" t="str">
        <f t="shared" si="42"/>
        <v>GDV</v>
      </c>
      <c r="L432" t="s">
        <v>858</v>
      </c>
      <c r="M432" t="str">
        <f t="shared" si="47"/>
        <v>Coal</v>
      </c>
      <c r="N432" t="str">
        <f t="shared" si="44"/>
        <v>Coal</v>
      </c>
      <c r="P432">
        <f t="shared" si="45"/>
        <v>0</v>
      </c>
      <c r="Q432">
        <f t="shared" si="43"/>
        <v>0</v>
      </c>
    </row>
    <row r="433" spans="3:17" x14ac:dyDescent="0.25">
      <c r="C433" t="s">
        <v>859</v>
      </c>
      <c r="D433">
        <f>IF($P433&gt;0,0,IFERROR(INDEX(Factors!$C$5:$C$61,MATCH($J433,Factors!$B$5:$B$61,0)),0))</f>
        <v>0</v>
      </c>
      <c r="E433">
        <f>IF($P433&gt;0,0,IFERROR(INDEX(Factors!$D$5:$D$61,MATCH($J433,Factors!$B$5:$B$61,0)),0))</f>
        <v>0</v>
      </c>
      <c r="F433">
        <f>IF($P433&gt;0,0,IFERROR(INDEX(Factors!$E$5:$E$61,MATCH($J433,Factors!$B$5:$B$61,0)),0))</f>
        <v>0</v>
      </c>
      <c r="G433">
        <f>IF(P433&gt;0,0,IFERROR(INDEX(Factors!$K$5:$K$61,MATCH(J433,Factors!$B$5:$B$61,0)),0))</f>
        <v>0</v>
      </c>
      <c r="J433" t="str">
        <f t="shared" si="41"/>
        <v>MAF</v>
      </c>
      <c r="K433" t="str">
        <f t="shared" si="42"/>
        <v>MAF</v>
      </c>
      <c r="L433" t="s">
        <v>860</v>
      </c>
      <c r="M433" t="str">
        <f t="shared" si="47"/>
        <v>Coal</v>
      </c>
      <c r="N433" t="str">
        <f t="shared" si="44"/>
        <v>Coal</v>
      </c>
      <c r="P433">
        <f t="shared" si="45"/>
        <v>0</v>
      </c>
      <c r="Q433">
        <f t="shared" si="43"/>
        <v>0</v>
      </c>
    </row>
    <row r="434" spans="3:17" x14ac:dyDescent="0.25">
      <c r="C434" t="s">
        <v>861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1"/>
        <v>MID</v>
      </c>
      <c r="K434" t="str">
        <f t="shared" si="42"/>
        <v>MID</v>
      </c>
      <c r="L434" t="s">
        <v>862</v>
      </c>
      <c r="M434" t="str">
        <f t="shared" si="47"/>
        <v>Coal</v>
      </c>
      <c r="N434" t="str">
        <f t="shared" si="44"/>
        <v>Coal</v>
      </c>
      <c r="P434">
        <f t="shared" si="45"/>
        <v>0</v>
      </c>
      <c r="Q434">
        <f t="shared" si="43"/>
        <v>0</v>
      </c>
    </row>
    <row r="435" spans="3:17" x14ac:dyDescent="0.25">
      <c r="C435" t="s">
        <v>863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1"/>
        <v>NBC</v>
      </c>
      <c r="K435" t="str">
        <f t="shared" si="42"/>
        <v>NBC</v>
      </c>
      <c r="L435" t="s">
        <v>864</v>
      </c>
      <c r="M435" t="str">
        <f t="shared" si="47"/>
        <v>Coal</v>
      </c>
      <c r="N435" t="str">
        <f t="shared" si="44"/>
        <v>Coal</v>
      </c>
      <c r="P435">
        <f t="shared" si="45"/>
        <v>0</v>
      </c>
      <c r="Q435">
        <f t="shared" si="43"/>
        <v>0</v>
      </c>
    </row>
    <row r="436" spans="3:17" x14ac:dyDescent="0.25">
      <c r="C436" t="s">
        <v>865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1"/>
        <v>GRA</v>
      </c>
      <c r="K436" t="str">
        <f t="shared" si="42"/>
        <v>GRA</v>
      </c>
      <c r="L436" t="s">
        <v>866</v>
      </c>
      <c r="M436" t="str">
        <f t="shared" si="47"/>
        <v>Coal</v>
      </c>
      <c r="N436" t="str">
        <f t="shared" si="44"/>
        <v>Coal</v>
      </c>
      <c r="P436">
        <f t="shared" si="45"/>
        <v>0</v>
      </c>
      <c r="Q436">
        <f t="shared" si="43"/>
        <v>0</v>
      </c>
    </row>
    <row r="437" spans="3:17" x14ac:dyDescent="0.25">
      <c r="C437" t="s">
        <v>867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1"/>
        <v>KKP</v>
      </c>
      <c r="K437" t="str">
        <f t="shared" si="42"/>
        <v>KKP</v>
      </c>
      <c r="L437" t="s">
        <v>868</v>
      </c>
      <c r="M437" t="str">
        <f t="shared" si="47"/>
        <v>Coal</v>
      </c>
      <c r="N437" t="str">
        <f t="shared" si="44"/>
        <v>Coal</v>
      </c>
      <c r="P437">
        <f t="shared" si="45"/>
        <v>0</v>
      </c>
      <c r="Q437">
        <f t="shared" si="43"/>
        <v>0</v>
      </c>
    </row>
    <row r="438" spans="3:17" x14ac:dyDescent="0.25">
      <c r="C438" t="s">
        <v>869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1"/>
        <v>VGG</v>
      </c>
      <c r="K438" t="str">
        <f t="shared" si="42"/>
        <v>VGG</v>
      </c>
      <c r="L438" t="s">
        <v>870</v>
      </c>
      <c r="M438" t="str">
        <f t="shared" si="47"/>
        <v>Coal</v>
      </c>
      <c r="N438" t="str">
        <f t="shared" si="44"/>
        <v>Coal</v>
      </c>
      <c r="P438">
        <f t="shared" si="45"/>
        <v>0</v>
      </c>
      <c r="Q438">
        <f t="shared" si="43"/>
        <v>0</v>
      </c>
    </row>
    <row r="439" spans="3:17" x14ac:dyDescent="0.25">
      <c r="C439" t="s">
        <v>871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1"/>
        <v>LWP</v>
      </c>
      <c r="K439" t="str">
        <f t="shared" si="42"/>
        <v>LWP</v>
      </c>
      <c r="L439" t="s">
        <v>872</v>
      </c>
      <c r="M439" t="str">
        <f t="shared" si="47"/>
        <v>Coal</v>
      </c>
      <c r="N439" t="str">
        <f t="shared" si="44"/>
        <v>Coal</v>
      </c>
      <c r="P439">
        <f t="shared" si="45"/>
        <v>0</v>
      </c>
      <c r="Q439">
        <f t="shared" si="43"/>
        <v>0</v>
      </c>
    </row>
    <row r="440" spans="3:17" x14ac:dyDescent="0.25">
      <c r="C440" t="s">
        <v>873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1"/>
        <v>WVF</v>
      </c>
      <c r="K440" t="str">
        <f t="shared" si="42"/>
        <v>WVF</v>
      </c>
      <c r="L440" t="s">
        <v>874</v>
      </c>
      <c r="M440" t="str">
        <f t="shared" si="47"/>
        <v>Coal</v>
      </c>
      <c r="N440" t="str">
        <f t="shared" si="44"/>
        <v>Coal</v>
      </c>
      <c r="P440">
        <f t="shared" si="45"/>
        <v>0</v>
      </c>
      <c r="Q440">
        <f t="shared" si="43"/>
        <v>0</v>
      </c>
    </row>
    <row r="441" spans="3:17" x14ac:dyDescent="0.25">
      <c r="C441" t="s">
        <v>875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1"/>
        <v>PLL</v>
      </c>
      <c r="K441" t="str">
        <f t="shared" si="42"/>
        <v>PLL</v>
      </c>
      <c r="L441" t="s">
        <v>876</v>
      </c>
      <c r="M441" t="str">
        <f t="shared" si="47"/>
        <v>Coal</v>
      </c>
      <c r="N441" t="str">
        <f t="shared" si="44"/>
        <v>Coal</v>
      </c>
      <c r="P441">
        <f t="shared" si="45"/>
        <v>0</v>
      </c>
      <c r="Q441">
        <f t="shared" si="43"/>
        <v>0</v>
      </c>
    </row>
    <row r="442" spans="3:17" x14ac:dyDescent="0.25">
      <c r="C442" t="s">
        <v>877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1"/>
        <v>HFG</v>
      </c>
      <c r="K442" t="str">
        <f t="shared" si="42"/>
        <v>HFG</v>
      </c>
      <c r="L442" t="s">
        <v>878</v>
      </c>
      <c r="M442" t="str">
        <f t="shared" si="47"/>
        <v>Coal</v>
      </c>
      <c r="N442" t="str">
        <f t="shared" si="44"/>
        <v>Coal</v>
      </c>
      <c r="P442">
        <f t="shared" si="45"/>
        <v>0</v>
      </c>
      <c r="Q442">
        <f t="shared" si="43"/>
        <v>0</v>
      </c>
    </row>
    <row r="443" spans="3:17" x14ac:dyDescent="0.25">
      <c r="C443" t="s">
        <v>879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1"/>
        <v>BNK</v>
      </c>
      <c r="K443" t="str">
        <f t="shared" si="42"/>
        <v>BNK</v>
      </c>
      <c r="L443" t="s">
        <v>880</v>
      </c>
      <c r="M443" t="str">
        <f t="shared" si="47"/>
        <v>Coal</v>
      </c>
      <c r="N443" t="str">
        <f t="shared" si="44"/>
        <v>Coal</v>
      </c>
      <c r="P443">
        <f t="shared" si="45"/>
        <v>0</v>
      </c>
      <c r="Q443">
        <f t="shared" si="43"/>
        <v>0</v>
      </c>
    </row>
    <row r="444" spans="3:17" x14ac:dyDescent="0.25">
      <c r="C444" t="s">
        <v>881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1"/>
        <v>DEL</v>
      </c>
      <c r="K444" t="str">
        <f t="shared" si="42"/>
        <v>DEL</v>
      </c>
      <c r="L444" t="s">
        <v>882</v>
      </c>
      <c r="M444" t="str">
        <f t="shared" si="47"/>
        <v>Coal</v>
      </c>
      <c r="N444" t="str">
        <f t="shared" si="44"/>
        <v>Coal</v>
      </c>
      <c r="P444">
        <f t="shared" si="45"/>
        <v>0</v>
      </c>
      <c r="Q444">
        <f t="shared" si="43"/>
        <v>0</v>
      </c>
    </row>
    <row r="445" spans="3:17" x14ac:dyDescent="0.25">
      <c r="C445" t="s">
        <v>883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1"/>
        <v>WLF</v>
      </c>
      <c r="K445" t="str">
        <f t="shared" si="42"/>
        <v>WLF</v>
      </c>
      <c r="L445" t="s">
        <v>884</v>
      </c>
      <c r="M445" t="str">
        <f t="shared" si="47"/>
        <v>Coal</v>
      </c>
      <c r="N445" t="str">
        <f t="shared" si="44"/>
        <v>Coal</v>
      </c>
      <c r="P445">
        <f t="shared" si="45"/>
        <v>0</v>
      </c>
      <c r="Q445">
        <f t="shared" si="43"/>
        <v>0</v>
      </c>
    </row>
    <row r="446" spans="3:17" x14ac:dyDescent="0.25">
      <c r="C446" t="s">
        <v>885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1"/>
        <v>USU</v>
      </c>
      <c r="K446" t="str">
        <f t="shared" si="42"/>
        <v>USU</v>
      </c>
      <c r="L446" t="s">
        <v>886</v>
      </c>
      <c r="M446" t="str">
        <f t="shared" si="47"/>
        <v>Coal</v>
      </c>
      <c r="N446" t="str">
        <f t="shared" si="44"/>
        <v>Coal</v>
      </c>
      <c r="P446">
        <f t="shared" si="45"/>
        <v>0</v>
      </c>
      <c r="Q446">
        <f t="shared" si="43"/>
        <v>0</v>
      </c>
    </row>
    <row r="447" spans="3:17" x14ac:dyDescent="0.25">
      <c r="C447" t="s">
        <v>887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1"/>
        <v>ESB</v>
      </c>
      <c r="K447" t="str">
        <f t="shared" si="42"/>
        <v>ESB</v>
      </c>
      <c r="L447" t="s">
        <v>888</v>
      </c>
      <c r="M447" t="str">
        <f t="shared" si="47"/>
        <v>Coal</v>
      </c>
      <c r="N447" t="str">
        <f t="shared" si="44"/>
        <v>Coal</v>
      </c>
      <c r="P447">
        <f t="shared" si="45"/>
        <v>0</v>
      </c>
      <c r="Q447">
        <f t="shared" si="43"/>
        <v>0</v>
      </c>
    </row>
    <row r="448" spans="3:17" x14ac:dyDescent="0.25">
      <c r="C448" t="s">
        <v>889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1"/>
        <v>TVT</v>
      </c>
      <c r="K448" t="str">
        <f t="shared" si="42"/>
        <v>TVT</v>
      </c>
      <c r="L448" t="s">
        <v>890</v>
      </c>
      <c r="M448" t="str">
        <f t="shared" si="47"/>
        <v>Coal</v>
      </c>
      <c r="N448" t="str">
        <f t="shared" si="44"/>
        <v>Coal</v>
      </c>
      <c r="P448">
        <f t="shared" si="45"/>
        <v>0</v>
      </c>
      <c r="Q448">
        <f t="shared" si="43"/>
        <v>0</v>
      </c>
    </row>
    <row r="449" spans="3:17" x14ac:dyDescent="0.25">
      <c r="C449" t="s">
        <v>891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1"/>
        <v>RRH</v>
      </c>
      <c r="K449" t="str">
        <f t="shared" si="42"/>
        <v>RRH</v>
      </c>
      <c r="L449" t="s">
        <v>892</v>
      </c>
      <c r="M449" t="str">
        <f t="shared" si="47"/>
        <v>Coal</v>
      </c>
      <c r="N449" t="str">
        <f t="shared" si="44"/>
        <v>Coal</v>
      </c>
      <c r="P449">
        <f t="shared" si="45"/>
        <v>0</v>
      </c>
      <c r="Q449">
        <f t="shared" si="43"/>
        <v>0</v>
      </c>
    </row>
    <row r="450" spans="3:17" x14ac:dyDescent="0.25">
      <c r="C450" t="s">
        <v>893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1"/>
        <v>VKF</v>
      </c>
      <c r="K450" t="str">
        <f t="shared" si="42"/>
        <v>VKF</v>
      </c>
      <c r="L450" t="s">
        <v>894</v>
      </c>
      <c r="M450" t="str">
        <f t="shared" si="47"/>
        <v>Coal</v>
      </c>
      <c r="N450" t="str">
        <f t="shared" si="44"/>
        <v>Coal</v>
      </c>
      <c r="P450">
        <f t="shared" si="45"/>
        <v>0</v>
      </c>
      <c r="Q450">
        <f t="shared" si="43"/>
        <v>0</v>
      </c>
    </row>
    <row r="451" spans="3:17" x14ac:dyDescent="0.25">
      <c r="C451" t="s">
        <v>895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ref="J451:J478" si="48">IFERROR(RIGHT(C451,LEN(C451)-3),"")</f>
        <v>KOO</v>
      </c>
      <c r="K451" t="str">
        <f t="shared" ref="K451:K478" si="49">IF(LEN(C451)=3,C451,J451)</f>
        <v>KOO</v>
      </c>
      <c r="L451" t="s">
        <v>896</v>
      </c>
      <c r="M451" t="str">
        <f t="shared" si="47"/>
        <v>Coal</v>
      </c>
      <c r="N451" t="str">
        <f t="shared" si="44"/>
        <v>Coal</v>
      </c>
      <c r="P451">
        <f t="shared" si="45"/>
        <v>0</v>
      </c>
      <c r="Q451">
        <f t="shared" ref="Q451:Q478" si="50">IFERROR(SEARCH($Q$2,C451),0)</f>
        <v>0</v>
      </c>
    </row>
    <row r="452" spans="3:17" x14ac:dyDescent="0.25">
      <c r="C452" t="s">
        <v>897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8"/>
        <v>KOX</v>
      </c>
      <c r="K452" t="str">
        <f t="shared" si="49"/>
        <v>KOX</v>
      </c>
      <c r="L452" t="s">
        <v>898</v>
      </c>
      <c r="M452" t="str">
        <f t="shared" si="47"/>
        <v>Coal</v>
      </c>
      <c r="N452" t="str">
        <f t="shared" ref="N452:N478" si="51">INDEX($AD$3:$AD$56,MATCH(M452,$AC$3:$AC$56,0))</f>
        <v>Coal</v>
      </c>
      <c r="P452">
        <f t="shared" ref="P452:P478" si="52">SUM(Q452:U452)</f>
        <v>0</v>
      </c>
      <c r="Q452">
        <f t="shared" si="50"/>
        <v>0</v>
      </c>
    </row>
    <row r="453" spans="3:17" x14ac:dyDescent="0.25">
      <c r="C453" t="s">
        <v>899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si="48"/>
        <v>KAI</v>
      </c>
      <c r="K453" t="str">
        <f t="shared" si="49"/>
        <v>KAI</v>
      </c>
      <c r="L453" t="s">
        <v>900</v>
      </c>
      <c r="M453" t="str">
        <f t="shared" si="47"/>
        <v>Coal</v>
      </c>
      <c r="N453" t="str">
        <f t="shared" si="51"/>
        <v>Coal</v>
      </c>
      <c r="P453">
        <f t="shared" si="52"/>
        <v>0</v>
      </c>
      <c r="Q453">
        <f t="shared" si="50"/>
        <v>0</v>
      </c>
    </row>
    <row r="454" spans="3:17" x14ac:dyDescent="0.25">
      <c r="C454" t="s">
        <v>901</v>
      </c>
      <c r="D454">
        <f>IF($P454&gt;0,0,IFERROR(INDEX(Factors!$C$5:$C$61,MATCH($J454,Factors!$B$5:$B$61,0)),0))</f>
        <v>96.25</v>
      </c>
      <c r="E454">
        <f>IF($P454&gt;0,0,IFERROR(INDEX(Factors!$D$5:$D$61,MATCH($J454,Factors!$B$5:$B$61,0)),0))</f>
        <v>1E-3</v>
      </c>
      <c r="F454">
        <f>IF($P454&gt;0,0,IFERROR(INDEX(Factors!$E$5:$E$61,MATCH($J454,Factors!$B$5:$B$61,0)),0))</f>
        <v>1.4E-3</v>
      </c>
      <c r="G454">
        <f>IF(P454&gt;0,0,IFERROR(INDEX(Factors!$K$5:$K$61,MATCH(J454,Factors!$B$5:$B$61,0)),0))</f>
        <v>96.704999999999998</v>
      </c>
      <c r="J454" t="str">
        <f t="shared" si="48"/>
        <v>GRO</v>
      </c>
      <c r="K454" t="str">
        <f t="shared" si="49"/>
        <v>GRO</v>
      </c>
      <c r="L454" t="s">
        <v>902</v>
      </c>
      <c r="M454" t="str">
        <f t="shared" ref="M454:M478" si="53">INDEX($AA$3:$AA$224,MATCH(K454,$Z$3:$Z$224,0))</f>
        <v>Coal</v>
      </c>
      <c r="N454" t="str">
        <f t="shared" si="51"/>
        <v>Coal</v>
      </c>
      <c r="P454">
        <f t="shared" si="52"/>
        <v>0</v>
      </c>
      <c r="Q454">
        <f t="shared" si="50"/>
        <v>0</v>
      </c>
    </row>
    <row r="455" spans="3:17" x14ac:dyDescent="0.25">
      <c r="C455" t="s">
        <v>903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48"/>
        <v>WDK</v>
      </c>
      <c r="K455" t="str">
        <f t="shared" si="49"/>
        <v>WDK</v>
      </c>
      <c r="L455" t="s">
        <v>904</v>
      </c>
      <c r="M455" t="str">
        <f t="shared" si="53"/>
        <v>Coal</v>
      </c>
      <c r="N455" t="str">
        <f t="shared" si="51"/>
        <v>Coal</v>
      </c>
      <c r="P455">
        <f t="shared" si="52"/>
        <v>0</v>
      </c>
      <c r="Q455">
        <f t="shared" si="50"/>
        <v>0</v>
      </c>
    </row>
    <row r="456" spans="3:17" x14ac:dyDescent="0.25">
      <c r="C456" t="s">
        <v>905</v>
      </c>
      <c r="D456">
        <f>IF($P456&gt;0,0,IFERROR(INDEX(Factors!$C$5:$C$61,MATCH($J456,Factors!$B$5:$B$61,0)),0))</f>
        <v>0</v>
      </c>
      <c r="E456">
        <f>IF($P456&gt;0,0,IFERROR(INDEX(Factors!$D$5:$D$61,MATCH($J456,Factors!$B$5:$B$61,0)),0))</f>
        <v>0</v>
      </c>
      <c r="F456">
        <f>IF($P456&gt;0,0,IFERROR(INDEX(Factors!$E$5:$E$61,MATCH($J456,Factors!$B$5:$B$61,0)),0))</f>
        <v>0</v>
      </c>
      <c r="G456">
        <f>IF(P456&gt;0,0,IFERROR(INDEX(Factors!$K$5:$K$61,MATCH(J456,Factors!$B$5:$B$61,0)),0))</f>
        <v>0</v>
      </c>
      <c r="J456" t="str">
        <f t="shared" si="48"/>
        <v>MAN</v>
      </c>
      <c r="K456" t="str">
        <f t="shared" si="49"/>
        <v>MAN</v>
      </c>
      <c r="L456" t="s">
        <v>906</v>
      </c>
      <c r="M456" t="str">
        <f t="shared" si="53"/>
        <v>Coal</v>
      </c>
      <c r="N456" t="str">
        <f t="shared" si="51"/>
        <v>Coal</v>
      </c>
      <c r="P456">
        <f t="shared" si="52"/>
        <v>0</v>
      </c>
      <c r="Q456">
        <f t="shared" si="50"/>
        <v>0</v>
      </c>
    </row>
    <row r="457" spans="3:17" x14ac:dyDescent="0.25">
      <c r="C457" t="s">
        <v>907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48"/>
        <v>NLA</v>
      </c>
      <c r="K457" t="str">
        <f t="shared" si="49"/>
        <v>NLA</v>
      </c>
      <c r="L457" t="s">
        <v>908</v>
      </c>
      <c r="M457" t="str">
        <f t="shared" si="53"/>
        <v>Coal</v>
      </c>
      <c r="N457" t="str">
        <f t="shared" si="51"/>
        <v>Coal</v>
      </c>
      <c r="P457">
        <f t="shared" si="52"/>
        <v>0</v>
      </c>
      <c r="Q457">
        <f t="shared" si="50"/>
        <v>0</v>
      </c>
    </row>
    <row r="458" spans="3:17" x14ac:dyDescent="0.25">
      <c r="C458" t="s">
        <v>1360</v>
      </c>
      <c r="D458">
        <v>96.25</v>
      </c>
      <c r="E458">
        <v>1E-3</v>
      </c>
      <c r="F458">
        <v>1.4E-3</v>
      </c>
      <c r="G458">
        <v>96.704999999999998</v>
      </c>
      <c r="J458" t="str">
        <f t="shared" si="48"/>
        <v>CLEARNO</v>
      </c>
      <c r="K458" t="str">
        <f t="shared" si="49"/>
        <v>CLEARNO</v>
      </c>
      <c r="L458" t="s">
        <v>909</v>
      </c>
      <c r="M458" t="e">
        <f t="shared" si="53"/>
        <v>#N/A</v>
      </c>
      <c r="N458" t="e">
        <f t="shared" si="51"/>
        <v>#N/A</v>
      </c>
      <c r="P458">
        <f t="shared" si="52"/>
        <v>0</v>
      </c>
      <c r="Q458">
        <f t="shared" si="50"/>
        <v>0</v>
      </c>
    </row>
    <row r="459" spans="3:17" x14ac:dyDescent="0.25">
      <c r="C459" t="s">
        <v>1361</v>
      </c>
      <c r="D459">
        <v>96.25</v>
      </c>
      <c r="E459">
        <v>1E-3</v>
      </c>
      <c r="F459">
        <v>1.4E-3</v>
      </c>
      <c r="G459">
        <v>96.704999999999998</v>
      </c>
      <c r="J459" t="str">
        <f t="shared" si="48"/>
        <v>CLECAMD</v>
      </c>
      <c r="K459" t="str">
        <f t="shared" si="49"/>
        <v>CLECAMD</v>
      </c>
      <c r="L459" t="s">
        <v>910</v>
      </c>
      <c r="M459" t="e">
        <f t="shared" si="53"/>
        <v>#N/A</v>
      </c>
      <c r="N459" t="e">
        <f t="shared" si="51"/>
        <v>#N/A</v>
      </c>
      <c r="P459">
        <f t="shared" si="52"/>
        <v>0</v>
      </c>
      <c r="Q459">
        <f t="shared" si="50"/>
        <v>0</v>
      </c>
    </row>
    <row r="460" spans="3:17" x14ac:dyDescent="0.25">
      <c r="C460" t="s">
        <v>1362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48"/>
        <v>CLEDUVH</v>
      </c>
      <c r="K460" t="str">
        <f t="shared" si="49"/>
        <v>CLEDUVH</v>
      </c>
      <c r="L460" t="s">
        <v>911</v>
      </c>
      <c r="M460" t="e">
        <f t="shared" si="53"/>
        <v>#N/A</v>
      </c>
      <c r="N460" t="e">
        <f t="shared" si="51"/>
        <v>#N/A</v>
      </c>
      <c r="P460">
        <f t="shared" si="52"/>
        <v>0</v>
      </c>
      <c r="Q460">
        <f t="shared" si="50"/>
        <v>0</v>
      </c>
    </row>
    <row r="461" spans="3:17" x14ac:dyDescent="0.25">
      <c r="C461" t="s">
        <v>1363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48"/>
        <v>CLEGROO</v>
      </c>
      <c r="K461" t="str">
        <f t="shared" si="49"/>
        <v>CLEGROO</v>
      </c>
      <c r="L461" t="s">
        <v>912</v>
      </c>
      <c r="M461" t="e">
        <f t="shared" si="53"/>
        <v>#N/A</v>
      </c>
      <c r="N461" t="e">
        <f t="shared" si="51"/>
        <v>#N/A</v>
      </c>
      <c r="P461">
        <f t="shared" si="52"/>
        <v>0</v>
      </c>
      <c r="Q461">
        <f t="shared" si="50"/>
        <v>0</v>
      </c>
    </row>
    <row r="462" spans="3:17" x14ac:dyDescent="0.25">
      <c r="C462" t="s">
        <v>1364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48"/>
        <v>CLEHEND</v>
      </c>
      <c r="K462" t="str">
        <f t="shared" si="49"/>
        <v>CLEHEND</v>
      </c>
      <c r="L462" t="s">
        <v>913</v>
      </c>
      <c r="M462" t="e">
        <f t="shared" si="53"/>
        <v>#N/A</v>
      </c>
      <c r="N462" t="e">
        <f t="shared" si="51"/>
        <v>#N/A</v>
      </c>
      <c r="P462">
        <f t="shared" si="52"/>
        <v>0</v>
      </c>
      <c r="Q462">
        <f t="shared" si="50"/>
        <v>0</v>
      </c>
    </row>
    <row r="463" spans="3:17" x14ac:dyDescent="0.25">
      <c r="C463" t="s">
        <v>1365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48"/>
        <v>CLEKEND</v>
      </c>
      <c r="K463" t="str">
        <f t="shared" si="49"/>
        <v>CLEKEND</v>
      </c>
      <c r="L463" t="s">
        <v>914</v>
      </c>
      <c r="M463" t="e">
        <f t="shared" si="53"/>
        <v>#N/A</v>
      </c>
      <c r="N463" t="e">
        <f t="shared" si="51"/>
        <v>#N/A</v>
      </c>
      <c r="P463">
        <f t="shared" si="52"/>
        <v>0</v>
      </c>
      <c r="Q463">
        <f t="shared" si="50"/>
        <v>0</v>
      </c>
    </row>
    <row r="464" spans="3:17" x14ac:dyDescent="0.25">
      <c r="C464" t="s">
        <v>1366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48"/>
        <v>CLEKOMA</v>
      </c>
      <c r="K464" t="str">
        <f t="shared" si="49"/>
        <v>CLEKOMA</v>
      </c>
      <c r="L464" t="s">
        <v>915</v>
      </c>
      <c r="M464" t="e">
        <f t="shared" si="53"/>
        <v>#N/A</v>
      </c>
      <c r="N464" t="e">
        <f t="shared" si="51"/>
        <v>#N/A</v>
      </c>
      <c r="P464">
        <f t="shared" si="52"/>
        <v>0</v>
      </c>
      <c r="Q464">
        <f t="shared" si="50"/>
        <v>0</v>
      </c>
    </row>
    <row r="465" spans="3:17" x14ac:dyDescent="0.25">
      <c r="C465" t="s">
        <v>1367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48"/>
        <v>CLEKRIE</v>
      </c>
      <c r="K465" t="str">
        <f t="shared" si="49"/>
        <v>CLEKRIE</v>
      </c>
      <c r="L465" t="s">
        <v>916</v>
      </c>
      <c r="M465" t="e">
        <f t="shared" si="53"/>
        <v>#N/A</v>
      </c>
      <c r="N465" t="e">
        <f t="shared" si="51"/>
        <v>#N/A</v>
      </c>
      <c r="P465">
        <f t="shared" si="52"/>
        <v>0</v>
      </c>
      <c r="Q465">
        <f t="shared" si="50"/>
        <v>0</v>
      </c>
    </row>
    <row r="466" spans="3:17" x14ac:dyDescent="0.25">
      <c r="C466" t="s">
        <v>1368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48"/>
        <v>CLELETH</v>
      </c>
      <c r="K466" t="str">
        <f t="shared" si="49"/>
        <v>CLELETH</v>
      </c>
      <c r="L466" t="s">
        <v>917</v>
      </c>
      <c r="M466" t="e">
        <f t="shared" si="53"/>
        <v>#N/A</v>
      </c>
      <c r="N466" t="e">
        <f t="shared" si="51"/>
        <v>#N/A</v>
      </c>
      <c r="P466">
        <f t="shared" si="52"/>
        <v>0</v>
      </c>
      <c r="Q466">
        <f t="shared" si="50"/>
        <v>0</v>
      </c>
    </row>
    <row r="467" spans="3:17" x14ac:dyDescent="0.25">
      <c r="C467" t="s">
        <v>1369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48"/>
        <v>CLEMAJU</v>
      </c>
      <c r="K467" t="str">
        <f t="shared" si="49"/>
        <v>CLEMAJU</v>
      </c>
      <c r="L467" t="s">
        <v>918</v>
      </c>
      <c r="M467" t="e">
        <f t="shared" si="53"/>
        <v>#N/A</v>
      </c>
      <c r="N467" t="e">
        <f t="shared" si="51"/>
        <v>#N/A</v>
      </c>
      <c r="P467">
        <f t="shared" si="52"/>
        <v>0</v>
      </c>
      <c r="Q467">
        <f t="shared" si="50"/>
        <v>0</v>
      </c>
    </row>
    <row r="468" spans="3:17" x14ac:dyDescent="0.25">
      <c r="C468" t="s">
        <v>1370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48"/>
        <v>CLEMATI</v>
      </c>
      <c r="K468" t="str">
        <f t="shared" si="49"/>
        <v>CLEMATI</v>
      </c>
      <c r="L468" t="s">
        <v>919</v>
      </c>
      <c r="M468" t="e">
        <f t="shared" si="53"/>
        <v>#N/A</v>
      </c>
      <c r="N468" t="e">
        <f t="shared" si="51"/>
        <v>#N/A</v>
      </c>
      <c r="P468">
        <f t="shared" si="52"/>
        <v>0</v>
      </c>
      <c r="Q468">
        <f t="shared" si="50"/>
        <v>0</v>
      </c>
    </row>
    <row r="469" spans="3:17" x14ac:dyDescent="0.25">
      <c r="C469" t="s">
        <v>1371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48"/>
        <v>CLEMATL</v>
      </c>
      <c r="K469" t="str">
        <f t="shared" si="49"/>
        <v>CLEMATL</v>
      </c>
      <c r="L469" t="s">
        <v>920</v>
      </c>
      <c r="M469" t="e">
        <f t="shared" si="53"/>
        <v>#N/A</v>
      </c>
      <c r="N469" t="e">
        <f t="shared" si="51"/>
        <v>#N/A</v>
      </c>
      <c r="P469">
        <f t="shared" si="52"/>
        <v>0</v>
      </c>
      <c r="Q469">
        <f t="shared" si="50"/>
        <v>0</v>
      </c>
    </row>
    <row r="470" spans="3:17" x14ac:dyDescent="0.25">
      <c r="C470" t="s">
        <v>1372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48"/>
        <v>CLETUTU</v>
      </c>
      <c r="K470" t="str">
        <f t="shared" si="49"/>
        <v>CLETUTU</v>
      </c>
      <c r="L470" t="s">
        <v>921</v>
      </c>
      <c r="M470" t="e">
        <f t="shared" si="53"/>
        <v>#N/A</v>
      </c>
      <c r="N470" t="e">
        <f t="shared" si="51"/>
        <v>#N/A</v>
      </c>
      <c r="P470">
        <f t="shared" si="52"/>
        <v>0</v>
      </c>
      <c r="Q470">
        <f t="shared" si="50"/>
        <v>0</v>
      </c>
    </row>
    <row r="471" spans="3:17" x14ac:dyDescent="0.25">
      <c r="C471" t="s">
        <v>1373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48"/>
        <v>CLEKUSI</v>
      </c>
      <c r="K471" t="str">
        <f t="shared" si="49"/>
        <v>CLEKUSI</v>
      </c>
      <c r="L471" t="s">
        <v>922</v>
      </c>
      <c r="M471" t="e">
        <f t="shared" si="53"/>
        <v>#N/A</v>
      </c>
      <c r="N471" t="e">
        <f t="shared" si="51"/>
        <v>#N/A</v>
      </c>
      <c r="P471">
        <f t="shared" si="52"/>
        <v>0</v>
      </c>
      <c r="Q471">
        <f t="shared" si="50"/>
        <v>0</v>
      </c>
    </row>
    <row r="472" spans="3:17" x14ac:dyDescent="0.25">
      <c r="C472" t="s">
        <v>1374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48"/>
        <v>CLEMEDU</v>
      </c>
      <c r="K472" t="str">
        <f t="shared" si="49"/>
        <v>CLEMEDU</v>
      </c>
      <c r="L472" t="s">
        <v>923</v>
      </c>
      <c r="M472" t="e">
        <f t="shared" si="53"/>
        <v>#N/A</v>
      </c>
      <c r="N472" t="e">
        <f t="shared" si="51"/>
        <v>#N/A</v>
      </c>
      <c r="P472">
        <f t="shared" si="52"/>
        <v>0</v>
      </c>
      <c r="Q472">
        <f t="shared" si="50"/>
        <v>0</v>
      </c>
    </row>
    <row r="473" spans="3:17" x14ac:dyDescent="0.25">
      <c r="C473" t="s">
        <v>1375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ref="J473" si="54">IFERROR(RIGHT(C473,LEN(C473)-3),"")</f>
        <v>CLEWATE</v>
      </c>
      <c r="K473" t="str">
        <f t="shared" ref="K473" si="55">IF(LEN(C473)=3,C473,J473)</f>
        <v>CLEWATE</v>
      </c>
      <c r="L473" t="s">
        <v>923</v>
      </c>
      <c r="M473" t="e">
        <f t="shared" ref="M473" si="56">INDEX($AA$3:$AA$224,MATCH(K473,$Z$3:$Z$224,0))</f>
        <v>#N/A</v>
      </c>
      <c r="N473" t="e">
        <f t="shared" ref="N473" si="57">INDEX($AD$3:$AD$56,MATCH(M473,$AC$3:$AC$56,0))</f>
        <v>#N/A</v>
      </c>
      <c r="P473">
        <f t="shared" ref="P473" si="58">SUM(Q473:U473)</f>
        <v>0</v>
      </c>
      <c r="Q473">
        <f t="shared" ref="Q473" si="59">IFERROR(SEARCH($Q$2,C473),0)</f>
        <v>0</v>
      </c>
    </row>
    <row r="474" spans="3:17" x14ac:dyDescent="0.25">
      <c r="C474" t="s">
        <v>924</v>
      </c>
      <c r="D474">
        <f>IF($P474&gt;0,0,IFERROR(INDEX(Factors!$C$5:$C$61,MATCH($J474,Factors!$B$5:$B$61,0)),0))</f>
        <v>0</v>
      </c>
      <c r="E474">
        <f>IF($P474&gt;0,0,IFERROR(INDEX(Factors!$D$5:$D$61,MATCH($J474,Factors!$B$5:$B$61,0)),0))</f>
        <v>0</v>
      </c>
      <c r="F474">
        <f>IF($P474&gt;0,0,IFERROR(INDEX(Factors!$E$5:$E$61,MATCH($J474,Factors!$B$5:$B$61,0)),0))</f>
        <v>0</v>
      </c>
      <c r="G474">
        <f>IF(P474&gt;0,0,IFERROR(INDEX(Factors!$K$5:$K$61,MATCH(J474,Factors!$B$5:$B$61,0)),0))</f>
        <v>0</v>
      </c>
      <c r="J474" t="str">
        <f t="shared" si="48"/>
        <v>_FLAB-M</v>
      </c>
      <c r="K474" t="str">
        <f t="shared" si="49"/>
        <v>_FLAB-M</v>
      </c>
      <c r="L474" t="s">
        <v>925</v>
      </c>
      <c r="M474">
        <f t="shared" si="53"/>
        <v>0</v>
      </c>
      <c r="N474">
        <f t="shared" si="51"/>
        <v>0</v>
      </c>
      <c r="P474">
        <f t="shared" si="52"/>
        <v>0</v>
      </c>
      <c r="Q474">
        <f t="shared" si="50"/>
        <v>0</v>
      </c>
    </row>
    <row r="475" spans="3:17" x14ac:dyDescent="0.25">
      <c r="C475" t="s">
        <v>926</v>
      </c>
      <c r="D475">
        <f>IF($P475&gt;0,0,IFERROR(INDEX(Factors!$C$5:$C$61,MATCH($J475,Factors!$B$5:$B$61,0)),0))</f>
        <v>0</v>
      </c>
      <c r="E475">
        <f>IF($P475&gt;0,0,IFERROR(INDEX(Factors!$D$5:$D$61,MATCH($J475,Factors!$B$5:$B$61,0)),0))</f>
        <v>0</v>
      </c>
      <c r="F475">
        <f>IF($P475&gt;0,0,IFERROR(INDEX(Factors!$E$5:$E$61,MATCH($J475,Factors!$B$5:$B$61,0)),0))</f>
        <v>0</v>
      </c>
      <c r="G475">
        <f>IF(P475&gt;0,0,IFERROR(INDEX(Factors!$K$5:$K$61,MATCH(J475,Factors!$B$5:$B$61,0)),0))</f>
        <v>0</v>
      </c>
      <c r="J475" t="str">
        <f t="shared" si="48"/>
        <v>_FLAB-P</v>
      </c>
      <c r="K475" t="str">
        <f t="shared" si="49"/>
        <v>_FLAB-P</v>
      </c>
      <c r="L475" t="s">
        <v>927</v>
      </c>
      <c r="M475">
        <f t="shared" si="53"/>
        <v>0</v>
      </c>
      <c r="N475">
        <f t="shared" si="51"/>
        <v>0</v>
      </c>
      <c r="P475">
        <f t="shared" si="52"/>
        <v>0</v>
      </c>
      <c r="Q475">
        <f t="shared" si="50"/>
        <v>0</v>
      </c>
    </row>
    <row r="476" spans="3:17" x14ac:dyDescent="0.25">
      <c r="C476" t="s">
        <v>928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48"/>
        <v>_FLAB-S</v>
      </c>
      <c r="K476" t="str">
        <f t="shared" si="49"/>
        <v>_FLAB-S</v>
      </c>
      <c r="L476" t="s">
        <v>929</v>
      </c>
      <c r="M476">
        <f t="shared" si="53"/>
        <v>0</v>
      </c>
      <c r="N476">
        <f t="shared" si="51"/>
        <v>0</v>
      </c>
      <c r="P476">
        <f t="shared" si="52"/>
        <v>0</v>
      </c>
      <c r="Q476">
        <f t="shared" si="50"/>
        <v>0</v>
      </c>
    </row>
    <row r="477" spans="3:17" x14ac:dyDescent="0.25">
      <c r="C477" t="s">
        <v>930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48"/>
        <v>_FLAB-T</v>
      </c>
      <c r="K477" t="str">
        <f t="shared" si="49"/>
        <v>_FLAB-T</v>
      </c>
      <c r="L477" t="s">
        <v>931</v>
      </c>
      <c r="M477">
        <f t="shared" si="53"/>
        <v>0</v>
      </c>
      <c r="N477">
        <f t="shared" si="51"/>
        <v>0</v>
      </c>
      <c r="P477">
        <f t="shared" si="52"/>
        <v>0</v>
      </c>
      <c r="Q477">
        <f t="shared" si="50"/>
        <v>0</v>
      </c>
    </row>
    <row r="478" spans="3:17" x14ac:dyDescent="0.25">
      <c r="C478" t="s">
        <v>932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48"/>
        <v>METRANS</v>
      </c>
      <c r="K478" t="str">
        <f t="shared" si="49"/>
        <v>METRANS</v>
      </c>
      <c r="L478" t="s">
        <v>933</v>
      </c>
      <c r="M478">
        <f t="shared" si="53"/>
        <v>0</v>
      </c>
      <c r="N478">
        <f t="shared" si="51"/>
        <v>0</v>
      </c>
      <c r="P478">
        <f t="shared" si="52"/>
        <v>0</v>
      </c>
      <c r="Q478">
        <f t="shared" si="50"/>
        <v>0</v>
      </c>
    </row>
  </sheetData>
  <autoFilter ref="C1:G478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2020-10-16T14:43:15Z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