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682CF383-50FD-40BE-8926-8530DDF99994}" xr6:coauthVersionLast="47" xr6:coauthVersionMax="47" xr10:uidLastSave="{00000000-0000-0000-0000-000000000000}"/>
  <bookViews>
    <workbookView xWindow="-45" yWindow="-16320" windowWidth="29040" windowHeight="15840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L84" i="36" l="1"/>
  <c r="CK84" i="36"/>
  <c r="CJ84" i="36"/>
  <c r="CI84" i="36"/>
  <c r="CH84" i="36"/>
  <c r="CG84" i="36"/>
  <c r="CF84" i="36"/>
  <c r="CE84" i="36"/>
  <c r="CD84" i="36"/>
  <c r="CL83" i="36"/>
  <c r="CK83" i="36"/>
  <c r="CJ83" i="36"/>
  <c r="CI83" i="36"/>
  <c r="CH83" i="36"/>
  <c r="CG83" i="36"/>
  <c r="CF83" i="36"/>
  <c r="CE83" i="36"/>
  <c r="CD83" i="36"/>
  <c r="CL82" i="36"/>
  <c r="CK82" i="36"/>
  <c r="CJ82" i="36"/>
  <c r="CI82" i="36"/>
  <c r="CH82" i="36"/>
  <c r="CG82" i="36"/>
  <c r="CF82" i="36"/>
  <c r="CE82" i="36"/>
  <c r="CD82" i="36"/>
  <c r="CL81" i="36"/>
  <c r="CK81" i="36"/>
  <c r="CJ81" i="36"/>
  <c r="CI81" i="36"/>
  <c r="CH81" i="36"/>
  <c r="CG81" i="36"/>
  <c r="CF81" i="36"/>
  <c r="CE81" i="36"/>
  <c r="CD81" i="36"/>
  <c r="CL80" i="36"/>
  <c r="CK80" i="36"/>
  <c r="CJ80" i="36"/>
  <c r="CI80" i="36"/>
  <c r="CH80" i="36"/>
  <c r="CG80" i="36"/>
  <c r="CF80" i="36"/>
  <c r="CE80" i="36"/>
  <c r="CD80" i="36"/>
  <c r="CL79" i="36"/>
  <c r="CK79" i="36"/>
  <c r="CJ79" i="36"/>
  <c r="CI79" i="36"/>
  <c r="CH79" i="36"/>
  <c r="CG79" i="36"/>
  <c r="CF79" i="36"/>
  <c r="CE79" i="36"/>
  <c r="CD79" i="36"/>
  <c r="CL78" i="36"/>
  <c r="CK78" i="36"/>
  <c r="CJ78" i="36"/>
  <c r="CI78" i="36"/>
  <c r="CH78" i="36"/>
  <c r="CG78" i="36"/>
  <c r="CF78" i="36"/>
  <c r="CE78" i="36"/>
  <c r="CD78" i="36"/>
  <c r="CL77" i="36"/>
  <c r="CK77" i="36"/>
  <c r="CJ77" i="36"/>
  <c r="CI77" i="36"/>
  <c r="CH77" i="36"/>
  <c r="CG77" i="36"/>
  <c r="CF77" i="36"/>
  <c r="CE77" i="36"/>
  <c r="CD77" i="36"/>
  <c r="CL76" i="36"/>
  <c r="CK76" i="36"/>
  <c r="CJ76" i="36"/>
  <c r="CI76" i="36"/>
  <c r="CH76" i="36"/>
  <c r="CG76" i="36"/>
  <c r="CF76" i="36"/>
  <c r="CE76" i="36"/>
  <c r="CD76" i="36"/>
  <c r="CL75" i="36"/>
  <c r="CK75" i="36"/>
  <c r="CJ75" i="36"/>
  <c r="CI75" i="36"/>
  <c r="CH75" i="36"/>
  <c r="CG75" i="36"/>
  <c r="CF75" i="36"/>
  <c r="CE75" i="36"/>
  <c r="CD75" i="36"/>
  <c r="CL74" i="36"/>
  <c r="CK74" i="36"/>
  <c r="CJ74" i="36"/>
  <c r="CI74" i="36"/>
  <c r="CH74" i="36"/>
  <c r="CG74" i="36"/>
  <c r="CF74" i="36"/>
  <c r="CE74" i="36"/>
  <c r="CD74" i="36"/>
  <c r="CL73" i="36"/>
  <c r="CK73" i="36"/>
  <c r="CJ73" i="36"/>
  <c r="CI73" i="36"/>
  <c r="CH73" i="36"/>
  <c r="CG73" i="36"/>
  <c r="CF73" i="36"/>
  <c r="CE73" i="36"/>
  <c r="CD73" i="36"/>
  <c r="CL72" i="36"/>
  <c r="CK72" i="36"/>
  <c r="CJ72" i="36"/>
  <c r="CI72" i="36"/>
  <c r="CH72" i="36"/>
  <c r="CG72" i="36"/>
  <c r="CF72" i="36"/>
  <c r="CE72" i="36"/>
  <c r="CD72" i="36"/>
  <c r="CL71" i="36"/>
  <c r="CK71" i="36"/>
  <c r="CJ71" i="36"/>
  <c r="CI71" i="36"/>
  <c r="CH71" i="36"/>
  <c r="CG71" i="36"/>
  <c r="CF71" i="36"/>
  <c r="CE71" i="36"/>
  <c r="CD71" i="36"/>
  <c r="CL70" i="36"/>
  <c r="CK70" i="36"/>
  <c r="CJ70" i="36"/>
  <c r="CI70" i="36"/>
  <c r="CH70" i="36"/>
  <c r="CG70" i="36"/>
  <c r="CF70" i="36"/>
  <c r="CE70" i="36"/>
  <c r="CD70" i="36"/>
  <c r="CL69" i="36"/>
  <c r="CK69" i="36"/>
  <c r="CJ69" i="36"/>
  <c r="CI69" i="36"/>
  <c r="CH69" i="36"/>
  <c r="CG69" i="36"/>
  <c r="CF69" i="36"/>
  <c r="CE69" i="36"/>
  <c r="CD69" i="36"/>
  <c r="CL68" i="36"/>
  <c r="CK68" i="36"/>
  <c r="CJ68" i="36"/>
  <c r="CI68" i="36"/>
  <c r="CH68" i="36"/>
  <c r="CG68" i="36"/>
  <c r="CF68" i="36"/>
  <c r="CE68" i="36"/>
  <c r="CD68" i="36"/>
  <c r="CL67" i="36"/>
  <c r="CK67" i="36"/>
  <c r="CJ67" i="36"/>
  <c r="CI67" i="36"/>
  <c r="CH67" i="36"/>
  <c r="CG67" i="36"/>
  <c r="CF67" i="36"/>
  <c r="CE67" i="36"/>
  <c r="CD67" i="36"/>
  <c r="CL66" i="36"/>
  <c r="CK66" i="36"/>
  <c r="CJ66" i="36"/>
  <c r="CI66" i="36"/>
  <c r="CH66" i="36"/>
  <c r="CG66" i="36"/>
  <c r="CF66" i="36"/>
  <c r="CE66" i="36"/>
  <c r="CD66" i="36"/>
  <c r="CL65" i="36"/>
  <c r="CK65" i="36"/>
  <c r="CJ65" i="36"/>
  <c r="CI65" i="36"/>
  <c r="CH65" i="36"/>
  <c r="CG65" i="36"/>
  <c r="CF65" i="36"/>
  <c r="CE65" i="36"/>
  <c r="CD65" i="36"/>
  <c r="CL64" i="36"/>
  <c r="CK64" i="36"/>
  <c r="CJ64" i="36"/>
  <c r="CI64" i="36"/>
  <c r="CH64" i="36"/>
  <c r="CG64" i="36"/>
  <c r="CF64" i="36"/>
  <c r="CE64" i="36"/>
  <c r="CD64" i="36"/>
  <c r="CL63" i="36"/>
  <c r="CK63" i="36"/>
  <c r="CJ63" i="36"/>
  <c r="CI63" i="36"/>
  <c r="CH63" i="36"/>
  <c r="CG63" i="36"/>
  <c r="CF63" i="36"/>
  <c r="CE63" i="36"/>
  <c r="CD63" i="36"/>
  <c r="CL62" i="36"/>
  <c r="CK62" i="36"/>
  <c r="CJ62" i="36"/>
  <c r="CI62" i="36"/>
  <c r="CH62" i="36"/>
  <c r="CG62" i="36"/>
  <c r="CF62" i="36"/>
  <c r="CE62" i="36"/>
  <c r="CD62" i="36"/>
  <c r="CL61" i="36"/>
  <c r="CK61" i="36"/>
  <c r="CJ61" i="36"/>
  <c r="CI61" i="36"/>
  <c r="CH61" i="36"/>
  <c r="CG61" i="36"/>
  <c r="CF61" i="36"/>
  <c r="CE61" i="36"/>
  <c r="CD61" i="36"/>
  <c r="CL60" i="36"/>
  <c r="CK60" i="36"/>
  <c r="CJ60" i="36"/>
  <c r="CI60" i="36"/>
  <c r="CH60" i="36"/>
  <c r="CG60" i="36"/>
  <c r="CF60" i="36"/>
  <c r="CE60" i="36"/>
  <c r="CD60" i="36"/>
  <c r="CL59" i="36"/>
  <c r="CK59" i="36"/>
  <c r="CJ59" i="36"/>
  <c r="CI59" i="36"/>
  <c r="CH59" i="36"/>
  <c r="CG59" i="36"/>
  <c r="CF59" i="36"/>
  <c r="CE59" i="36"/>
  <c r="CD59" i="36"/>
  <c r="CL58" i="36"/>
  <c r="CK58" i="36"/>
  <c r="CJ58" i="36"/>
  <c r="CI58" i="36"/>
  <c r="CH58" i="36"/>
  <c r="CG58" i="36"/>
  <c r="CF58" i="36"/>
  <c r="CE58" i="36"/>
  <c r="CD58" i="36"/>
  <c r="CL57" i="36"/>
  <c r="CK57" i="36"/>
  <c r="CJ57" i="36"/>
  <c r="CI57" i="36"/>
  <c r="CH57" i="36"/>
  <c r="CG57" i="36"/>
  <c r="CF57" i="36"/>
  <c r="CE57" i="36"/>
  <c r="CD57" i="36"/>
  <c r="CL56" i="36"/>
  <c r="CK56" i="36"/>
  <c r="CJ56" i="36"/>
  <c r="CI56" i="36"/>
  <c r="CH56" i="36"/>
  <c r="CG56" i="36"/>
  <c r="CF56" i="36"/>
  <c r="CE56" i="36"/>
  <c r="CD56" i="36"/>
  <c r="CL55" i="36"/>
  <c r="CK55" i="36"/>
  <c r="CJ55" i="36"/>
  <c r="CI55" i="36"/>
  <c r="CH55" i="36"/>
  <c r="CG55" i="36"/>
  <c r="CF55" i="36"/>
  <c r="CE55" i="36"/>
  <c r="CD55" i="36"/>
  <c r="CL54" i="36"/>
  <c r="CK54" i="36"/>
  <c r="CJ54" i="36"/>
  <c r="CI54" i="36"/>
  <c r="CH54" i="36"/>
  <c r="CG54" i="36"/>
  <c r="CF54" i="36"/>
  <c r="CE54" i="36"/>
  <c r="CD54" i="36"/>
  <c r="CL53" i="36"/>
  <c r="CK53" i="36"/>
  <c r="CJ53" i="36"/>
  <c r="CI53" i="36"/>
  <c r="CH53" i="36"/>
  <c r="CG53" i="36"/>
  <c r="CF53" i="36"/>
  <c r="CE53" i="36"/>
  <c r="CD53" i="36"/>
  <c r="CL52" i="36"/>
  <c r="CK52" i="36"/>
  <c r="CJ52" i="36"/>
  <c r="CI52" i="36"/>
  <c r="CH52" i="36"/>
  <c r="CG52" i="36"/>
  <c r="CF52" i="36"/>
  <c r="CE52" i="36"/>
  <c r="CD52" i="36"/>
  <c r="CL51" i="36"/>
  <c r="CK51" i="36"/>
  <c r="CJ51" i="36"/>
  <c r="CI51" i="36"/>
  <c r="CH51" i="36"/>
  <c r="CG51" i="36"/>
  <c r="CF51" i="36"/>
  <c r="CE51" i="36"/>
  <c r="CD51" i="36"/>
  <c r="CL50" i="36"/>
  <c r="CK50" i="36"/>
  <c r="CJ50" i="36"/>
  <c r="CI50" i="36"/>
  <c r="CH50" i="36"/>
  <c r="CG50" i="36"/>
  <c r="CF50" i="36"/>
  <c r="CE50" i="36"/>
  <c r="CD50" i="36"/>
  <c r="CL49" i="36"/>
  <c r="CK49" i="36"/>
  <c r="CJ49" i="36"/>
  <c r="CI49" i="36"/>
  <c r="CH49" i="36"/>
  <c r="CG49" i="36"/>
  <c r="CF49" i="36"/>
  <c r="CE49" i="36"/>
  <c r="CD49" i="36"/>
  <c r="CL48" i="36"/>
  <c r="CK48" i="36"/>
  <c r="CJ48" i="36"/>
  <c r="CI48" i="36"/>
  <c r="CH48" i="36"/>
  <c r="CG48" i="36"/>
  <c r="CF48" i="36"/>
  <c r="CE48" i="36"/>
  <c r="CD48" i="36"/>
  <c r="CL47" i="36"/>
  <c r="CK47" i="36"/>
  <c r="CJ47" i="36"/>
  <c r="CI47" i="36"/>
  <c r="CH47" i="36"/>
  <c r="CG47" i="36"/>
  <c r="CF47" i="36"/>
  <c r="CE47" i="36"/>
  <c r="CD47" i="36"/>
  <c r="CL46" i="36"/>
  <c r="CK46" i="36"/>
  <c r="CJ46" i="36"/>
  <c r="CI46" i="36"/>
  <c r="CH46" i="36"/>
  <c r="CG46" i="36"/>
  <c r="CF46" i="36"/>
  <c r="CE46" i="36"/>
  <c r="CD46" i="36"/>
  <c r="CL45" i="36"/>
  <c r="CK45" i="36"/>
  <c r="CJ45" i="36"/>
  <c r="CI45" i="36"/>
  <c r="CH45" i="36"/>
  <c r="CG45" i="36"/>
  <c r="CF45" i="36"/>
  <c r="CE45" i="36"/>
  <c r="CD45" i="36"/>
  <c r="CL44" i="36"/>
  <c r="CK44" i="36"/>
  <c r="CJ44" i="36"/>
  <c r="CI44" i="36"/>
  <c r="CH44" i="36"/>
  <c r="CG44" i="36"/>
  <c r="CF44" i="36"/>
  <c r="CE44" i="36"/>
  <c r="CD44" i="36"/>
  <c r="CL43" i="36"/>
  <c r="CK43" i="36"/>
  <c r="CJ43" i="36"/>
  <c r="CI43" i="36"/>
  <c r="CH43" i="36"/>
  <c r="CG43" i="36"/>
  <c r="CF43" i="36"/>
  <c r="CE43" i="36"/>
  <c r="CD43" i="36"/>
  <c r="CL42" i="36"/>
  <c r="CK42" i="36"/>
  <c r="CJ42" i="36"/>
  <c r="CI42" i="36"/>
  <c r="CH42" i="36"/>
  <c r="CG42" i="36"/>
  <c r="CF42" i="36"/>
  <c r="CE42" i="36"/>
  <c r="CD42" i="36"/>
  <c r="CL41" i="36"/>
  <c r="CK41" i="36"/>
  <c r="CJ41" i="36"/>
  <c r="CI41" i="36"/>
  <c r="CH41" i="36"/>
  <c r="CG41" i="36"/>
  <c r="CF41" i="36"/>
  <c r="CE41" i="36"/>
  <c r="CD41" i="36"/>
  <c r="CL40" i="36"/>
  <c r="CK40" i="36"/>
  <c r="CJ40" i="36"/>
  <c r="CI40" i="36"/>
  <c r="CH40" i="36"/>
  <c r="CG40" i="36"/>
  <c r="CF40" i="36"/>
  <c r="CE40" i="36"/>
  <c r="CD40" i="36"/>
  <c r="CL39" i="36"/>
  <c r="CK39" i="36"/>
  <c r="CJ39" i="36"/>
  <c r="CI39" i="36"/>
  <c r="CH39" i="36"/>
  <c r="CG39" i="36"/>
  <c r="CF39" i="36"/>
  <c r="CE39" i="36"/>
  <c r="CD39" i="36"/>
  <c r="CL38" i="36"/>
  <c r="CK38" i="36"/>
  <c r="CJ38" i="36"/>
  <c r="CI38" i="36"/>
  <c r="CH38" i="36"/>
  <c r="CG38" i="36"/>
  <c r="CF38" i="36"/>
  <c r="CE38" i="36"/>
  <c r="CD38" i="36"/>
  <c r="CL37" i="36"/>
  <c r="CK37" i="36"/>
  <c r="CJ37" i="36"/>
  <c r="CI37" i="36"/>
  <c r="CH37" i="36"/>
  <c r="CG37" i="36"/>
  <c r="CF37" i="36"/>
  <c r="CE37" i="36"/>
  <c r="CD37" i="36"/>
  <c r="CL36" i="36"/>
  <c r="CK36" i="36"/>
  <c r="CJ36" i="36"/>
  <c r="CI36" i="36"/>
  <c r="CH36" i="36"/>
  <c r="CG36" i="36"/>
  <c r="CF36" i="36"/>
  <c r="CE36" i="36"/>
  <c r="CD36" i="36"/>
  <c r="CL35" i="36"/>
  <c r="CK35" i="36"/>
  <c r="CJ35" i="36"/>
  <c r="CI35" i="36"/>
  <c r="CH35" i="36"/>
  <c r="CG35" i="36"/>
  <c r="CF35" i="36"/>
  <c r="CE35" i="36"/>
  <c r="CD35" i="36"/>
  <c r="CL34" i="36"/>
  <c r="CK34" i="36"/>
  <c r="CJ34" i="36"/>
  <c r="CI34" i="36"/>
  <c r="CH34" i="36"/>
  <c r="CG34" i="36"/>
  <c r="CF34" i="36"/>
  <c r="CE34" i="36"/>
  <c r="CD34" i="36"/>
  <c r="CL33" i="36"/>
  <c r="CK33" i="36"/>
  <c r="CJ33" i="36"/>
  <c r="CI33" i="36"/>
  <c r="CH33" i="36"/>
  <c r="CG33" i="36"/>
  <c r="CF33" i="36"/>
  <c r="CE33" i="36"/>
  <c r="CD33" i="36"/>
  <c r="CL32" i="36"/>
  <c r="CK32" i="36"/>
  <c r="CJ32" i="36"/>
  <c r="CI32" i="36"/>
  <c r="CH32" i="36"/>
  <c r="CG32" i="36"/>
  <c r="CF32" i="36"/>
  <c r="CE32" i="36"/>
  <c r="CD32" i="36"/>
  <c r="CL31" i="36"/>
  <c r="CK31" i="36"/>
  <c r="CJ31" i="36"/>
  <c r="CI31" i="36"/>
  <c r="CH31" i="36"/>
  <c r="CG31" i="36"/>
  <c r="CF31" i="36"/>
  <c r="CE31" i="36"/>
  <c r="CD31" i="36"/>
  <c r="CL30" i="36"/>
  <c r="CK30" i="36"/>
  <c r="CJ30" i="36"/>
  <c r="CI30" i="36"/>
  <c r="CH30" i="36"/>
  <c r="CG30" i="36"/>
  <c r="CF30" i="36"/>
  <c r="CE30" i="36"/>
  <c r="CD30" i="36"/>
  <c r="CL29" i="36"/>
  <c r="CK29" i="36"/>
  <c r="CJ29" i="36"/>
  <c r="CI29" i="36"/>
  <c r="CH29" i="36"/>
  <c r="CG29" i="36"/>
  <c r="CF29" i="36"/>
  <c r="CE29" i="36"/>
  <c r="CD29" i="36"/>
  <c r="CL28" i="36"/>
  <c r="CK28" i="36"/>
  <c r="CJ28" i="36"/>
  <c r="CI28" i="36"/>
  <c r="CH28" i="36"/>
  <c r="CG28" i="36"/>
  <c r="CF28" i="36"/>
  <c r="CE28" i="36"/>
  <c r="CD28" i="36"/>
  <c r="CL27" i="36"/>
  <c r="CK27" i="36"/>
  <c r="CJ27" i="36"/>
  <c r="CI27" i="36"/>
  <c r="CH27" i="36"/>
  <c r="CG27" i="36"/>
  <c r="CF27" i="36"/>
  <c r="CE27" i="36"/>
  <c r="CD27" i="36"/>
  <c r="CL26" i="36"/>
  <c r="CK26" i="36"/>
  <c r="CJ26" i="36"/>
  <c r="CI26" i="36"/>
  <c r="CH26" i="36"/>
  <c r="CG26" i="36"/>
  <c r="CF26" i="36"/>
  <c r="CE26" i="36"/>
  <c r="CD26" i="36"/>
  <c r="CL25" i="36"/>
  <c r="CK25" i="36"/>
  <c r="CJ25" i="36"/>
  <c r="CI25" i="36"/>
  <c r="CH25" i="36"/>
  <c r="CG25" i="36"/>
  <c r="CF25" i="36"/>
  <c r="CE25" i="36"/>
  <c r="CD25" i="36"/>
  <c r="CL24" i="36"/>
  <c r="CK24" i="36"/>
  <c r="CJ24" i="36"/>
  <c r="CI24" i="36"/>
  <c r="CH24" i="36"/>
  <c r="CG24" i="36"/>
  <c r="CF24" i="36"/>
  <c r="CE24" i="36"/>
  <c r="CD24" i="36"/>
  <c r="CL23" i="36"/>
  <c r="CK23" i="36"/>
  <c r="CJ23" i="36"/>
  <c r="CI23" i="36"/>
  <c r="CH23" i="36"/>
  <c r="CG23" i="36"/>
  <c r="CF23" i="36"/>
  <c r="CE23" i="36"/>
  <c r="CD23" i="36"/>
  <c r="CL22" i="36"/>
  <c r="CK22" i="36"/>
  <c r="CJ22" i="36"/>
  <c r="CI22" i="36"/>
  <c r="CH22" i="36"/>
  <c r="CG22" i="36"/>
  <c r="CF22" i="36"/>
  <c r="CE22" i="36"/>
  <c r="CD22" i="36"/>
  <c r="CL21" i="36"/>
  <c r="CK21" i="36"/>
  <c r="CJ21" i="36"/>
  <c r="CI21" i="36"/>
  <c r="CH21" i="36"/>
  <c r="CG21" i="36"/>
  <c r="CF21" i="36"/>
  <c r="CE21" i="36"/>
  <c r="CD21" i="36"/>
  <c r="CL20" i="36"/>
  <c r="CK20" i="36"/>
  <c r="CJ20" i="36"/>
  <c r="CI20" i="36"/>
  <c r="CH20" i="36"/>
  <c r="CG20" i="36"/>
  <c r="CF20" i="36"/>
  <c r="CE20" i="36"/>
  <c r="CD20" i="36"/>
  <c r="CL19" i="36"/>
  <c r="CK19" i="36"/>
  <c r="CJ19" i="36"/>
  <c r="CI19" i="36"/>
  <c r="CH19" i="36"/>
  <c r="CG19" i="36"/>
  <c r="CF19" i="36"/>
  <c r="CE19" i="36"/>
  <c r="CD19" i="36"/>
  <c r="CL18" i="36"/>
  <c r="CK18" i="36"/>
  <c r="CJ18" i="36"/>
  <c r="CI18" i="36"/>
  <c r="CH18" i="36"/>
  <c r="CG18" i="36"/>
  <c r="CF18" i="36"/>
  <c r="CE18" i="36"/>
  <c r="CD18" i="36"/>
  <c r="CL17" i="36"/>
  <c r="CK17" i="36"/>
  <c r="CJ17" i="36"/>
  <c r="CI17" i="36"/>
  <c r="CH17" i="36"/>
  <c r="CG17" i="36"/>
  <c r="CF17" i="36"/>
  <c r="CE17" i="36"/>
  <c r="CD17" i="36"/>
  <c r="CL16" i="36"/>
  <c r="CK16" i="36"/>
  <c r="CJ16" i="36"/>
  <c r="CI16" i="36"/>
  <c r="CH16" i="36"/>
  <c r="CG16" i="36"/>
  <c r="CF16" i="36"/>
  <c r="CE16" i="36"/>
  <c r="CD16" i="36"/>
  <c r="CL15" i="36"/>
  <c r="CK15" i="36"/>
  <c r="CJ15" i="36"/>
  <c r="CI15" i="36"/>
  <c r="CH15" i="36"/>
  <c r="CG15" i="36"/>
  <c r="CF15" i="36"/>
  <c r="CE15" i="36"/>
  <c r="CD15" i="36"/>
  <c r="CL14" i="36"/>
  <c r="CK14" i="36"/>
  <c r="CJ14" i="36"/>
  <c r="CI14" i="36"/>
  <c r="CH14" i="36"/>
  <c r="CG14" i="36"/>
  <c r="CF14" i="36"/>
  <c r="CE14" i="36"/>
  <c r="CD14" i="36"/>
  <c r="CL13" i="36"/>
  <c r="CK13" i="36"/>
  <c r="CJ13" i="36"/>
  <c r="CI13" i="36"/>
  <c r="CH13" i="36"/>
  <c r="CG13" i="36"/>
  <c r="CF13" i="36"/>
  <c r="CE13" i="36"/>
  <c r="CD13" i="36"/>
  <c r="CL12" i="36"/>
  <c r="CK12" i="36"/>
  <c r="CJ12" i="36"/>
  <c r="CI12" i="36"/>
  <c r="CH12" i="36"/>
  <c r="CG12" i="36"/>
  <c r="CF12" i="36"/>
  <c r="CE12" i="36"/>
  <c r="CD12" i="36"/>
  <c r="CL11" i="36"/>
  <c r="CK11" i="36"/>
  <c r="CJ11" i="36"/>
  <c r="CI11" i="36"/>
  <c r="CH11" i="36"/>
  <c r="CG11" i="36"/>
  <c r="CF11" i="36"/>
  <c r="CE11" i="36"/>
  <c r="CD11" i="36"/>
  <c r="CL10" i="36"/>
  <c r="CK10" i="36"/>
  <c r="CJ10" i="36"/>
  <c r="CI10" i="36"/>
  <c r="CH10" i="36"/>
  <c r="CG10" i="36"/>
  <c r="CF10" i="36"/>
  <c r="CE10" i="36"/>
  <c r="CD10" i="36"/>
  <c r="CL9" i="36"/>
  <c r="CK9" i="36"/>
  <c r="CJ9" i="36"/>
  <c r="CI9" i="36"/>
  <c r="CH9" i="36"/>
  <c r="CG9" i="36"/>
  <c r="CF9" i="36"/>
  <c r="CE9" i="36"/>
  <c r="CD9" i="36"/>
  <c r="CL8" i="36"/>
  <c r="CK8" i="36"/>
  <c r="CJ8" i="36"/>
  <c r="CI8" i="36"/>
  <c r="CH8" i="36"/>
  <c r="CG8" i="36"/>
  <c r="CF8" i="36"/>
  <c r="CE8" i="36"/>
  <c r="CD8" i="36"/>
  <c r="AO48" i="36"/>
  <c r="AP48" i="36" s="1"/>
  <c r="AQ48" i="36" s="1"/>
  <c r="AO47" i="36"/>
  <c r="AP47" i="36" s="1"/>
  <c r="AQ47" i="36" s="1"/>
  <c r="AO46" i="36"/>
  <c r="AP46" i="36"/>
  <c r="AQ46" i="36" s="1"/>
  <c r="CD6" i="36"/>
  <c r="AP30" i="36" l="1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M52" i="36"/>
  <c r="BM60" i="36"/>
  <c r="BM68" i="36"/>
  <c r="BM77" i="36"/>
  <c r="BN77" i="36" s="1"/>
  <c r="BO77" i="36" s="1"/>
  <c r="BM11" i="36"/>
  <c r="BN11" i="36" s="1"/>
  <c r="BO11" i="36" s="1"/>
  <c r="BM29" i="36"/>
  <c r="BM37" i="36"/>
  <c r="BM45" i="36"/>
  <c r="BM55" i="36"/>
  <c r="BM63" i="36"/>
  <c r="BM30" i="36"/>
  <c r="BM38" i="36"/>
  <c r="BM46" i="36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M36" i="36"/>
  <c r="BM44" i="36"/>
  <c r="BM54" i="36"/>
  <c r="BM62" i="36"/>
  <c r="BM71" i="36"/>
  <c r="BM12" i="36"/>
  <c r="BN12" i="36" s="1"/>
  <c r="BO12" i="36" s="1"/>
  <c r="BM15" i="36"/>
  <c r="BN15" i="36" s="1"/>
  <c r="BO15" i="36" s="1"/>
  <c r="BM25" i="36"/>
  <c r="BN25" i="36" s="1"/>
  <c r="BO25" i="36" s="1"/>
  <c r="BM33" i="36"/>
  <c r="BM41" i="36"/>
  <c r="BM51" i="36"/>
  <c r="BM59" i="36"/>
  <c r="BM67" i="36"/>
  <c r="BM76" i="36"/>
  <c r="BN76" i="36" s="1"/>
  <c r="BO76" i="36" s="1"/>
  <c r="BM23" i="36"/>
  <c r="BN23" i="36" s="1"/>
  <c r="BO23" i="36" s="1"/>
  <c r="BM8" i="36"/>
  <c r="BN8" i="36" s="1"/>
  <c r="BO8" i="36" s="1"/>
  <c r="BM48" i="36"/>
  <c r="BM26" i="36"/>
  <c r="BN26" i="36" s="1"/>
  <c r="BO26" i="36" s="1"/>
  <c r="BM34" i="36"/>
  <c r="BM42" i="36"/>
  <c r="BM40" i="36"/>
  <c r="BM58" i="36"/>
  <c r="BM66" i="36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M43" i="36"/>
  <c r="BM53" i="36"/>
  <c r="BM61" i="36"/>
  <c r="BM70" i="36"/>
  <c r="BM79" i="36"/>
  <c r="BN79" i="36" s="1"/>
  <c r="BO79" i="36" s="1"/>
  <c r="BM49" i="36"/>
  <c r="BM24" i="36"/>
  <c r="BN24" i="36" s="1"/>
  <c r="BO24" i="36" s="1"/>
  <c r="BM32" i="36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M73" i="36"/>
  <c r="BN73" i="36" s="1"/>
  <c r="BO73" i="36" s="1"/>
  <c r="BM50" i="36"/>
  <c r="BM64" i="36"/>
  <c r="BM82" i="36"/>
  <c r="BN82" i="36" s="1"/>
  <c r="BO82" i="36" s="1"/>
  <c r="BM13" i="36"/>
  <c r="BN13" i="36" s="1"/>
  <c r="BO13" i="36" s="1"/>
  <c r="BM21" i="36"/>
  <c r="BN21" i="36" s="1"/>
  <c r="BO21" i="36" s="1"/>
  <c r="BM31" i="36"/>
  <c r="BM39" i="36"/>
  <c r="BM47" i="36"/>
  <c r="BM57" i="36"/>
  <c r="BM65" i="36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BN39" i="36" l="1"/>
  <c r="BN56" i="36"/>
  <c r="BN32" i="36"/>
  <c r="BN35" i="36"/>
  <c r="BN42" i="36"/>
  <c r="BN59" i="36"/>
  <c r="BN62" i="36"/>
  <c r="BN29" i="36"/>
  <c r="BN31" i="36"/>
  <c r="BN34" i="36"/>
  <c r="BN51" i="36"/>
  <c r="BN54" i="36"/>
  <c r="BN46" i="36"/>
  <c r="BN49" i="36"/>
  <c r="BN41" i="36"/>
  <c r="BN44" i="36"/>
  <c r="BN38" i="36"/>
  <c r="BN48" i="36"/>
  <c r="BN33" i="36"/>
  <c r="BN36" i="36"/>
  <c r="BN30" i="36"/>
  <c r="BN68" i="36"/>
  <c r="BN70" i="36"/>
  <c r="BN28" i="36"/>
  <c r="BN63" i="36"/>
  <c r="BN60" i="36"/>
  <c r="BN65" i="36"/>
  <c r="BN64" i="36"/>
  <c r="BN61" i="36"/>
  <c r="BN66" i="36"/>
  <c r="BN55" i="36"/>
  <c r="BN52" i="36"/>
  <c r="BN57" i="36"/>
  <c r="BN50" i="36"/>
  <c r="BN53" i="36"/>
  <c r="BN58" i="36"/>
  <c r="BN45" i="36"/>
  <c r="BN69" i="36"/>
  <c r="BN47" i="36"/>
  <c r="BN43" i="36"/>
  <c r="BN40" i="36"/>
  <c r="BN67" i="36"/>
  <c r="BN71" i="36"/>
  <c r="BN37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BO37" i="36" l="1"/>
  <c r="BO43" i="36"/>
  <c r="BO58" i="36"/>
  <c r="BO52" i="36"/>
  <c r="BO64" i="36"/>
  <c r="BO28" i="36"/>
  <c r="BO36" i="36"/>
  <c r="BO44" i="36"/>
  <c r="BO54" i="36"/>
  <c r="BO29" i="36"/>
  <c r="BO35" i="36"/>
  <c r="BO71" i="36"/>
  <c r="BO47" i="36"/>
  <c r="BO53" i="36"/>
  <c r="BO55" i="36"/>
  <c r="BO65" i="36"/>
  <c r="BO70" i="36"/>
  <c r="BO33" i="36"/>
  <c r="BO41" i="36"/>
  <c r="BO51" i="36"/>
  <c r="BO62" i="36"/>
  <c r="BO32" i="36"/>
  <c r="BO67" i="36"/>
  <c r="BO69" i="36"/>
  <c r="BO50" i="36"/>
  <c r="BO66" i="36"/>
  <c r="BO60" i="36"/>
  <c r="BO68" i="36"/>
  <c r="BO48" i="36"/>
  <c r="BO49" i="36"/>
  <c r="BO34" i="36"/>
  <c r="BO59" i="36"/>
  <c r="BO56" i="36"/>
  <c r="BO40" i="36"/>
  <c r="BO45" i="36"/>
  <c r="BO57" i="36"/>
  <c r="BO61" i="36"/>
  <c r="BO63" i="36"/>
  <c r="BO30" i="36"/>
  <c r="BO38" i="36"/>
  <c r="BO46" i="36"/>
  <c r="BO31" i="36"/>
  <c r="BO42" i="36"/>
  <c r="BO39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O43" i="36" l="1"/>
  <c r="AP43" i="36" s="1"/>
  <c r="AQ43" i="36" s="1"/>
  <c r="AO42" i="36"/>
  <c r="AP42" i="36" s="1"/>
  <c r="AQ42" i="36" s="1"/>
  <c r="AO41" i="36"/>
  <c r="AP41" i="36" l="1"/>
  <c r="AQ41" i="36" l="1"/>
  <c r="AO35" i="36"/>
  <c r="AP35" i="36" s="1"/>
  <c r="AQ35" i="36" s="1"/>
  <c r="AO34" i="36"/>
  <c r="AP34" i="36" s="1"/>
  <c r="AQ34" i="36" s="1"/>
  <c r="AO33" i="36"/>
  <c r="AP33" i="36" s="1"/>
  <c r="AQ33" i="36" s="1"/>
  <c r="AO32" i="36"/>
  <c r="AP32" i="36" l="1"/>
  <c r="AQ32" i="36" l="1"/>
  <c r="AO31" i="36" l="1"/>
  <c r="AP31" i="36" s="1"/>
  <c r="AQ31" i="36" s="1"/>
  <c r="AO25" i="36"/>
  <c r="AP25" i="36" s="1"/>
  <c r="AQ25" i="36" s="1"/>
  <c r="AO23" i="36"/>
  <c r="AP23" i="36" s="1"/>
  <c r="AQ23" i="36" s="1"/>
  <c r="AO36" i="36" l="1"/>
  <c r="AP36" i="36" s="1"/>
  <c r="AQ36" i="36" s="1"/>
  <c r="AO27" i="36"/>
  <c r="AP27" i="36" s="1"/>
  <c r="AQ27" i="36" s="1"/>
  <c r="AO26" i="36"/>
  <c r="AP26" i="36" s="1"/>
  <c r="AQ26" i="36" s="1"/>
  <c r="AO24" i="36"/>
  <c r="AP24" i="36" s="1"/>
  <c r="AQ24" i="36" s="1"/>
  <c r="AO37" i="36" l="1"/>
  <c r="AP37" i="36" s="1"/>
  <c r="AQ37" i="36" s="1"/>
  <c r="AO38" i="36"/>
  <c r="AP38" i="36" s="1"/>
  <c r="AQ38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<sst xmlns="http://schemas.openxmlformats.org/spreadsheetml/2006/main" count="3490" uniqueCount="534">
  <si>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</si>
  <si>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</si>
  <si>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</si>
  <si>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</si>
  <si>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</si>
  <si>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</si>
  <si>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</si>
  <si>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</si>
  <si>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</si>
  <si>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</si>
  <si>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</si>
  <si>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</si>
  <si>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</si>
  <si>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</si>
  <si>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</si>
  <si>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</si>
  <si>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</si>
  <si>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</si>
  <si>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</si>
  <si>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</si>
  <si>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</si>
  <si>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</si>
  <si>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</si>
  <si>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</si>
  <si>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</si>
  <si>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</si>
  <si>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</si>
  <si>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</si>
  <si>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</si>
  <si>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</si>
  <si>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</si>
  <si>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</si>
  <si>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</si>
  <si>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</si>
  <si>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</si>
  <si>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</si>
  <si>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</si>
  <si>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</si>
  <si>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</si>
  <si>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</si>
  <si>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</si>
  <si>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</si>
  <si>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</si>
  <si>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</si>
  <si>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</si>
  <si>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</si>
  <si>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</si>
  <si>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</si>
  <si>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</si>
  <si>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</si>
  <si>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</si>
  <si>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</si>
  <si>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</si>
  <si>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</si>
  <si>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</si>
  <si>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</si>
  <si>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</si>
  <si>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</si>
  <si>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</si>
  <si>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</si>
  <si>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</si>
  <si>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</si>
  <si>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</si>
  <si>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</si>
  <si>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</si>
  <si>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</si>
  <si>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</si>
  <si>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</si>
  <si>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</si>
  <si>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</si>
  <si>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</si>
  <si>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</si>
  <si>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</si>
  <si>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</si>
  <si>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</si>
  <si>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</si>
  <si>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</si>
  <si>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</si>
  <si>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</si>
  <si>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</si>
  <si>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</si>
  <si>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</si>
  <si>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</si>
  <si>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</si>
  <si>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</si>
  <si>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</si>
  <si>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</si>
  <si>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</si>
  <si>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</si>
  <si>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</si>
  <si>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</si>
  <si>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</si>
  <si>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</si>
  <si>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</si>
  <si>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</si>
  <si>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</si>
  <si>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</si>
  <si>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</si>
  <si>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</si>
  <si>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</si>
  <si>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</si>
  <si>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</si>
  <si>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</si>
  <si>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</si>
  <si>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</si>
  <si>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</si>
  <si>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</si>
  <si>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</si>
  <si>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</si>
  <si>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</si>
  <si>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</si>
  <si>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</si>
  <si>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</si>
  <si>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</si>
  <si>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</si>
  <si>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</si>
  <si>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</si>
  <si>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</si>
  <si>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</si>
  <si>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</si>
  <si>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</si>
  <si>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</si>
  <si>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</si>
  <si>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</si>
  <si>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</si>
  <si>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</si>
  <si>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</si>
  <si>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</si>
  <si>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</si>
  <si>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</si>
  <si>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</si>
  <si>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</si>
  <si>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</si>
  <si>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</si>
  <si>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</si>
  <si>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</si>
  <si>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</si>
  <si>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</si>
  <si>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</si>
  <si>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</si>
  <si>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</si>
  <si>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</si>
  <si>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</si>
  <si>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</si>
  <si>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</si>
  <si>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</si>
  <si>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</si>
  <si>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</si>
  <si>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</si>
  <si>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</si>
  <si>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</si>
  <si>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</si>
  <si>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</si>
  <si>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</si>
  <si>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</si>
  <si>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</si>
  <si>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</si>
  <si>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</si>
  <si>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</si>
  <si>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</si>
  <si>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</si>
  <si>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</si>
  <si>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</si>
  <si>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</si>
  <si>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</si>
  <si>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</si>
  <si>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</si>
  <si>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</si>
  <si>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</si>
  <si>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</si>
  <si>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</si>
  <si>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</si>
  <si>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</si>
  <si>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</si>
  <si>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</si>
  <si>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</si>
  <si>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</si>
  <si>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</si>
  <si>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</si>
  <si>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</si>
  <si>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</si>
  <si>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</si>
  <si>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</si>
  <si>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</si>
  <si>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</si>
  <si>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</si>
  <si>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</si>
  <si>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</si>
  <si>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</si>
  <si>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</si>
  <si>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</si>
  <si>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</si>
  <si>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</si>
  <si>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</si>
  <si>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</si>
  <si>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</si>
  <si>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</si>
  <si>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</si>
  <si>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</si>
  <si>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</si>
  <si>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</si>
  <si>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</si>
  <si>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</si>
  <si>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</si>
  <si>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</si>
  <si>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</si>
  <si>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</si>
  <si>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</si>
  <si>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</si>
  <si>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</si>
  <si>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</si>
  <si>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</si>
  <si>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</si>
  <si>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</si>
  <si>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</si>
  <si>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</si>
  <si>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</si>
  <si>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</si>
  <si>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</si>
  <si>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</si>
  <si>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</si>
  <si>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</si>
  <si>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</si>
  <si>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</si>
  <si>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</si>
  <si>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</si>
  <si>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</si>
  <si>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</si>
  <si>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</si>
  <si>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</si>
  <si>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</si>
  <si>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</si>
  <si>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</si>
  <si>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</si>
  <si>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</si>
  <si>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</si>
  <si>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</si>
  <si>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</si>
  <si>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</si>
  <si>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</si>
  <si>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</si>
  <si>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</si>
  <si>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</si>
  <si>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</si>
  <si>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</si>
  <si>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</si>
  <si>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</si>
  <si>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</si>
  <si>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</si>
  <si>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</si>
  <si>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</si>
  <si>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</si>
  <si>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</si>
  <si>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</si>
  <si>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</si>
  <si>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</si>
  <si>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</si>
  <si>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</si>
  <si>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</si>
  <si>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</si>
  <si>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</si>
  <si>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</si>
  <si>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</si>
  <si>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</si>
  <si>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</si>
  <si>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</si>
  <si>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</si>
  <si>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</si>
  <si>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</si>
  <si>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</si>
  <si>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</si>
  <si>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</si>
  <si>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</si>
  <si>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</si>
  <si>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</si>
  <si>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</si>
  <si>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</si>
  <si>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</si>
  <si>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</si>
  <si>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</si>
  <si>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</si>
  <si>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</si>
  <si>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</si>
  <si>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</si>
  <si>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</si>
  <si>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</si>
  <si>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</si>
  <si>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</si>
  <si>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</si>
  <si>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</si>
  <si>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</si>
  <si>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</si>
  <si>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</si>
  <si>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</si>
  <si>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</si>
  <si>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</si>
  <si>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</si>
  <si>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</si>
  <si>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</si>
  <si>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</si>
  <si>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</si>
  <si>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</si>
  <si>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</si>
  <si>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</si>
  <si>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</si>
  <si>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</si>
  <si>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</si>
  <si>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</si>
  <si>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</si>
  <si>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</si>
  <si>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</si>
  <si>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</si>
  <si>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</si>
  <si>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</si>
  <si>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</si>
  <si>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</si>
  <si>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</si>
  <si>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</si>
  <si>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</si>
  <si>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</si>
  <si>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</si>
  <si>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</si>
  <si>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</si>
  <si>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</si>
  <si>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</si>
  <si>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</si>
  <si>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</si>
  <si>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</si>
  <si>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</si>
  <si>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</si>
  <si>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</si>
  <si>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</si>
  <si>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</si>
  <si>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</si>
  <si>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</si>
  <si>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</si>
  <si>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</si>
  <si>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</si>
  <si>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</si>
  <si>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</si>
  <si>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</si>
  <si>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</si>
  <si>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</si>
  <si>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</si>
  <si>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</si>
  <si>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</si>
  <si>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</si>
  <si>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</si>
  <si>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</si>
  <si>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</si>
  <si>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</si>
  <si>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</si>
  <si>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</si>
  <si>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</si>
  <si>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</si>
  <si>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</si>
  <si>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</si>
  <si>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</si>
  <si>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</si>
  <si>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</si>
  <si>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</si>
  <si>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</si>
  <si>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</si>
  <si>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</si>
  <si>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</si>
  <si>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</si>
  <si>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</si>
  <si>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</si>
  <si>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</si>
  <si>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</si>
  <si>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</si>
  <si>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</si>
  <si>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</si>
  <si>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</si>
  <si>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</si>
  <si>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</si>
  <si>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</si>
  <si>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</si>
  <si>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</si>
  <si>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</si>
  <si>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</si>
  <si>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</si>
  <si>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</si>
  <si>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</si>
  <si>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</si>
  <si>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</si>
  <si>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</si>
  <si>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</si>
  <si>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</si>
  <si>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</si>
  <si>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</si>
  <si>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</si>
  <si>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</si>
  <si>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</si>
  <si>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</si>
  <si>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</si>
  <si>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</si>
  <si>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</si>
  <si>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</si>
  <si>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</si>
  <si>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</si>
  <si>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</si>
  <si>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</si>
  <si>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</si>
  <si>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</si>
  <si>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</si>
  <si>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</si>
  <si>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</si>
  <si>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</si>
  <si>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</si>
  <si>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</si>
  <si>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</si>
  <si>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</si>
  <si>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</si>
  <si>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</si>
  <si>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</si>
  <si>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</si>
  <si>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</si>
  <si>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</si>
  <si>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</si>
  <si>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</si>
  <si>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</si>
  <si>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</si>
  <si>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</si>
  <si>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</si>
  <si>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</si>
  <si>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</si>
  <si>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</si>
  <si>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</si>
  <si>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</si>
  <si>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</si>
  <si>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</si>
  <si>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</si>
  <si>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</si>
  <si>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</si>
  <si>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</si>
  <si>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</si>
  <si>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</si>
  <si>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</si>
  <si>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</si>
  <si>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</si>
  <si>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</si>
  <si>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</si>
  <si>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</si>
  <si>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</si>
  <si>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</si>
  <si>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</si>
  <si>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</si>
  <si>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</si>
  <si>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</si>
  <si>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</si>
  <si>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</si>
  <si>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</si>
  <si>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</si>
  <si>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</si>
  <si>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</si>
  <si>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</si>
  <si>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</si>
  <si>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</si>
  <si>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</si>
  <si>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</si>
  <si>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</si>
  <si>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</si>
  <si>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</si>
  <si>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</si>
  <si>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</si>
  <si>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</si>
  <si>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</si>
  <si>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</si>
  <si>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</si>
  <si>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</si>
  <si>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</si>
  <si>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</si>
  <si>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</si>
  <si>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</si>
  <si>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</si>
  <si>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</si>
  <si>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</si>
  <si>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</si>
  <si>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</si>
  <si>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</si>
  <si>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</si>
  <si>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</si>
  <si>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</si>
  <si>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</si>
  <si>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</si>
  <si>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</si>
  <si>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</si>
  <si>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</si>
  <si>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</si>
  <si>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</si>
  <si>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</si>
  <si>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</si>
  <si>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</si>
  <si>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</si>
  <si>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</si>
  <si>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</si>
  <si>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</si>
  <si>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</si>
  <si>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</si>
  <si>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</si>
  <si>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</si>
  <si>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</si>
  <si>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</si>
  <si>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</si>
  <si>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</si>
  <si>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</si>
  <si>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</si>
  <si>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</si>
  <si>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</si>
  <si>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</si>
  <si>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</si>
  <si>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</si>
  <si>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</si>
  <si>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</si>
  <si>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</si>
  <si>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</si>
  <si>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</si>
  <si>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</si>
  <si>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</si>
  <si>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</si>
  <si>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</si>
  <si>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</si>
  <si>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</si>
  <si>
    <r>
      <rPr>
        <b/>
        <i/>
        <sz val="11"/>
        <color theme="1"/>
        <rFont val="Calibri"/>
        <family val="2"/>
        <scheme val="minor"/>
      </rPr>
      <t>… if</t>
    </r>
    <r>
      <rPr>
        <b/>
        <sz val="11"/>
        <color theme="1"/>
        <rFont val="Calibri"/>
        <family val="2"/>
        <scheme val="minor"/>
      </rPr>
      <t xml:space="preserve"> copy-pasted correctly (numbers only) from cell CD8 and beyond in cell F8 etc)</t>
    </r>
  </si>
  <si>
    <t>Baseline - Water &amp; Sanitation scenarios</t>
  </si>
  <si>
    <t>SDGbaseWaS_1BW</t>
  </si>
  <si>
    <t>SDGbaseWaS_2BF</t>
  </si>
  <si>
    <t>SDGbaseWaS_2BW</t>
  </si>
  <si>
    <t>TFP for scenario...:</t>
  </si>
  <si>
    <t>Baseline - Basic Education scenarios</t>
  </si>
  <si>
    <t>SDGbaseBasicE_1Base</t>
  </si>
  <si>
    <t>SDGbaseBasicE_2Full</t>
  </si>
  <si>
    <t>SDGbaseBasicE_3Effi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</si>
</sst>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9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10" fontId="5" fillId="0" borderId="0" xfId="1" applyNumberFormat="1" applyFont="1" applyAlignment="1">
      <alignment horizontal="center"/>
    </xf>
    <xf numFmtId="10" fontId="5" fillId="0" borderId="19" xfId="1" applyNumberFormat="1" applyFont="1" applyBorder="1" applyAlignment="1">
      <alignment horizontal="center"/>
    </xf>
    <xf numFmtId="2" fontId="57" fillId="0" borderId="14" xfId="0" applyNumberFormat="1" applyFont="1" applyBorder="1" applyAlignment="1">
      <alignment horizontal="right"/>
    </xf>
    <xf numFmtId="10" fontId="57" fillId="0" borderId="0" xfId="1" applyNumberFormat="1" applyFont="1" applyAlignment="1">
      <alignment horizontal="center"/>
    </xf>
    <xf numFmtId="10" fontId="57" fillId="0" borderId="15" xfId="1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right"/>
    </xf>
    <xf numFmtId="10" fontId="18" fillId="0" borderId="1" xfId="1" applyNumberFormat="1" applyFont="1" applyBorder="1" applyAlignment="1">
      <alignment horizontal="center"/>
    </xf>
    <xf numFmtId="0" fontId="53" fillId="18" borderId="0" xfId="0" applyFont="1" applyFill="1"/>
    <xf numFmtId="2" fontId="8" fillId="18" borderId="0" xfId="0" applyNumberFormat="1" applyFont="1" applyFill="1"/>
    <xf numFmtId="0" fontId="0" fillId="31" borderId="0" xfId="0" applyFill="1"/>
    <xf numFmtId="0" fontId="4" fillId="10" borderId="0" xfId="0" applyFont="1" applyFill="1" applyAlignment="1">
      <alignment horizontal="right"/>
    </xf>
    <xf numFmtId="0" fontId="1" fillId="31" borderId="0" xfId="0" applyFont="1" applyFill="1"/>
    <xf numFmtId="0" fontId="0" fillId="2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  <xf numFmtId="0" fontId="4" fillId="31" borderId="0" xfId="0" applyFont="1" applyFill="1"/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ential_L_supply"/>
      <sheetName val="Content"/>
      <sheetName val="Explainer"/>
      <sheetName val="TVETeducInputdata"/>
      <sheetName val="Productivity_Sces"/>
      <sheetName val="FundingParamsTRA"/>
      <sheetName val="FundingParamsWaS"/>
      <sheetName val="FundingBasicE"/>
      <sheetName val="BasicEducInputdata"/>
      <sheetName val="GADJDYN"/>
      <sheetName val="IADJDYN"/>
      <sheetName val="NOYKFACTOR"/>
      <sheetName val="SUPRAGGRE"/>
      <sheetName val="NI_Baseline"/>
      <sheetName val="NI_B_NewSI&amp;GovClos"/>
      <sheetName val="NI_B_NewSI&amp;GOV_fromgdx"/>
      <sheetName val="DMPSDYN"/>
      <sheetName val="TRNSFRGR"/>
      <sheetName val="OLD GADJ error FundingParamsTRA"/>
    </sheetNames>
    <sheetDataSet>
      <sheetData sheetId="0"/>
      <sheetData sheetId="1"/>
      <sheetData sheetId="2"/>
      <sheetData sheetId="3"/>
      <sheetData sheetId="4">
        <row r="5">
          <cell r="P5">
            <v>2.4277457598209651E-4</v>
          </cell>
        </row>
        <row r="8">
          <cell r="I8">
            <v>6.9512789413472831E-6</v>
          </cell>
        </row>
        <row r="9">
          <cell r="P9">
            <v>1.8398874110714392E-3</v>
          </cell>
        </row>
        <row r="13">
          <cell r="I13">
            <v>8.903347441524545E-6</v>
          </cell>
        </row>
        <row r="14">
          <cell r="P14">
            <v>2.0199189780754079E-3</v>
          </cell>
        </row>
        <row r="21">
          <cell r="I21">
            <v>1.1844704554583307E-2</v>
          </cell>
        </row>
        <row r="22">
          <cell r="P22">
            <v>2.7503772125390125E-3</v>
          </cell>
        </row>
        <row r="23">
          <cell r="P23">
            <v>2.4363482574496498E-3</v>
          </cell>
        </row>
        <row r="24">
          <cell r="P24">
            <v>3.4776135156249222E-3</v>
          </cell>
        </row>
        <row r="25">
          <cell r="P25">
            <v>2.8669204219167188E-3</v>
          </cell>
        </row>
        <row r="26">
          <cell r="P26">
            <v>2.6744474304729593E-3</v>
          </cell>
        </row>
        <row r="27">
          <cell r="P27">
            <v>4.4464822495229317E-3</v>
          </cell>
        </row>
        <row r="28">
          <cell r="P28">
            <v>4.6228129798400186E-3</v>
          </cell>
        </row>
        <row r="31">
          <cell r="I31">
            <v>1.2233536314405491E-3</v>
          </cell>
        </row>
        <row r="32">
          <cell r="I32">
            <v>8.6501588228293791E-4</v>
          </cell>
        </row>
        <row r="33">
          <cell r="I33">
            <v>1.3205884377625043E-3</v>
          </cell>
        </row>
        <row r="35">
          <cell r="I35">
            <v>2.7314590297238261E-3</v>
          </cell>
        </row>
        <row r="36">
          <cell r="I36">
            <v>3.7998955056779415E-3</v>
          </cell>
        </row>
        <row r="37">
          <cell r="I37">
            <v>3.7998955056779415E-3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9" zoomScale="119" zoomScaleNormal="85" workbookViewId="0">
      <selection activeCell="A19" sqref="A1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1" t="s">
        <v>472</v>
      </c>
      <c r="B7" s="211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1" t="s">
        <v>517</v>
      </c>
      <c r="B10" s="212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2">
        <v>3</v>
      </c>
      <c r="C12" s="5" t="s">
        <v>43</v>
      </c>
    </row>
    <row r="13" spans="1:3" x14ac:dyDescent="0.3">
      <c r="A13" s="251" t="s">
        <v>472</v>
      </c>
      <c r="B13" s="211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2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1" t="s">
        <v>472</v>
      </c>
      <c r="B18" s="211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1" t="s">
        <v>472</v>
      </c>
      <c r="B25" s="211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1" t="s">
        <v>516</v>
      </c>
      <c r="B32" s="211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21" sqref="C21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3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3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3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3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4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1" t="s">
        <v>491</v>
      </c>
      <c r="F24" s="221" t="s">
        <v>492</v>
      </c>
      <c r="G24" s="222" t="s">
        <v>493</v>
      </c>
    </row>
    <row r="25" spans="4:17" x14ac:dyDescent="0.3">
      <c r="E25" s="243" t="s">
        <v>488</v>
      </c>
      <c r="F25" s="23"/>
      <c r="G25" s="23"/>
    </row>
    <row r="26" spans="4:17" x14ac:dyDescent="0.3">
      <c r="E26" s="250" t="s">
        <v>489</v>
      </c>
      <c r="F26" s="250" t="s">
        <v>490</v>
      </c>
      <c r="G26" s="250">
        <v>2</v>
      </c>
      <c r="H26" s="263" t="s">
        <v>515</v>
      </c>
    </row>
    <row r="27" spans="4:17" x14ac:dyDescent="0.3">
      <c r="D27" s="20"/>
      <c r="E27" s="220">
        <v>1</v>
      </c>
      <c r="F27" s="220">
        <v>1</v>
      </c>
      <c r="G27" s="220">
        <v>1</v>
      </c>
      <c r="H27" s="264">
        <v>1</v>
      </c>
    </row>
    <row r="28" spans="4:17" x14ac:dyDescent="0.3">
      <c r="D28" s="20"/>
      <c r="E28" s="225">
        <v>1</v>
      </c>
      <c r="F28" s="225">
        <v>3</v>
      </c>
      <c r="G28" s="225">
        <v>3</v>
      </c>
      <c r="H28" s="264">
        <v>4</v>
      </c>
    </row>
    <row r="29" spans="4:17" x14ac:dyDescent="0.3">
      <c r="D29" s="20"/>
      <c r="E29" s="220">
        <v>3</v>
      </c>
      <c r="F29" s="220">
        <v>3</v>
      </c>
      <c r="G29" s="220">
        <v>3</v>
      </c>
      <c r="H29" s="264">
        <v>3</v>
      </c>
    </row>
    <row r="30" spans="4:17" x14ac:dyDescent="0.3">
      <c r="D30" s="20"/>
      <c r="E30" s="226">
        <v>1</v>
      </c>
      <c r="F30" s="226">
        <v>1</v>
      </c>
      <c r="G30" s="226">
        <v>1</v>
      </c>
      <c r="H30" s="264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topLeftCell="A6" zoomScale="81" zoomScaleNormal="85" workbookViewId="0">
      <selection activeCell="D7" sqref="D7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5.88671875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3" t="s">
        <v>475</v>
      </c>
      <c r="BH3" s="213" t="s">
        <v>479</v>
      </c>
      <c r="BI3" s="213" t="s">
        <v>475</v>
      </c>
      <c r="BJ3" s="213" t="s">
        <v>475</v>
      </c>
      <c r="BK3" s="213" t="s">
        <v>475</v>
      </c>
      <c r="BL3" s="213" t="s">
        <v>475</v>
      </c>
      <c r="BM3" s="213" t="s">
        <v>475</v>
      </c>
      <c r="BN3" s="213" t="s">
        <v>475</v>
      </c>
      <c r="BO3" s="213" t="s">
        <v>475</v>
      </c>
      <c r="BP3" s="213" t="s">
        <v>475</v>
      </c>
      <c r="BQ3" s="213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18" t="s">
        <v>476</v>
      </c>
      <c r="BH4" s="218" t="s">
        <v>480</v>
      </c>
      <c r="BI4" s="218" t="s">
        <v>480</v>
      </c>
      <c r="BJ4" s="218" t="s">
        <v>480</v>
      </c>
      <c r="BK4" s="218" t="s">
        <v>480</v>
      </c>
      <c r="BL4" s="218" t="s">
        <v>480</v>
      </c>
      <c r="BM4" s="218" t="s">
        <v>480</v>
      </c>
      <c r="BN4" s="217" t="s">
        <v>481</v>
      </c>
      <c r="BO4" s="217" t="s">
        <v>481</v>
      </c>
      <c r="BP4" s="214" t="s">
        <v>482</v>
      </c>
      <c r="BQ4" s="214" t="s">
        <v>482</v>
      </c>
    </row>
    <row r="5" spans="1:94" ht="18.600000000000001" thickBot="1" x14ac:dyDescent="0.4">
      <c r="A5" s="7"/>
      <c r="E5" s="2"/>
      <c r="F5" s="2" t="s">
        <v>524</v>
      </c>
      <c r="H5" s="2"/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150"/>
      <c r="E6" s="288" t="s">
        <v>529</v>
      </c>
      <c r="F6" s="289" t="s">
        <v>533</v>
      </c>
      <c r="G6" s="287"/>
      <c r="H6" s="287"/>
      <c r="I6" s="287"/>
      <c r="J6" s="287"/>
      <c r="K6" s="287"/>
      <c r="L6" s="287"/>
      <c r="M6" s="287"/>
      <c r="N6" s="287"/>
      <c r="O6" s="147"/>
      <c r="P6" s="147"/>
      <c r="Q6" s="147"/>
      <c r="R6" s="147"/>
      <c r="T6" s="166"/>
      <c r="U6" s="166"/>
      <c r="V6" s="167"/>
      <c r="W6" s="5"/>
      <c r="X6" s="5"/>
      <c r="Y6" s="5"/>
      <c r="Z6" s="183" t="s">
        <v>302</v>
      </c>
      <c r="AA6" s="183"/>
      <c r="AB6" s="183"/>
      <c r="AC6" s="183"/>
      <c r="AD6" s="290" t="s">
        <v>303</v>
      </c>
      <c r="AE6" s="290"/>
      <c r="AF6" s="290"/>
      <c r="AG6" s="290"/>
      <c r="AH6" s="290"/>
      <c r="AI6" s="290"/>
      <c r="AJ6" s="290"/>
      <c r="BD6" s="285" t="s">
        <v>461</v>
      </c>
      <c r="BE6" s="285" t="s">
        <v>462</v>
      </c>
      <c r="BF6" s="285" t="str">
        <f>AN11</f>
        <v>Baseline Scenario = SDGgap_Test04_TFPPROJ</v>
      </c>
      <c r="BG6" s="286">
        <f>AO15</f>
        <v>1.1499999999999999</v>
      </c>
      <c r="BH6" s="286">
        <f t="shared" ref="BH6:BL6" si="2">AP15</f>
        <v>0.85</v>
      </c>
      <c r="BI6" s="286">
        <f t="shared" si="2"/>
        <v>1.25</v>
      </c>
      <c r="BJ6" s="286">
        <f t="shared" si="2"/>
        <v>1.25</v>
      </c>
      <c r="BK6" s="286">
        <f t="shared" si="2"/>
        <v>1.25</v>
      </c>
      <c r="BL6" s="286">
        <f t="shared" si="2"/>
        <v>1.1000000000000001</v>
      </c>
      <c r="BM6" s="286" t="s">
        <v>468</v>
      </c>
      <c r="BN6" s="286" t="s">
        <v>468</v>
      </c>
      <c r="BO6" s="286" t="s">
        <v>468</v>
      </c>
      <c r="BP6" s="286">
        <f>BB15</f>
        <v>1.1499999999999999</v>
      </c>
      <c r="BQ6" s="286" t="s">
        <v>473</v>
      </c>
      <c r="BR6" s="5"/>
      <c r="BS6" s="5"/>
      <c r="BT6" s="5"/>
      <c r="BU6" s="5"/>
      <c r="BX6" s="242" t="s">
        <v>513</v>
      </c>
      <c r="BY6" s="239" t="s">
        <v>533</v>
      </c>
      <c r="BZ6" s="240"/>
      <c r="CA6" s="241" t="s">
        <v>512</v>
      </c>
      <c r="CD6" s="289" t="str">
        <f>BY6</f>
        <v>SDGbaseBasicE_3Effi</v>
      </c>
      <c r="CE6" s="287"/>
      <c r="CF6" s="287"/>
      <c r="CG6" s="287"/>
      <c r="CH6" s="287"/>
      <c r="CI6" s="287"/>
      <c r="CJ6" s="287"/>
      <c r="CK6" s="287"/>
      <c r="CL6" s="287"/>
    </row>
    <row r="7" spans="1:94" ht="28.8" x14ac:dyDescent="0.3">
      <c r="D7" s="144">
        <v>2020</v>
      </c>
      <c r="E7" s="144">
        <v>2021</v>
      </c>
      <c r="F7" s="189">
        <v>2022</v>
      </c>
      <c r="G7" s="189">
        <v>2023</v>
      </c>
      <c r="H7" s="189">
        <v>2024</v>
      </c>
      <c r="I7" s="189">
        <v>2025</v>
      </c>
      <c r="J7" s="189">
        <v>2026</v>
      </c>
      <c r="K7" s="189">
        <v>2027</v>
      </c>
      <c r="L7" s="189">
        <v>2028</v>
      </c>
      <c r="M7" s="189">
        <v>2029</v>
      </c>
      <c r="N7" s="189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1" t="s">
        <v>469</v>
      </c>
      <c r="BA7" s="200" t="s">
        <v>463</v>
      </c>
      <c r="BB7" s="200" t="s">
        <v>464</v>
      </c>
      <c r="BC7" s="178"/>
      <c r="BD7" s="255" t="s">
        <v>474</v>
      </c>
      <c r="BE7" s="5"/>
      <c r="BF7" s="5"/>
      <c r="BG7" s="189">
        <v>2020</v>
      </c>
      <c r="BH7" s="189">
        <v>2021</v>
      </c>
      <c r="BI7" s="189">
        <v>2022</v>
      </c>
      <c r="BJ7" s="189">
        <v>2023</v>
      </c>
      <c r="BK7" s="189">
        <v>2024</v>
      </c>
      <c r="BL7" s="189">
        <v>2025</v>
      </c>
      <c r="BM7" s="189">
        <v>2026</v>
      </c>
      <c r="BN7" s="189">
        <v>2027</v>
      </c>
      <c r="BO7" s="189">
        <v>2028</v>
      </c>
      <c r="BP7" s="189">
        <v>2029</v>
      </c>
      <c r="BQ7" s="189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4" t="s">
        <v>487</v>
      </c>
      <c r="CB7" s="144">
        <v>2020</v>
      </c>
      <c r="CC7" s="144">
        <v>2021</v>
      </c>
      <c r="CD7" s="295">
        <v>2022</v>
      </c>
      <c r="CE7" s="295">
        <v>2023</v>
      </c>
      <c r="CF7" s="295">
        <v>2024</v>
      </c>
      <c r="CG7" s="295">
        <v>2025</v>
      </c>
      <c r="CH7" s="295">
        <v>2026</v>
      </c>
      <c r="CI7" s="295">
        <v>2027</v>
      </c>
      <c r="CJ7" s="295">
        <v>2028</v>
      </c>
      <c r="CK7" s="295">
        <v>2029</v>
      </c>
      <c r="CL7" s="295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7">
        <v>-0.49501044943220585</v>
      </c>
      <c r="G8" s="187">
        <v>-0.37001044943220585</v>
      </c>
      <c r="H8" s="187">
        <v>-0.37001044943220585</v>
      </c>
      <c r="I8" s="187">
        <v>-0.28001044943220588</v>
      </c>
      <c r="J8" s="192">
        <v>-8.6260449432205899E-2</v>
      </c>
      <c r="K8" s="192">
        <v>0.10748955056779408</v>
      </c>
      <c r="L8" s="192">
        <v>0.30123955056779406</v>
      </c>
      <c r="M8" s="187">
        <v>0.49498955056779415</v>
      </c>
      <c r="N8" s="192">
        <v>0.49498955056779415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0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5">
        <v>2.4725958442615603E-2</v>
      </c>
      <c r="AY8" s="215">
        <v>2.4082802473585962E-2</v>
      </c>
      <c r="AZ8" s="194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6">
        <f t="shared" ref="BG8:BG39" si="4">IFERROR(BG$6*Z8,"eps")</f>
        <v>-0.80499999999999994</v>
      </c>
      <c r="BH8" s="186">
        <f t="shared" ref="BH8:BH39" si="5">IFERROR(BH$6*AA8,"eps")</f>
        <v>-0.17</v>
      </c>
      <c r="BI8" s="273">
        <f t="shared" ref="BI8:BI39" si="6">IFERROR(BI$6*AB8,"eps")</f>
        <v>-0.875</v>
      </c>
      <c r="BJ8" s="187">
        <f t="shared" ref="BJ8:BJ39" si="7">IFERROR(BJ$6*AC8,"eps")</f>
        <v>-0.75</v>
      </c>
      <c r="BK8" s="187">
        <f t="shared" ref="BK8:BK39" si="8">IFERROR(BK$6*AD8,"eps")</f>
        <v>-0.75</v>
      </c>
      <c r="BL8" s="187">
        <f t="shared" ref="BL8:BL39" si="9">IFERROR(BL$6*AE8,"eps")</f>
        <v>-0.66</v>
      </c>
      <c r="BM8" s="192">
        <f>IFERROR(($BP8-$BL8)/($BP$7-$BL$7)+BL8,"eps")</f>
        <v>-0.46625000000000005</v>
      </c>
      <c r="BN8" s="192">
        <f t="shared" ref="BN8:BO8" si="10">IFERROR(($BP8-$BL8)/($BP$7-$BL$7)+BM8,"eps")</f>
        <v>-0.27250000000000008</v>
      </c>
      <c r="BO8" s="192">
        <f t="shared" si="10"/>
        <v>-7.875000000000007E-2</v>
      </c>
      <c r="BP8" s="187">
        <f t="shared" ref="BP8:BP39" si="11">IFERROR(BP$6*AF8,"eps")</f>
        <v>0.11499999999999999</v>
      </c>
      <c r="BQ8" s="192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19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7">
        <f>IFERROR(BI8+100*INDEX($AO$23:$AQ$48,MATCH($BY$6,$AN$23:$AN$48,0),MATCH($BX8,$AO$22:$AQ$22,0)),"eps")</f>
        <v>-0.49501044943220585</v>
      </c>
      <c r="CE8" s="187">
        <f t="shared" ref="CE8:CE71" si="13">IFERROR(BJ8+100*INDEX($AO$23:$AQ$48,MATCH($BY$6,$AN$23:$AN$48,0),MATCH($BX8,$AO$22:$AQ$22,0)),"eps")</f>
        <v>-0.37001044943220585</v>
      </c>
      <c r="CF8" s="187">
        <f t="shared" ref="CF8:CF71" si="14">IFERROR(BK8+100*INDEX($AO$23:$AQ$48,MATCH($BY$6,$AN$23:$AN$48,0),MATCH($BX8,$AO$22:$AQ$22,0)),"eps")</f>
        <v>-0.37001044943220585</v>
      </c>
      <c r="CG8" s="187">
        <f t="shared" ref="CG8:CG71" si="15">IFERROR(BL8+100*INDEX($AO$23:$AQ$48,MATCH($BY$6,$AN$23:$AN$48,0),MATCH($BX8,$AO$22:$AQ$22,0)),"eps")</f>
        <v>-0.28001044943220588</v>
      </c>
      <c r="CH8" s="192">
        <f t="shared" ref="CH8:CH71" si="16">IFERROR(BM8+100*INDEX($AO$23:$AQ$48,MATCH($BY$6,$AN$23:$AN$48,0),MATCH($BX8,$AO$22:$AQ$22,0)),"eps")</f>
        <v>-8.6260449432205899E-2</v>
      </c>
      <c r="CI8" s="192">
        <f t="shared" ref="CI8:CI71" si="17">IFERROR(BN8+100*INDEX($AO$23:$AQ$48,MATCH($BY$6,$AN$23:$AN$48,0),MATCH($BX8,$AO$22:$AQ$22,0)),"eps")</f>
        <v>0.10748955056779408</v>
      </c>
      <c r="CJ8" s="192">
        <f t="shared" ref="CJ8:CJ71" si="18">IFERROR(BO8+100*INDEX($AO$23:$AQ$48,MATCH($BY$6,$AN$23:$AN$48,0),MATCH($BX8,$AO$22:$AQ$22,0)),"eps")</f>
        <v>0.30123955056779406</v>
      </c>
      <c r="CK8" s="187">
        <f t="shared" ref="CK8:CK71" si="19">IFERROR(BP8+100*INDEX($AO$23:$AQ$48,MATCH($BY$6,$AN$23:$AN$48,0),MATCH($BX8,$AO$22:$AQ$22,0)),"eps")</f>
        <v>0.49498955056779415</v>
      </c>
      <c r="CL8" s="192">
        <f t="shared" ref="CL8:CL71" si="20">IFERROR(BQ8+100*INDEX($AO$23:$AQ$48,MATCH($BY$6,$AN$23:$AN$48,0),MATCH($BX8,$AO$22:$AQ$22,0)),"eps")</f>
        <v>0.49498955056779415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7">
        <v>-0.49501044943220585</v>
      </c>
      <c r="G9" s="187">
        <v>-0.37001044943220585</v>
      </c>
      <c r="H9" s="187">
        <v>-0.37001044943220585</v>
      </c>
      <c r="I9" s="187">
        <v>-0.28001044943220588</v>
      </c>
      <c r="J9" s="192">
        <v>-8.6260449432205899E-2</v>
      </c>
      <c r="K9" s="192">
        <v>0.10748955056779408</v>
      </c>
      <c r="L9" s="192">
        <v>0.30123955056779406</v>
      </c>
      <c r="M9" s="187">
        <v>0.49498955056779415</v>
      </c>
      <c r="N9" s="192">
        <v>0.49498955056779415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5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8">
        <f t="shared" si="4"/>
        <v>-0.80499999999999994</v>
      </c>
      <c r="BH9" s="188">
        <f t="shared" si="5"/>
        <v>-0.17</v>
      </c>
      <c r="BI9" s="273">
        <f t="shared" si="6"/>
        <v>-0.875</v>
      </c>
      <c r="BJ9" s="187">
        <f t="shared" si="7"/>
        <v>-0.75</v>
      </c>
      <c r="BK9" s="187">
        <f t="shared" si="8"/>
        <v>-0.75</v>
      </c>
      <c r="BL9" s="187">
        <f t="shared" si="9"/>
        <v>-0.66</v>
      </c>
      <c r="BM9" s="192">
        <f t="shared" ref="BM9:BO9" si="23">IFERROR(($BP9-$BL9)/($BP$7-$BL$7)+BL9,"eps")</f>
        <v>-0.46625000000000005</v>
      </c>
      <c r="BN9" s="192">
        <f t="shared" si="23"/>
        <v>-0.27250000000000008</v>
      </c>
      <c r="BO9" s="192">
        <f t="shared" si="23"/>
        <v>-7.875000000000007E-2</v>
      </c>
      <c r="BP9" s="187">
        <f t="shared" si="11"/>
        <v>0.11499999999999999</v>
      </c>
      <c r="BQ9" s="192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19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7">
        <f t="shared" ref="CD9:CD72" si="26">IFERROR(BI9+100*INDEX($AO$23:$AQ$48,MATCH($BY$6,$AN$23:$AN$48,0),MATCH($BX9,$AO$22:$AQ$22,0)),"eps")</f>
        <v>-0.49501044943220585</v>
      </c>
      <c r="CE9" s="187">
        <f t="shared" si="13"/>
        <v>-0.37001044943220585</v>
      </c>
      <c r="CF9" s="187">
        <f t="shared" si="14"/>
        <v>-0.37001044943220585</v>
      </c>
      <c r="CG9" s="187">
        <f t="shared" si="15"/>
        <v>-0.28001044943220588</v>
      </c>
      <c r="CH9" s="192">
        <f t="shared" si="16"/>
        <v>-8.6260449432205899E-2</v>
      </c>
      <c r="CI9" s="192">
        <f t="shared" si="17"/>
        <v>0.10748955056779408</v>
      </c>
      <c r="CJ9" s="192">
        <f t="shared" si="18"/>
        <v>0.30123955056779406</v>
      </c>
      <c r="CK9" s="187">
        <f t="shared" si="19"/>
        <v>0.49498955056779415</v>
      </c>
      <c r="CL9" s="192">
        <f t="shared" si="20"/>
        <v>0.49498955056779415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7">
        <v>-0.49501044943220585</v>
      </c>
      <c r="G10" s="187">
        <v>-0.37001044943220585</v>
      </c>
      <c r="H10" s="187">
        <v>-0.37001044943220585</v>
      </c>
      <c r="I10" s="187">
        <v>-0.28001044943220588</v>
      </c>
      <c r="J10" s="192">
        <v>-8.6260449432205899E-2</v>
      </c>
      <c r="K10" s="192">
        <v>0.10748955056779408</v>
      </c>
      <c r="L10" s="192">
        <v>0.30123955056779406</v>
      </c>
      <c r="M10" s="187">
        <v>0.49498955056779415</v>
      </c>
      <c r="N10" s="192">
        <v>0.49498955056779415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2" t="s">
        <v>469</v>
      </c>
      <c r="BA10" s="253" t="s">
        <v>463</v>
      </c>
      <c r="BB10" s="253" t="s">
        <v>464</v>
      </c>
      <c r="BC10" s="122"/>
      <c r="BD10" s="182" t="s">
        <v>341</v>
      </c>
      <c r="BE10" s="182" t="s">
        <v>72</v>
      </c>
      <c r="BF10" s="182" t="s">
        <v>16</v>
      </c>
      <c r="BG10" s="188">
        <f t="shared" si="4"/>
        <v>-0.80499999999999994</v>
      </c>
      <c r="BH10" s="188">
        <f t="shared" si="5"/>
        <v>-0.17</v>
      </c>
      <c r="BI10" s="273">
        <f t="shared" si="6"/>
        <v>-0.875</v>
      </c>
      <c r="BJ10" s="187">
        <f t="shared" si="7"/>
        <v>-0.75</v>
      </c>
      <c r="BK10" s="187">
        <f t="shared" si="8"/>
        <v>-0.75</v>
      </c>
      <c r="BL10" s="187">
        <f t="shared" si="9"/>
        <v>-0.66</v>
      </c>
      <c r="BM10" s="192">
        <f t="shared" ref="BM10:BO10" si="28">IFERROR(($BP10-$BL10)/($BP$7-$BL$7)+BL10,"eps")</f>
        <v>-0.46625000000000005</v>
      </c>
      <c r="BN10" s="192">
        <f t="shared" si="28"/>
        <v>-0.27250000000000008</v>
      </c>
      <c r="BO10" s="192">
        <f t="shared" si="28"/>
        <v>-7.875000000000007E-2</v>
      </c>
      <c r="BP10" s="187">
        <f t="shared" si="11"/>
        <v>0.11499999999999999</v>
      </c>
      <c r="BQ10" s="192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19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7">
        <f t="shared" si="26"/>
        <v>-0.49501044943220585</v>
      </c>
      <c r="CE10" s="187">
        <f t="shared" si="13"/>
        <v>-0.37001044943220585</v>
      </c>
      <c r="CF10" s="187">
        <f t="shared" si="14"/>
        <v>-0.37001044943220585</v>
      </c>
      <c r="CG10" s="187">
        <f t="shared" si="15"/>
        <v>-0.28001044943220588</v>
      </c>
      <c r="CH10" s="192">
        <f t="shared" si="16"/>
        <v>-8.6260449432205899E-2</v>
      </c>
      <c r="CI10" s="192">
        <f t="shared" si="17"/>
        <v>0.10748955056779408</v>
      </c>
      <c r="CJ10" s="192">
        <f t="shared" si="18"/>
        <v>0.30123955056779406</v>
      </c>
      <c r="CK10" s="187">
        <f t="shared" si="19"/>
        <v>0.49498955056779415</v>
      </c>
      <c r="CL10" s="192">
        <f t="shared" si="20"/>
        <v>0.49498955056779415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7">
        <v>-0.49501044943220585</v>
      </c>
      <c r="G11" s="187">
        <v>-0.37001044943220585</v>
      </c>
      <c r="H11" s="187">
        <v>-0.37001044943220585</v>
      </c>
      <c r="I11" s="187">
        <v>-0.28001044943220588</v>
      </c>
      <c r="J11" s="192">
        <v>-8.6260449432205899E-2</v>
      </c>
      <c r="K11" s="192">
        <v>0.10748955056779408</v>
      </c>
      <c r="L11" s="192">
        <v>0.30123955056779406</v>
      </c>
      <c r="M11" s="187">
        <v>0.49498955056779415</v>
      </c>
      <c r="N11" s="192">
        <v>0.49498955056779415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7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6"/>
      <c r="BB11" s="134"/>
      <c r="BC11" s="134"/>
      <c r="BD11" s="120" t="s">
        <v>342</v>
      </c>
      <c r="BE11" s="120" t="s">
        <v>72</v>
      </c>
      <c r="BF11" s="120" t="s">
        <v>16</v>
      </c>
      <c r="BG11" s="186">
        <f t="shared" si="4"/>
        <v>-0.80499999999999994</v>
      </c>
      <c r="BH11" s="186">
        <f t="shared" si="5"/>
        <v>-0.17</v>
      </c>
      <c r="BI11" s="273">
        <f t="shared" si="6"/>
        <v>-0.875</v>
      </c>
      <c r="BJ11" s="187">
        <f t="shared" si="7"/>
        <v>-0.75</v>
      </c>
      <c r="BK11" s="187">
        <f t="shared" si="8"/>
        <v>-0.75</v>
      </c>
      <c r="BL11" s="187">
        <f t="shared" si="9"/>
        <v>-0.66</v>
      </c>
      <c r="BM11" s="192">
        <f t="shared" ref="BM11:BO11" si="30">IFERROR(($BP11-$BL11)/($BP$7-$BL$7)+BL11,"eps")</f>
        <v>-0.46625000000000005</v>
      </c>
      <c r="BN11" s="192">
        <f t="shared" si="30"/>
        <v>-0.27250000000000008</v>
      </c>
      <c r="BO11" s="192">
        <f t="shared" si="30"/>
        <v>-7.875000000000007E-2</v>
      </c>
      <c r="BP11" s="187">
        <f t="shared" si="11"/>
        <v>0.11499999999999999</v>
      </c>
      <c r="BQ11" s="192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19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7">
        <f t="shared" si="26"/>
        <v>-0.49501044943220585</v>
      </c>
      <c r="CE11" s="187">
        <f t="shared" si="13"/>
        <v>-0.37001044943220585</v>
      </c>
      <c r="CF11" s="187">
        <f t="shared" si="14"/>
        <v>-0.37001044943220585</v>
      </c>
      <c r="CG11" s="187">
        <f t="shared" si="15"/>
        <v>-0.28001044943220588</v>
      </c>
      <c r="CH11" s="192">
        <f t="shared" si="16"/>
        <v>-8.6260449432205899E-2</v>
      </c>
      <c r="CI11" s="192">
        <f t="shared" si="17"/>
        <v>0.10748955056779408</v>
      </c>
      <c r="CJ11" s="192">
        <f t="shared" si="18"/>
        <v>0.30123955056779406</v>
      </c>
      <c r="CK11" s="187">
        <f t="shared" si="19"/>
        <v>0.49498955056779415</v>
      </c>
      <c r="CL11" s="192">
        <f t="shared" si="20"/>
        <v>0.49498955056779415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7">
        <v>-0.49501044943220585</v>
      </c>
      <c r="G12" s="187">
        <v>-0.37001044943220585</v>
      </c>
      <c r="H12" s="187">
        <v>-0.37001044943220585</v>
      </c>
      <c r="I12" s="187">
        <v>-0.28001044943220588</v>
      </c>
      <c r="J12" s="192">
        <v>-8.6260449432205899E-2</v>
      </c>
      <c r="K12" s="192">
        <v>0.10748955056779408</v>
      </c>
      <c r="L12" s="192">
        <v>0.30123955056779406</v>
      </c>
      <c r="M12" s="187">
        <v>0.49498955056779415</v>
      </c>
      <c r="N12" s="192">
        <v>0.49498955056779415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2" t="s">
        <v>449</v>
      </c>
      <c r="AO12" s="254">
        <v>-6.95959181249894E-2</v>
      </c>
      <c r="AP12" s="254">
        <v>3.1784314555266098E-2</v>
      </c>
      <c r="AQ12" s="254">
        <v>1.8043925010146199E-2</v>
      </c>
      <c r="AR12" s="254">
        <v>1.54419932673586E-2</v>
      </c>
      <c r="AS12" s="254">
        <v>1.6794816868024299E-2</v>
      </c>
      <c r="AT12" s="254">
        <v>1.91990897015883E-2</v>
      </c>
      <c r="AU12" s="254">
        <v>2.0933220248660702E-2</v>
      </c>
      <c r="AV12" s="254">
        <v>2.2442813330990598E-2</v>
      </c>
      <c r="AW12" s="254">
        <v>2.4338915111500499E-2</v>
      </c>
      <c r="AX12" s="254">
        <v>2.5528641541894E-2</v>
      </c>
      <c r="AY12" s="254">
        <v>2.6112892321978397E-2</v>
      </c>
      <c r="AZ12" s="197">
        <f>PRODUCT(AO13:AY13)-1</f>
        <v>0.15717085850132961</v>
      </c>
      <c r="BA12" s="190">
        <f>PRODUCT(AO13:AT13)-1</f>
        <v>2.8429475791254211E-2</v>
      </c>
      <c r="BB12" s="190">
        <f>PRODUCT(AU13:AY13)-1</f>
        <v>0.12518250958435839</v>
      </c>
      <c r="BC12" s="190"/>
      <c r="BD12" s="260" t="s">
        <v>343</v>
      </c>
      <c r="BE12" s="260" t="s">
        <v>72</v>
      </c>
      <c r="BF12" s="260" t="s">
        <v>16</v>
      </c>
      <c r="BG12" s="261">
        <f t="shared" si="4"/>
        <v>-0.80499999999999994</v>
      </c>
      <c r="BH12" s="261">
        <f t="shared" si="5"/>
        <v>-0.17</v>
      </c>
      <c r="BI12" s="274">
        <f t="shared" si="6"/>
        <v>-0.875</v>
      </c>
      <c r="BJ12" s="258">
        <f t="shared" si="7"/>
        <v>-0.75</v>
      </c>
      <c r="BK12" s="258">
        <f t="shared" si="8"/>
        <v>-0.75</v>
      </c>
      <c r="BL12" s="258">
        <f t="shared" si="9"/>
        <v>-0.66</v>
      </c>
      <c r="BM12" s="259">
        <f t="shared" ref="BM12:BO12" si="32">IFERROR(($BP12-$BL12)/($BP$7-$BL$7)+BL12,"eps")</f>
        <v>-0.46625000000000005</v>
      </c>
      <c r="BN12" s="259">
        <f t="shared" si="32"/>
        <v>-0.27250000000000008</v>
      </c>
      <c r="BO12" s="259">
        <f t="shared" si="32"/>
        <v>-7.875000000000007E-2</v>
      </c>
      <c r="BP12" s="258">
        <f t="shared" si="11"/>
        <v>0.11499999999999999</v>
      </c>
      <c r="BQ12" s="259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19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7">
        <f t="shared" si="26"/>
        <v>-0.49501044943220585</v>
      </c>
      <c r="CE12" s="187">
        <f t="shared" si="13"/>
        <v>-0.37001044943220585</v>
      </c>
      <c r="CF12" s="187">
        <f t="shared" si="14"/>
        <v>-0.37001044943220585</v>
      </c>
      <c r="CG12" s="187">
        <f t="shared" si="15"/>
        <v>-0.28001044943220588</v>
      </c>
      <c r="CH12" s="192">
        <f t="shared" si="16"/>
        <v>-8.6260449432205899E-2</v>
      </c>
      <c r="CI12" s="192">
        <f t="shared" si="17"/>
        <v>0.10748955056779408</v>
      </c>
      <c r="CJ12" s="192">
        <f t="shared" si="18"/>
        <v>0.30123955056779406</v>
      </c>
      <c r="CK12" s="187">
        <f t="shared" si="19"/>
        <v>0.49498955056779415</v>
      </c>
      <c r="CL12" s="192">
        <f t="shared" si="20"/>
        <v>0.49498955056779415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7">
        <v>-0.49501044943220585</v>
      </c>
      <c r="G13" s="187">
        <v>-0.37001044943220585</v>
      </c>
      <c r="H13" s="187">
        <v>-0.37001044943220585</v>
      </c>
      <c r="I13" s="187">
        <v>-0.28001044943220588</v>
      </c>
      <c r="J13" s="192">
        <v>-8.6260449432205899E-2</v>
      </c>
      <c r="K13" s="192">
        <v>0.10748955056779408</v>
      </c>
      <c r="L13" s="192">
        <v>0.30123955056779406</v>
      </c>
      <c r="M13" s="187">
        <v>0.49498955056779415</v>
      </c>
      <c r="N13" s="192">
        <v>0.49498955056779415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09">
        <f>1+AO12</f>
        <v>0.93040408187501056</v>
      </c>
      <c r="AP13" s="209">
        <f t="shared" ref="AP13" si="34">1+AP12</f>
        <v>1.0317843145552661</v>
      </c>
      <c r="AQ13" s="209">
        <f t="shared" ref="AQ13" si="35">1+AQ12</f>
        <v>1.0180439250101463</v>
      </c>
      <c r="AR13" s="209">
        <f t="shared" ref="AR13" si="36">1+AR12</f>
        <v>1.0154419932673586</v>
      </c>
      <c r="AS13" s="209">
        <f t="shared" ref="AS13" si="37">1+AS12</f>
        <v>1.0167948168680243</v>
      </c>
      <c r="AT13" s="209">
        <f t="shared" ref="AT13" si="38">1+AT12</f>
        <v>1.0191990897015883</v>
      </c>
      <c r="AU13" s="209">
        <f t="shared" ref="AU13" si="39">1+AU12</f>
        <v>1.0209332202486607</v>
      </c>
      <c r="AV13" s="209">
        <f t="shared" ref="AV13" si="40">1+AV12</f>
        <v>1.0224428133309906</v>
      </c>
      <c r="AW13" s="209">
        <f t="shared" ref="AW13" si="41">1+AW12</f>
        <v>1.0243389151115005</v>
      </c>
      <c r="AX13" s="209">
        <f t="shared" ref="AX13" si="42">1+AX12</f>
        <v>1.025528641541894</v>
      </c>
      <c r="AY13" s="209">
        <f t="shared" ref="AY13" si="43">1+AY12</f>
        <v>1.0261128923219784</v>
      </c>
      <c r="AZ13" s="198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6">
        <f t="shared" si="4"/>
        <v>-0.80499999999999994</v>
      </c>
      <c r="BH13" s="186">
        <f t="shared" si="5"/>
        <v>-0.17</v>
      </c>
      <c r="BI13" s="273">
        <f t="shared" si="6"/>
        <v>-0.875</v>
      </c>
      <c r="BJ13" s="187">
        <f t="shared" si="7"/>
        <v>-0.75</v>
      </c>
      <c r="BK13" s="187">
        <f t="shared" si="8"/>
        <v>-0.75</v>
      </c>
      <c r="BL13" s="187">
        <f t="shared" si="9"/>
        <v>-0.66</v>
      </c>
      <c r="BM13" s="192">
        <f t="shared" ref="BM13:BO13" si="44">IFERROR(($BP13-$BL13)/($BP$7-$BL$7)+BL13,"eps")</f>
        <v>-0.46625000000000005</v>
      </c>
      <c r="BN13" s="192">
        <f t="shared" si="44"/>
        <v>-0.27250000000000008</v>
      </c>
      <c r="BO13" s="192">
        <f t="shared" si="44"/>
        <v>-7.875000000000007E-2</v>
      </c>
      <c r="BP13" s="187">
        <f t="shared" si="11"/>
        <v>0.11499999999999999</v>
      </c>
      <c r="BQ13" s="192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19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7">
        <f t="shared" si="26"/>
        <v>-0.49501044943220585</v>
      </c>
      <c r="CE13" s="187">
        <f t="shared" si="13"/>
        <v>-0.37001044943220585</v>
      </c>
      <c r="CF13" s="187">
        <f t="shared" si="14"/>
        <v>-0.37001044943220585</v>
      </c>
      <c r="CG13" s="187">
        <f t="shared" si="15"/>
        <v>-0.28001044943220588</v>
      </c>
      <c r="CH13" s="192">
        <f t="shared" si="16"/>
        <v>-8.6260449432205899E-2</v>
      </c>
      <c r="CI13" s="192">
        <f t="shared" si="17"/>
        <v>0.10748955056779408</v>
      </c>
      <c r="CJ13" s="192">
        <f t="shared" si="18"/>
        <v>0.30123955056779406</v>
      </c>
      <c r="CK13" s="187">
        <f t="shared" si="19"/>
        <v>0.49498955056779415</v>
      </c>
      <c r="CL13" s="192">
        <f t="shared" si="20"/>
        <v>0.49498955056779415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7">
        <v>-0.49501044943220585</v>
      </c>
      <c r="G14" s="187">
        <v>-0.37001044943220585</v>
      </c>
      <c r="H14" s="187">
        <v>-0.37001044943220585</v>
      </c>
      <c r="I14" s="187">
        <v>-0.28001044943220588</v>
      </c>
      <c r="J14" s="192">
        <v>-8.6260449432205899E-2</v>
      </c>
      <c r="K14" s="192">
        <v>0.10748955056779408</v>
      </c>
      <c r="L14" s="192">
        <v>0.30123955056779406</v>
      </c>
      <c r="M14" s="187">
        <v>0.49498955056779415</v>
      </c>
      <c r="N14" s="192">
        <v>0.49498955056779415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3" t="s">
        <v>467</v>
      </c>
      <c r="AP14" s="193" t="s">
        <v>467</v>
      </c>
      <c r="AQ14" s="193" t="s">
        <v>467</v>
      </c>
      <c r="AR14" s="193" t="s">
        <v>467</v>
      </c>
      <c r="AS14" s="193" t="s">
        <v>467</v>
      </c>
      <c r="AT14" s="193" t="s">
        <v>467</v>
      </c>
      <c r="AU14" s="193" t="s">
        <v>467</v>
      </c>
      <c r="AV14" s="193" t="s">
        <v>467</v>
      </c>
      <c r="AW14" s="193" t="s">
        <v>467</v>
      </c>
      <c r="AX14" s="193" t="s">
        <v>467</v>
      </c>
      <c r="AY14" s="193" t="s">
        <v>467</v>
      </c>
      <c r="AZ14" s="199" t="s">
        <v>467</v>
      </c>
      <c r="BA14" s="193" t="s">
        <v>467</v>
      </c>
      <c r="BB14" s="193" t="s">
        <v>467</v>
      </c>
      <c r="BC14" s="122"/>
      <c r="BD14" s="182" t="s">
        <v>345</v>
      </c>
      <c r="BE14" s="182" t="s">
        <v>72</v>
      </c>
      <c r="BF14" s="182" t="s">
        <v>16</v>
      </c>
      <c r="BG14" s="188">
        <f t="shared" si="4"/>
        <v>-0.80499999999999994</v>
      </c>
      <c r="BH14" s="188">
        <f t="shared" si="5"/>
        <v>-0.17</v>
      </c>
      <c r="BI14" s="273">
        <f t="shared" si="6"/>
        <v>-0.875</v>
      </c>
      <c r="BJ14" s="187">
        <f t="shared" si="7"/>
        <v>-0.75</v>
      </c>
      <c r="BK14" s="187">
        <f t="shared" si="8"/>
        <v>-0.75</v>
      </c>
      <c r="BL14" s="187">
        <f t="shared" si="9"/>
        <v>-0.66</v>
      </c>
      <c r="BM14" s="192">
        <f t="shared" ref="BM14:BO14" si="46">IFERROR(($BP14-$BL14)/($BP$7-$BL$7)+BL14,"eps")</f>
        <v>-0.46625000000000005</v>
      </c>
      <c r="BN14" s="192">
        <f t="shared" si="46"/>
        <v>-0.27250000000000008</v>
      </c>
      <c r="BO14" s="192">
        <f t="shared" si="46"/>
        <v>-7.875000000000007E-2</v>
      </c>
      <c r="BP14" s="187">
        <f t="shared" si="11"/>
        <v>0.11499999999999999</v>
      </c>
      <c r="BQ14" s="192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19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7">
        <f t="shared" si="26"/>
        <v>-0.49501044943220585</v>
      </c>
      <c r="CE14" s="187">
        <f t="shared" si="13"/>
        <v>-0.37001044943220585</v>
      </c>
      <c r="CF14" s="187">
        <f t="shared" si="14"/>
        <v>-0.37001044943220585</v>
      </c>
      <c r="CG14" s="187">
        <f t="shared" si="15"/>
        <v>-0.28001044943220588</v>
      </c>
      <c r="CH14" s="192">
        <f t="shared" si="16"/>
        <v>-8.6260449432205899E-2</v>
      </c>
      <c r="CI14" s="192">
        <f t="shared" si="17"/>
        <v>0.10748955056779408</v>
      </c>
      <c r="CJ14" s="192">
        <f t="shared" si="18"/>
        <v>0.30123955056779406</v>
      </c>
      <c r="CK14" s="187">
        <f t="shared" si="19"/>
        <v>0.49498955056779415</v>
      </c>
      <c r="CL14" s="192">
        <f t="shared" si="20"/>
        <v>0.49498955056779415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7">
        <v>-0.49501044943220585</v>
      </c>
      <c r="G15" s="187">
        <v>-0.37001044943220585</v>
      </c>
      <c r="H15" s="187">
        <v>-0.37001044943220585</v>
      </c>
      <c r="I15" s="187">
        <v>-0.28001044943220588</v>
      </c>
      <c r="J15" s="192">
        <v>-8.6260449432205899E-2</v>
      </c>
      <c r="K15" s="192">
        <v>0.10748955056779408</v>
      </c>
      <c r="L15" s="192">
        <v>0.30123955056779406</v>
      </c>
      <c r="M15" s="187">
        <v>0.49498955056779415</v>
      </c>
      <c r="N15" s="192">
        <v>0.49498955056779415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08" t="s">
        <v>466</v>
      </c>
      <c r="AO15" s="203">
        <v>1.1499999999999999</v>
      </c>
      <c r="AP15" s="203">
        <v>0.85</v>
      </c>
      <c r="AQ15" s="203">
        <v>1.25</v>
      </c>
      <c r="AR15" s="203">
        <v>1.25</v>
      </c>
      <c r="AS15" s="203">
        <v>1.25</v>
      </c>
      <c r="AT15" s="203">
        <v>1.1000000000000001</v>
      </c>
      <c r="AU15" s="203" t="s">
        <v>470</v>
      </c>
      <c r="AV15" s="203" t="s">
        <v>470</v>
      </c>
      <c r="AW15" s="203" t="s">
        <v>470</v>
      </c>
      <c r="AX15" s="204">
        <f>BB15</f>
        <v>1.1499999999999999</v>
      </c>
      <c r="AY15" s="204">
        <f>BB15</f>
        <v>1.1499999999999999</v>
      </c>
      <c r="AZ15" s="205"/>
      <c r="BA15" s="206"/>
      <c r="BB15" s="204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8">
        <f t="shared" si="4"/>
        <v>-0.80499999999999994</v>
      </c>
      <c r="BH15" s="188">
        <f t="shared" si="5"/>
        <v>-0.17</v>
      </c>
      <c r="BI15" s="273">
        <f t="shared" si="6"/>
        <v>-0.875</v>
      </c>
      <c r="BJ15" s="187">
        <f t="shared" si="7"/>
        <v>-0.75</v>
      </c>
      <c r="BK15" s="187">
        <f t="shared" si="8"/>
        <v>-0.75</v>
      </c>
      <c r="BL15" s="187">
        <f t="shared" si="9"/>
        <v>-0.66</v>
      </c>
      <c r="BM15" s="192">
        <f t="shared" ref="BM15:BO15" si="48">IFERROR(($BP15-$BL15)/($BP$7-$BL$7)+BL15,"eps")</f>
        <v>-0.46625000000000005</v>
      </c>
      <c r="BN15" s="192">
        <f t="shared" si="48"/>
        <v>-0.27250000000000008</v>
      </c>
      <c r="BO15" s="192">
        <f t="shared" si="48"/>
        <v>-7.875000000000007E-2</v>
      </c>
      <c r="BP15" s="187">
        <f t="shared" si="11"/>
        <v>0.11499999999999999</v>
      </c>
      <c r="BQ15" s="192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19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7">
        <f t="shared" si="26"/>
        <v>-0.49501044943220585</v>
      </c>
      <c r="CE15" s="187">
        <f t="shared" si="13"/>
        <v>-0.37001044943220585</v>
      </c>
      <c r="CF15" s="187">
        <f t="shared" si="14"/>
        <v>-0.37001044943220585</v>
      </c>
      <c r="CG15" s="187">
        <f t="shared" si="15"/>
        <v>-0.28001044943220588</v>
      </c>
      <c r="CH15" s="192">
        <f t="shared" si="16"/>
        <v>-8.6260449432205899E-2</v>
      </c>
      <c r="CI15" s="192">
        <f t="shared" si="17"/>
        <v>0.10748955056779408</v>
      </c>
      <c r="CJ15" s="192">
        <f t="shared" si="18"/>
        <v>0.30123955056779406</v>
      </c>
      <c r="CK15" s="187">
        <f t="shared" si="19"/>
        <v>0.49498955056779415</v>
      </c>
      <c r="CL15" s="192">
        <f t="shared" si="20"/>
        <v>0.49498955056779415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7">
        <v>-0.49501044943220585</v>
      </c>
      <c r="G16" s="187">
        <v>-0.37001044943220585</v>
      </c>
      <c r="H16" s="187">
        <v>-0.37001044943220585</v>
      </c>
      <c r="I16" s="187">
        <v>-0.28001044943220588</v>
      </c>
      <c r="J16" s="192">
        <v>-8.6260449432205899E-2</v>
      </c>
      <c r="K16" s="192">
        <v>0.10748955056779408</v>
      </c>
      <c r="L16" s="192">
        <v>0.30123955056779406</v>
      </c>
      <c r="M16" s="187">
        <v>0.49498955056779415</v>
      </c>
      <c r="N16" s="192">
        <v>0.49498955056779415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8" t="s">
        <v>518</v>
      </c>
      <c r="AO16" s="191">
        <v>-6.9473176099735467E-2</v>
      </c>
      <c r="AP16" s="191">
        <v>3.0527331738076091E-2</v>
      </c>
      <c r="AQ16" s="191">
        <v>1.9188619821622011E-2</v>
      </c>
      <c r="AR16" s="191">
        <v>1.6283743998169564E-2</v>
      </c>
      <c r="AS16" s="191">
        <v>1.8001092980886479E-2</v>
      </c>
      <c r="AT16" s="191">
        <v>2.0488595064472648E-2</v>
      </c>
      <c r="AU16" s="191">
        <v>2.1235477266060121E-2</v>
      </c>
      <c r="AV16" s="191">
        <v>2.312693083900097E-2</v>
      </c>
      <c r="AW16" s="191">
        <v>2.4176500909364629E-2</v>
      </c>
      <c r="AX16" s="216">
        <v>2.4754835224907845E-2</v>
      </c>
      <c r="AY16" s="191">
        <v>2.409785188612501E-2</v>
      </c>
      <c r="AZ16" s="197">
        <f>PRODUCT(AO17:AY17)-1</f>
        <v>0.15879337636654078</v>
      </c>
      <c r="BA16" s="190">
        <f>PRODUCT(AO17:AT17)-1</f>
        <v>3.1844742852669139E-2</v>
      </c>
      <c r="BB16" s="190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8">
        <f t="shared" si="4"/>
        <v>-0.80499999999999994</v>
      </c>
      <c r="BH16" s="188">
        <f t="shared" si="5"/>
        <v>-0.17</v>
      </c>
      <c r="BI16" s="273">
        <f t="shared" si="6"/>
        <v>-0.875</v>
      </c>
      <c r="BJ16" s="187">
        <f t="shared" si="7"/>
        <v>-0.75</v>
      </c>
      <c r="BK16" s="187">
        <f t="shared" si="8"/>
        <v>-0.75</v>
      </c>
      <c r="BL16" s="187">
        <f t="shared" si="9"/>
        <v>-0.66</v>
      </c>
      <c r="BM16" s="192">
        <f t="shared" ref="BM16:BO16" si="50">IFERROR(($BP16-$BL16)/($BP$7-$BL$7)+BL16,"eps")</f>
        <v>-0.46625000000000005</v>
      </c>
      <c r="BN16" s="192">
        <f t="shared" si="50"/>
        <v>-0.27250000000000008</v>
      </c>
      <c r="BO16" s="192">
        <f t="shared" si="50"/>
        <v>-7.875000000000007E-2</v>
      </c>
      <c r="BP16" s="187">
        <f t="shared" si="11"/>
        <v>0.11499999999999999</v>
      </c>
      <c r="BQ16" s="192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19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7">
        <f t="shared" si="26"/>
        <v>-0.49501044943220585</v>
      </c>
      <c r="CE16" s="187">
        <f t="shared" si="13"/>
        <v>-0.37001044943220585</v>
      </c>
      <c r="CF16" s="187">
        <f t="shared" si="14"/>
        <v>-0.37001044943220585</v>
      </c>
      <c r="CG16" s="187">
        <f t="shared" si="15"/>
        <v>-0.28001044943220588</v>
      </c>
      <c r="CH16" s="192">
        <f t="shared" si="16"/>
        <v>-8.6260449432205899E-2</v>
      </c>
      <c r="CI16" s="192">
        <f t="shared" si="17"/>
        <v>0.10748955056779408</v>
      </c>
      <c r="CJ16" s="192">
        <f t="shared" si="18"/>
        <v>0.30123955056779406</v>
      </c>
      <c r="CK16" s="187">
        <f t="shared" si="19"/>
        <v>0.49498955056779415</v>
      </c>
      <c r="CL16" s="192">
        <f t="shared" si="20"/>
        <v>0.49498955056779415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7">
        <v>-0.49501044943220585</v>
      </c>
      <c r="G17" s="187">
        <v>-0.37001044943220585</v>
      </c>
      <c r="H17" s="187">
        <v>-0.37001044943220585</v>
      </c>
      <c r="I17" s="187">
        <v>-0.28001044943220588</v>
      </c>
      <c r="J17" s="192">
        <v>-8.6260449432205899E-2</v>
      </c>
      <c r="K17" s="192">
        <v>0.10748955056779408</v>
      </c>
      <c r="L17" s="192">
        <v>0.30123955056779406</v>
      </c>
      <c r="M17" s="187">
        <v>0.49498955056779415</v>
      </c>
      <c r="N17" s="192">
        <v>0.49498955056779415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09">
        <f>1+AO16</f>
        <v>0.93052682390026453</v>
      </c>
      <c r="AP17" s="209">
        <f t="shared" ref="AP17:AY17" si="52">1+AP16</f>
        <v>1.0305273317380761</v>
      </c>
      <c r="AQ17" s="209">
        <f t="shared" si="52"/>
        <v>1.019188619821622</v>
      </c>
      <c r="AR17" s="209">
        <f t="shared" si="52"/>
        <v>1.0162837439981696</v>
      </c>
      <c r="AS17" s="209">
        <f t="shared" si="52"/>
        <v>1.0180010929808865</v>
      </c>
      <c r="AT17" s="209">
        <f t="shared" si="52"/>
        <v>1.0204885950644726</v>
      </c>
      <c r="AU17" s="209">
        <f t="shared" si="52"/>
        <v>1.0212354772660601</v>
      </c>
      <c r="AV17" s="209">
        <f t="shared" si="52"/>
        <v>1.023126930839001</v>
      </c>
      <c r="AW17" s="209">
        <f t="shared" si="52"/>
        <v>1.0241765009093646</v>
      </c>
      <c r="AX17" s="209">
        <f t="shared" si="52"/>
        <v>1.0247548352249078</v>
      </c>
      <c r="AY17" s="209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8">
        <f t="shared" si="4"/>
        <v>-0.80499999999999994</v>
      </c>
      <c r="BH17" s="188">
        <f t="shared" si="5"/>
        <v>-0.17</v>
      </c>
      <c r="BI17" s="273">
        <f t="shared" si="6"/>
        <v>-0.875</v>
      </c>
      <c r="BJ17" s="187">
        <f t="shared" si="7"/>
        <v>-0.75</v>
      </c>
      <c r="BK17" s="187">
        <f t="shared" si="8"/>
        <v>-0.75</v>
      </c>
      <c r="BL17" s="187">
        <f t="shared" si="9"/>
        <v>-0.66</v>
      </c>
      <c r="BM17" s="192">
        <f t="shared" ref="BM17:BO17" si="53">IFERROR(($BP17-$BL17)/($BP$7-$BL$7)+BL17,"eps")</f>
        <v>-0.46625000000000005</v>
      </c>
      <c r="BN17" s="192">
        <f t="shared" si="53"/>
        <v>-0.27250000000000008</v>
      </c>
      <c r="BO17" s="192">
        <f t="shared" si="53"/>
        <v>-7.875000000000007E-2</v>
      </c>
      <c r="BP17" s="187">
        <f t="shared" si="11"/>
        <v>0.11499999999999999</v>
      </c>
      <c r="BQ17" s="192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19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7">
        <f t="shared" si="26"/>
        <v>-0.49501044943220585</v>
      </c>
      <c r="CE17" s="187">
        <f t="shared" si="13"/>
        <v>-0.37001044943220585</v>
      </c>
      <c r="CF17" s="187">
        <f t="shared" si="14"/>
        <v>-0.37001044943220585</v>
      </c>
      <c r="CG17" s="187">
        <f t="shared" si="15"/>
        <v>-0.28001044943220588</v>
      </c>
      <c r="CH17" s="192">
        <f t="shared" si="16"/>
        <v>-8.6260449432205899E-2</v>
      </c>
      <c r="CI17" s="192">
        <f t="shared" si="17"/>
        <v>0.10748955056779408</v>
      </c>
      <c r="CJ17" s="192">
        <f t="shared" si="18"/>
        <v>0.30123955056779406</v>
      </c>
      <c r="CK17" s="187">
        <f t="shared" si="19"/>
        <v>0.49498955056779415</v>
      </c>
      <c r="CL17" s="192">
        <f t="shared" si="20"/>
        <v>0.49498955056779415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7">
        <v>-0.49501044943220585</v>
      </c>
      <c r="G18" s="187">
        <v>-0.37001044943220585</v>
      </c>
      <c r="H18" s="187">
        <v>-0.37001044943220585</v>
      </c>
      <c r="I18" s="187">
        <v>-0.28001044943220588</v>
      </c>
      <c r="J18" s="192">
        <v>-8.6260449432205899E-2</v>
      </c>
      <c r="K18" s="192">
        <v>0.10748955056779408</v>
      </c>
      <c r="L18" s="192">
        <v>0.30123955056779406</v>
      </c>
      <c r="M18" s="187">
        <v>0.49498955056779415</v>
      </c>
      <c r="N18" s="192">
        <v>0.49498955056779415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6">
        <f t="shared" si="4"/>
        <v>-0.80499999999999994</v>
      </c>
      <c r="BH18" s="186">
        <f t="shared" si="5"/>
        <v>-0.17</v>
      </c>
      <c r="BI18" s="273">
        <f t="shared" si="6"/>
        <v>-0.875</v>
      </c>
      <c r="BJ18" s="187">
        <f t="shared" si="7"/>
        <v>-0.75</v>
      </c>
      <c r="BK18" s="187">
        <f t="shared" si="8"/>
        <v>-0.75</v>
      </c>
      <c r="BL18" s="187">
        <f t="shared" si="9"/>
        <v>-0.66</v>
      </c>
      <c r="BM18" s="192">
        <f t="shared" ref="BM18:BO18" si="55">IFERROR(($BP18-$BL18)/($BP$7-$BL$7)+BL18,"eps")</f>
        <v>-0.46625000000000005</v>
      </c>
      <c r="BN18" s="192">
        <f t="shared" si="55"/>
        <v>-0.27250000000000008</v>
      </c>
      <c r="BO18" s="192">
        <f t="shared" si="55"/>
        <v>-7.875000000000007E-2</v>
      </c>
      <c r="BP18" s="187">
        <f t="shared" si="11"/>
        <v>0.11499999999999999</v>
      </c>
      <c r="BQ18" s="192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19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7">
        <f t="shared" si="26"/>
        <v>-0.49501044943220585</v>
      </c>
      <c r="CE18" s="187">
        <f t="shared" si="13"/>
        <v>-0.37001044943220585</v>
      </c>
      <c r="CF18" s="187">
        <f t="shared" si="14"/>
        <v>-0.37001044943220585</v>
      </c>
      <c r="CG18" s="187">
        <f t="shared" si="15"/>
        <v>-0.28001044943220588</v>
      </c>
      <c r="CH18" s="192">
        <f t="shared" si="16"/>
        <v>-8.6260449432205899E-2</v>
      </c>
      <c r="CI18" s="192">
        <f t="shared" si="17"/>
        <v>0.10748955056779408</v>
      </c>
      <c r="CJ18" s="192">
        <f t="shared" si="18"/>
        <v>0.30123955056779406</v>
      </c>
      <c r="CK18" s="187">
        <f t="shared" si="19"/>
        <v>0.49498955056779415</v>
      </c>
      <c r="CL18" s="192">
        <f t="shared" si="20"/>
        <v>0.49498955056779415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7">
        <v>-0.49501044943220585</v>
      </c>
      <c r="G19" s="187">
        <v>-0.37001044943220585</v>
      </c>
      <c r="H19" s="187">
        <v>-0.37001044943220585</v>
      </c>
      <c r="I19" s="187">
        <v>-0.28001044943220588</v>
      </c>
      <c r="J19" s="192">
        <v>-8.6260449432205899E-2</v>
      </c>
      <c r="K19" s="192">
        <v>0.10748955056779408</v>
      </c>
      <c r="L19" s="192">
        <v>0.30123955056779406</v>
      </c>
      <c r="M19" s="187">
        <v>0.49498955056779415</v>
      </c>
      <c r="N19" s="192">
        <v>0.49498955056779415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29" t="s">
        <v>483</v>
      </c>
      <c r="AO19" s="227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8">
        <f t="shared" si="4"/>
        <v>-0.80499999999999994</v>
      </c>
      <c r="BH19" s="188">
        <f t="shared" si="5"/>
        <v>-0.17</v>
      </c>
      <c r="BI19" s="273">
        <f t="shared" si="6"/>
        <v>-0.875</v>
      </c>
      <c r="BJ19" s="187">
        <f t="shared" si="7"/>
        <v>-0.75</v>
      </c>
      <c r="BK19" s="187">
        <f t="shared" si="8"/>
        <v>-0.75</v>
      </c>
      <c r="BL19" s="187">
        <f t="shared" si="9"/>
        <v>-0.66</v>
      </c>
      <c r="BM19" s="192">
        <f t="shared" ref="BM19:BO19" si="57">IFERROR(($BP19-$BL19)/($BP$7-$BL$7)+BL19,"eps")</f>
        <v>-0.46625000000000005</v>
      </c>
      <c r="BN19" s="192">
        <f t="shared" si="57"/>
        <v>-0.27250000000000008</v>
      </c>
      <c r="BO19" s="192">
        <f t="shared" si="57"/>
        <v>-7.875000000000007E-2</v>
      </c>
      <c r="BP19" s="187">
        <f t="shared" si="11"/>
        <v>0.11499999999999999</v>
      </c>
      <c r="BQ19" s="192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19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7">
        <f t="shared" si="26"/>
        <v>-0.49501044943220585</v>
      </c>
      <c r="CE19" s="187">
        <f t="shared" si="13"/>
        <v>-0.37001044943220585</v>
      </c>
      <c r="CF19" s="187">
        <f t="shared" si="14"/>
        <v>-0.37001044943220585</v>
      </c>
      <c r="CG19" s="187">
        <f t="shared" si="15"/>
        <v>-0.28001044943220588</v>
      </c>
      <c r="CH19" s="192">
        <f t="shared" si="16"/>
        <v>-8.6260449432205899E-2</v>
      </c>
      <c r="CI19" s="192">
        <f t="shared" si="17"/>
        <v>0.10748955056779408</v>
      </c>
      <c r="CJ19" s="192">
        <f t="shared" si="18"/>
        <v>0.30123955056779406</v>
      </c>
      <c r="CK19" s="187">
        <f t="shared" si="19"/>
        <v>0.49498955056779415</v>
      </c>
      <c r="CL19" s="192">
        <f t="shared" si="20"/>
        <v>0.49498955056779415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7">
        <v>-0.49501044943220585</v>
      </c>
      <c r="G20" s="187">
        <v>-0.37001044943220585</v>
      </c>
      <c r="H20" s="187">
        <v>-0.37001044943220585</v>
      </c>
      <c r="I20" s="187">
        <v>-0.28001044943220588</v>
      </c>
      <c r="J20" s="192">
        <v>-8.6260449432205899E-2</v>
      </c>
      <c r="K20" s="192">
        <v>0.10748955056779408</v>
      </c>
      <c r="L20" s="192">
        <v>0.30123955056779406</v>
      </c>
      <c r="M20" s="187">
        <v>0.49498955056779415</v>
      </c>
      <c r="N20" s="192">
        <v>0.49498955056779415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38" t="s">
        <v>510</v>
      </c>
      <c r="AO20" s="230" t="s">
        <v>514</v>
      </c>
      <c r="AP20" s="231"/>
      <c r="AQ20" s="232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6">
        <f t="shared" si="4"/>
        <v>-0.80499999999999994</v>
      </c>
      <c r="BH20" s="186">
        <f t="shared" si="5"/>
        <v>-0.17</v>
      </c>
      <c r="BI20" s="273">
        <f t="shared" si="6"/>
        <v>-0.875</v>
      </c>
      <c r="BJ20" s="187">
        <f t="shared" si="7"/>
        <v>-0.75</v>
      </c>
      <c r="BK20" s="187">
        <f t="shared" si="8"/>
        <v>-0.75</v>
      </c>
      <c r="BL20" s="187">
        <f t="shared" si="9"/>
        <v>-0.66</v>
      </c>
      <c r="BM20" s="192">
        <f t="shared" ref="BM20:BO20" si="59">IFERROR(($BP20-$BL20)/($BP$7-$BL$7)+BL20,"eps")</f>
        <v>-0.46625000000000005</v>
      </c>
      <c r="BN20" s="192">
        <f t="shared" si="59"/>
        <v>-0.27250000000000008</v>
      </c>
      <c r="BO20" s="192">
        <f t="shared" si="59"/>
        <v>-7.875000000000007E-2</v>
      </c>
      <c r="BP20" s="187">
        <f t="shared" si="11"/>
        <v>0.11499999999999999</v>
      </c>
      <c r="BQ20" s="192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19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7">
        <f t="shared" si="26"/>
        <v>-0.49501044943220585</v>
      </c>
      <c r="CE20" s="187">
        <f t="shared" si="13"/>
        <v>-0.37001044943220585</v>
      </c>
      <c r="CF20" s="187">
        <f t="shared" si="14"/>
        <v>-0.37001044943220585</v>
      </c>
      <c r="CG20" s="187">
        <f t="shared" si="15"/>
        <v>-0.28001044943220588</v>
      </c>
      <c r="CH20" s="192">
        <f t="shared" si="16"/>
        <v>-8.6260449432205899E-2</v>
      </c>
      <c r="CI20" s="192">
        <f t="shared" si="17"/>
        <v>0.10748955056779408</v>
      </c>
      <c r="CJ20" s="192">
        <f t="shared" si="18"/>
        <v>0.30123955056779406</v>
      </c>
      <c r="CK20" s="187">
        <f t="shared" si="19"/>
        <v>0.49498955056779415</v>
      </c>
      <c r="CL20" s="192">
        <f t="shared" si="20"/>
        <v>0.49498955056779415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7">
        <v>-0.49501044943220585</v>
      </c>
      <c r="G21" s="187">
        <v>-0.37001044943220585</v>
      </c>
      <c r="H21" s="187">
        <v>-0.37001044943220585</v>
      </c>
      <c r="I21" s="187">
        <v>-0.28001044943220588</v>
      </c>
      <c r="J21" s="192">
        <v>-8.6260449432205899E-2</v>
      </c>
      <c r="K21" s="192">
        <v>0.10748955056779408</v>
      </c>
      <c r="L21" s="192">
        <v>0.30123955056779406</v>
      </c>
      <c r="M21" s="187">
        <v>0.49498955056779415</v>
      </c>
      <c r="N21" s="192">
        <v>0.49498955056779415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3"/>
      <c r="AO21" s="208" t="s">
        <v>484</v>
      </c>
      <c r="AP21" s="208" t="s">
        <v>485</v>
      </c>
      <c r="AQ21" s="234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8">
        <f t="shared" si="4"/>
        <v>-0.80499999999999994</v>
      </c>
      <c r="BH21" s="188">
        <f t="shared" si="5"/>
        <v>-0.17</v>
      </c>
      <c r="BI21" s="273">
        <f t="shared" si="6"/>
        <v>-0.875</v>
      </c>
      <c r="BJ21" s="187">
        <f t="shared" si="7"/>
        <v>-0.75</v>
      </c>
      <c r="BK21" s="187">
        <f t="shared" si="8"/>
        <v>-0.75</v>
      </c>
      <c r="BL21" s="187">
        <f t="shared" si="9"/>
        <v>-0.66</v>
      </c>
      <c r="BM21" s="192">
        <f t="shared" ref="BM21:BO21" si="61">IFERROR(($BP21-$BL21)/($BP$7-$BL$7)+BL21,"eps")</f>
        <v>-0.46625000000000005</v>
      </c>
      <c r="BN21" s="192">
        <f t="shared" si="61"/>
        <v>-0.27250000000000008</v>
      </c>
      <c r="BO21" s="192">
        <f t="shared" si="61"/>
        <v>-7.875000000000007E-2</v>
      </c>
      <c r="BP21" s="187">
        <f t="shared" si="11"/>
        <v>0.11499999999999999</v>
      </c>
      <c r="BQ21" s="192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19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7">
        <f t="shared" si="26"/>
        <v>-0.49501044943220585</v>
      </c>
      <c r="CE21" s="187">
        <f t="shared" si="13"/>
        <v>-0.37001044943220585</v>
      </c>
      <c r="CF21" s="187">
        <f t="shared" si="14"/>
        <v>-0.37001044943220585</v>
      </c>
      <c r="CG21" s="187">
        <f t="shared" si="15"/>
        <v>-0.28001044943220588</v>
      </c>
      <c r="CH21" s="192">
        <f t="shared" si="16"/>
        <v>-8.6260449432205899E-2</v>
      </c>
      <c r="CI21" s="192">
        <f t="shared" si="17"/>
        <v>0.10748955056779408</v>
      </c>
      <c r="CJ21" s="192">
        <f t="shared" si="18"/>
        <v>0.30123955056779406</v>
      </c>
      <c r="CK21" s="187">
        <f t="shared" si="19"/>
        <v>0.49498955056779415</v>
      </c>
      <c r="CL21" s="192">
        <f t="shared" si="20"/>
        <v>0.49498955056779415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8" t="s">
        <v>75</v>
      </c>
      <c r="G22" s="188" t="s">
        <v>75</v>
      </c>
      <c r="H22" s="188" t="s">
        <v>75</v>
      </c>
      <c r="I22" s="188" t="s">
        <v>75</v>
      </c>
      <c r="J22" s="192" t="s">
        <v>75</v>
      </c>
      <c r="K22" s="192" t="s">
        <v>75</v>
      </c>
      <c r="L22" s="192" t="s">
        <v>75</v>
      </c>
      <c r="M22" s="188" t="s">
        <v>75</v>
      </c>
      <c r="N22" s="192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5" t="s">
        <v>495</v>
      </c>
      <c r="AO22" s="228">
        <v>2</v>
      </c>
      <c r="AP22" s="228">
        <v>1</v>
      </c>
      <c r="AQ22" s="236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8" t="str">
        <f t="shared" si="4"/>
        <v>eps</v>
      </c>
      <c r="BH22" s="188" t="str">
        <f t="shared" si="5"/>
        <v>eps</v>
      </c>
      <c r="BI22" s="275" t="str">
        <f t="shared" si="6"/>
        <v>eps</v>
      </c>
      <c r="BJ22" s="188" t="str">
        <f t="shared" si="7"/>
        <v>eps</v>
      </c>
      <c r="BK22" s="188" t="str">
        <f t="shared" si="8"/>
        <v>eps</v>
      </c>
      <c r="BL22" s="188" t="str">
        <f t="shared" si="9"/>
        <v>eps</v>
      </c>
      <c r="BM22" s="192" t="str">
        <f t="shared" ref="BM22:BO22" si="63">IFERROR(($BP22-$BL22)/($BP$7-$BL$7)+BL22,"eps")</f>
        <v>eps</v>
      </c>
      <c r="BN22" s="192" t="str">
        <f t="shared" si="63"/>
        <v>eps</v>
      </c>
      <c r="BO22" s="192" t="str">
        <f t="shared" si="63"/>
        <v>eps</v>
      </c>
      <c r="BP22" s="188" t="str">
        <f t="shared" si="11"/>
        <v>eps</v>
      </c>
      <c r="BQ22" s="192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19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88" t="str">
        <f t="shared" si="26"/>
        <v>eps</v>
      </c>
      <c r="CE22" s="188" t="str">
        <f t="shared" si="13"/>
        <v>eps</v>
      </c>
      <c r="CF22" s="188" t="str">
        <f t="shared" si="14"/>
        <v>eps</v>
      </c>
      <c r="CG22" s="188" t="str">
        <f t="shared" si="15"/>
        <v>eps</v>
      </c>
      <c r="CH22" s="192" t="str">
        <f t="shared" si="16"/>
        <v>eps</v>
      </c>
      <c r="CI22" s="192" t="str">
        <f t="shared" si="17"/>
        <v>eps</v>
      </c>
      <c r="CJ22" s="192" t="str">
        <f t="shared" si="18"/>
        <v>eps</v>
      </c>
      <c r="CK22" s="188" t="str">
        <f t="shared" si="19"/>
        <v>eps</v>
      </c>
      <c r="CL22" s="192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8" t="s">
        <v>75</v>
      </c>
      <c r="G23" s="188" t="s">
        <v>75</v>
      </c>
      <c r="H23" s="188" t="s">
        <v>75</v>
      </c>
      <c r="I23" s="188" t="s">
        <v>75</v>
      </c>
      <c r="J23" s="192" t="s">
        <v>75</v>
      </c>
      <c r="K23" s="192" t="s">
        <v>75</v>
      </c>
      <c r="L23" s="192" t="s">
        <v>75</v>
      </c>
      <c r="M23" s="188" t="s">
        <v>75</v>
      </c>
      <c r="N23" s="192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7" t="s">
        <v>496</v>
      </c>
      <c r="AO23" s="244">
        <f>[2]Productivity_Sces!$P$5</f>
        <v>2.4277457598209651E-4</v>
      </c>
      <c r="AP23" s="244">
        <f>AO23</f>
        <v>2.4277457598209651E-4</v>
      </c>
      <c r="AQ23" s="245">
        <f>AP23</f>
        <v>2.4277457598209651E-4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6" t="s">
        <v>214</v>
      </c>
      <c r="BE23" s="256" t="s">
        <v>72</v>
      </c>
      <c r="BF23" s="256" t="s">
        <v>16</v>
      </c>
      <c r="BG23" s="257" t="str">
        <f t="shared" si="4"/>
        <v>eps</v>
      </c>
      <c r="BH23" s="257" t="str">
        <f t="shared" si="5"/>
        <v>eps</v>
      </c>
      <c r="BI23" s="276" t="str">
        <f t="shared" si="6"/>
        <v>eps</v>
      </c>
      <c r="BJ23" s="257" t="str">
        <f t="shared" si="7"/>
        <v>eps</v>
      </c>
      <c r="BK23" s="257" t="str">
        <f t="shared" si="8"/>
        <v>eps</v>
      </c>
      <c r="BL23" s="257" t="str">
        <f t="shared" si="9"/>
        <v>eps</v>
      </c>
      <c r="BM23" s="259" t="str">
        <f t="shared" ref="BM23:BO23" si="65">IFERROR(($BP23-$BL23)/($BP$7-$BL$7)+BL23,"eps")</f>
        <v>eps</v>
      </c>
      <c r="BN23" s="259" t="str">
        <f t="shared" si="65"/>
        <v>eps</v>
      </c>
      <c r="BO23" s="259" t="str">
        <f t="shared" si="65"/>
        <v>eps</v>
      </c>
      <c r="BP23" s="257" t="str">
        <f t="shared" si="11"/>
        <v>eps</v>
      </c>
      <c r="BQ23" s="259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19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88" t="str">
        <f t="shared" si="26"/>
        <v>eps</v>
      </c>
      <c r="CE23" s="188" t="str">
        <f t="shared" si="13"/>
        <v>eps</v>
      </c>
      <c r="CF23" s="188" t="str">
        <f t="shared" si="14"/>
        <v>eps</v>
      </c>
      <c r="CG23" s="188" t="str">
        <f t="shared" si="15"/>
        <v>eps</v>
      </c>
      <c r="CH23" s="192" t="str">
        <f t="shared" si="16"/>
        <v>eps</v>
      </c>
      <c r="CI23" s="192" t="str">
        <f t="shared" si="17"/>
        <v>eps</v>
      </c>
      <c r="CJ23" s="192" t="str">
        <f t="shared" si="18"/>
        <v>eps</v>
      </c>
      <c r="CK23" s="188" t="str">
        <f t="shared" si="19"/>
        <v>eps</v>
      </c>
      <c r="CL23" s="192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7">
        <v>-0.49501044943220585</v>
      </c>
      <c r="G24" s="187">
        <v>-0.37001044943220585</v>
      </c>
      <c r="H24" s="187">
        <v>-0.37001044943220585</v>
      </c>
      <c r="I24" s="187">
        <v>-0.28001044943220588</v>
      </c>
      <c r="J24" s="192">
        <v>-8.6260449432205899E-2</v>
      </c>
      <c r="K24" s="192">
        <v>0.10748955056779408</v>
      </c>
      <c r="L24" s="192">
        <v>0.30123955056779406</v>
      </c>
      <c r="M24" s="187">
        <v>0.49498955056779415</v>
      </c>
      <c r="N24" s="192">
        <v>0.49498955056779415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7" t="s">
        <v>497</v>
      </c>
      <c r="AO24" s="244">
        <f>[2]Productivity_Sces!$P$9</f>
        <v>1.8398874110714392E-3</v>
      </c>
      <c r="AP24" s="244">
        <f t="shared" ref="AP24:AP35" si="68">AO24</f>
        <v>1.8398874110714392E-3</v>
      </c>
      <c r="AQ24" s="245">
        <f>AP24</f>
        <v>1.8398874110714392E-3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8">
        <f t="shared" si="4"/>
        <v>-6.8999999999999995</v>
      </c>
      <c r="BH24" s="188">
        <f t="shared" si="5"/>
        <v>-0.17</v>
      </c>
      <c r="BI24" s="273">
        <f t="shared" si="6"/>
        <v>-0.875</v>
      </c>
      <c r="BJ24" s="187">
        <f t="shared" si="7"/>
        <v>-0.75</v>
      </c>
      <c r="BK24" s="187">
        <f t="shared" si="8"/>
        <v>-0.75</v>
      </c>
      <c r="BL24" s="187">
        <f t="shared" si="9"/>
        <v>-0.66</v>
      </c>
      <c r="BM24" s="192">
        <f t="shared" ref="BM24:BO24" si="69">IFERROR(($BP24-$BL24)/($BP$7-$BL$7)+BL24,"eps")</f>
        <v>-0.46625000000000005</v>
      </c>
      <c r="BN24" s="192">
        <f t="shared" si="69"/>
        <v>-0.27250000000000008</v>
      </c>
      <c r="BO24" s="192">
        <f t="shared" si="69"/>
        <v>-7.875000000000007E-2</v>
      </c>
      <c r="BP24" s="187">
        <f t="shared" si="11"/>
        <v>0.11499999999999999</v>
      </c>
      <c r="BQ24" s="192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19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7">
        <f t="shared" si="26"/>
        <v>-0.49501044943220585</v>
      </c>
      <c r="CE24" s="187">
        <f t="shared" si="13"/>
        <v>-0.37001044943220585</v>
      </c>
      <c r="CF24" s="187">
        <f t="shared" si="14"/>
        <v>-0.37001044943220585</v>
      </c>
      <c r="CG24" s="187">
        <f t="shared" si="15"/>
        <v>-0.28001044943220588</v>
      </c>
      <c r="CH24" s="192">
        <f t="shared" si="16"/>
        <v>-8.6260449432205899E-2</v>
      </c>
      <c r="CI24" s="192">
        <f t="shared" si="17"/>
        <v>0.10748955056779408</v>
      </c>
      <c r="CJ24" s="192">
        <f t="shared" si="18"/>
        <v>0.30123955056779406</v>
      </c>
      <c r="CK24" s="187">
        <f t="shared" si="19"/>
        <v>0.49498955056779415</v>
      </c>
      <c r="CL24" s="192">
        <f t="shared" si="20"/>
        <v>0.49498955056779415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7">
        <v>-0.49501044943220585</v>
      </c>
      <c r="G25" s="187">
        <v>-0.37001044943220585</v>
      </c>
      <c r="H25" s="187">
        <v>-0.37001044943220585</v>
      </c>
      <c r="I25" s="187">
        <v>-0.28001044943220588</v>
      </c>
      <c r="J25" s="192">
        <v>-8.6260449432205899E-2</v>
      </c>
      <c r="K25" s="192">
        <v>0.10748955056779408</v>
      </c>
      <c r="L25" s="192">
        <v>0.30123955056779406</v>
      </c>
      <c r="M25" s="187">
        <v>0.49498955056779415</v>
      </c>
      <c r="N25" s="192">
        <v>0.49498955056779415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7" t="s">
        <v>498</v>
      </c>
      <c r="AO25" s="268">
        <f>[2]Productivity_Sces!$I$8</f>
        <v>6.9512789413472831E-6</v>
      </c>
      <c r="AP25" s="268">
        <f t="shared" si="68"/>
        <v>6.9512789413472831E-6</v>
      </c>
      <c r="AQ25" s="269">
        <f>AP25</f>
        <v>6.9512789413472831E-6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6">
        <f t="shared" si="4"/>
        <v>-6.8999999999999995</v>
      </c>
      <c r="BH25" s="186">
        <f t="shared" si="5"/>
        <v>-0.17</v>
      </c>
      <c r="BI25" s="273">
        <f t="shared" si="6"/>
        <v>-0.875</v>
      </c>
      <c r="BJ25" s="187">
        <f t="shared" si="7"/>
        <v>-0.75</v>
      </c>
      <c r="BK25" s="187">
        <f t="shared" si="8"/>
        <v>-0.75</v>
      </c>
      <c r="BL25" s="187">
        <f t="shared" si="9"/>
        <v>-0.66</v>
      </c>
      <c r="BM25" s="192">
        <f t="shared" ref="BM25:BO25" si="71">IFERROR(($BP25-$BL25)/($BP$7-$BL$7)+BL25,"eps")</f>
        <v>-0.46625000000000005</v>
      </c>
      <c r="BN25" s="192">
        <f t="shared" si="71"/>
        <v>-0.27250000000000008</v>
      </c>
      <c r="BO25" s="192">
        <f t="shared" si="71"/>
        <v>-7.875000000000007E-2</v>
      </c>
      <c r="BP25" s="187">
        <f t="shared" si="11"/>
        <v>0.11499999999999999</v>
      </c>
      <c r="BQ25" s="192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19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7">
        <f t="shared" si="26"/>
        <v>-0.49501044943220585</v>
      </c>
      <c r="CE25" s="187">
        <f t="shared" si="13"/>
        <v>-0.37001044943220585</v>
      </c>
      <c r="CF25" s="187">
        <f t="shared" si="14"/>
        <v>-0.37001044943220585</v>
      </c>
      <c r="CG25" s="187">
        <f t="shared" si="15"/>
        <v>-0.28001044943220588</v>
      </c>
      <c r="CH25" s="192">
        <f t="shared" si="16"/>
        <v>-8.6260449432205899E-2</v>
      </c>
      <c r="CI25" s="192">
        <f t="shared" si="17"/>
        <v>0.10748955056779408</v>
      </c>
      <c r="CJ25" s="192">
        <f t="shared" si="18"/>
        <v>0.30123955056779406</v>
      </c>
      <c r="CK25" s="187">
        <f t="shared" si="19"/>
        <v>0.49498955056779415</v>
      </c>
      <c r="CL25" s="192">
        <f t="shared" si="20"/>
        <v>0.49498955056779415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7">
        <v>-0.49501044943220585</v>
      </c>
      <c r="G26" s="187">
        <v>-0.37001044943220585</v>
      </c>
      <c r="H26" s="187">
        <v>-0.37001044943220585</v>
      </c>
      <c r="I26" s="187">
        <v>-0.28001044943220588</v>
      </c>
      <c r="J26" s="192">
        <v>-8.6260449432205899E-2</v>
      </c>
      <c r="K26" s="192">
        <v>0.10748955056779408</v>
      </c>
      <c r="L26" s="192">
        <v>0.30123955056779406</v>
      </c>
      <c r="M26" s="187">
        <v>0.49498955056779415</v>
      </c>
      <c r="N26" s="192">
        <v>0.49498955056779415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7" t="s">
        <v>499</v>
      </c>
      <c r="AO26" s="244">
        <f>[2]Productivity_Sces!$P$14</f>
        <v>2.0199189780754079E-3</v>
      </c>
      <c r="AP26" s="244">
        <f t="shared" si="68"/>
        <v>2.0199189780754079E-3</v>
      </c>
      <c r="AQ26" s="245">
        <f>AP26</f>
        <v>2.0199189780754079E-3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8">
        <f t="shared" si="4"/>
        <v>-6.8999999999999995</v>
      </c>
      <c r="BH26" s="188">
        <f t="shared" si="5"/>
        <v>-0.17</v>
      </c>
      <c r="BI26" s="273">
        <f t="shared" si="6"/>
        <v>-0.875</v>
      </c>
      <c r="BJ26" s="187">
        <f t="shared" si="7"/>
        <v>-0.75</v>
      </c>
      <c r="BK26" s="187">
        <f t="shared" si="8"/>
        <v>-0.75</v>
      </c>
      <c r="BL26" s="187">
        <f t="shared" si="9"/>
        <v>-0.66</v>
      </c>
      <c r="BM26" s="192">
        <f t="shared" ref="BM26:BO26" si="73">IFERROR(($BP26-$BL26)/($BP$7-$BL$7)+BL26,"eps")</f>
        <v>-0.46625000000000005</v>
      </c>
      <c r="BN26" s="192">
        <f t="shared" si="73"/>
        <v>-0.27250000000000008</v>
      </c>
      <c r="BO26" s="192">
        <f t="shared" si="73"/>
        <v>-7.875000000000007E-2</v>
      </c>
      <c r="BP26" s="187">
        <f t="shared" si="11"/>
        <v>0.11499999999999999</v>
      </c>
      <c r="BQ26" s="192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19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7">
        <f t="shared" si="26"/>
        <v>-0.49501044943220585</v>
      </c>
      <c r="CE26" s="187">
        <f t="shared" si="13"/>
        <v>-0.37001044943220585</v>
      </c>
      <c r="CF26" s="187">
        <f t="shared" si="14"/>
        <v>-0.37001044943220585</v>
      </c>
      <c r="CG26" s="187">
        <f t="shared" si="15"/>
        <v>-0.28001044943220588</v>
      </c>
      <c r="CH26" s="192">
        <f t="shared" si="16"/>
        <v>-8.6260449432205899E-2</v>
      </c>
      <c r="CI26" s="192">
        <f t="shared" si="17"/>
        <v>0.10748955056779408</v>
      </c>
      <c r="CJ26" s="192">
        <f t="shared" si="18"/>
        <v>0.30123955056779406</v>
      </c>
      <c r="CK26" s="187">
        <f t="shared" si="19"/>
        <v>0.49498955056779415</v>
      </c>
      <c r="CL26" s="192">
        <f t="shared" si="20"/>
        <v>0.49498955056779415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7">
        <v>-0.49501044943220585</v>
      </c>
      <c r="G27" s="187">
        <v>-0.37001044943220585</v>
      </c>
      <c r="H27" s="187">
        <v>-0.37001044943220585</v>
      </c>
      <c r="I27" s="187">
        <v>-0.28001044943220588</v>
      </c>
      <c r="J27" s="192">
        <v>-8.6260449432205899E-2</v>
      </c>
      <c r="K27" s="192">
        <v>0.10748955056779408</v>
      </c>
      <c r="L27" s="192">
        <v>0.30123955056779406</v>
      </c>
      <c r="M27" s="187">
        <v>0.49498955056779415</v>
      </c>
      <c r="N27" s="192">
        <v>0.49498955056779415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7" t="s">
        <v>500</v>
      </c>
      <c r="AO27" s="268">
        <f>[2]Productivity_Sces!$I$13</f>
        <v>8.903347441524545E-6</v>
      </c>
      <c r="AP27" s="268">
        <f t="shared" si="68"/>
        <v>8.903347441524545E-6</v>
      </c>
      <c r="AQ27" s="269">
        <f>AP27</f>
        <v>8.903347441524545E-6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6">
        <f t="shared" si="4"/>
        <v>-6.8999999999999995</v>
      </c>
      <c r="BH27" s="186">
        <f t="shared" si="5"/>
        <v>-0.17</v>
      </c>
      <c r="BI27" s="273">
        <f t="shared" si="6"/>
        <v>-0.875</v>
      </c>
      <c r="BJ27" s="187">
        <f t="shared" si="7"/>
        <v>-0.75</v>
      </c>
      <c r="BK27" s="187">
        <f t="shared" si="8"/>
        <v>-0.75</v>
      </c>
      <c r="BL27" s="187">
        <f t="shared" si="9"/>
        <v>-0.66</v>
      </c>
      <c r="BM27" s="192">
        <f t="shared" ref="BM27:BO27" si="75">IFERROR(($BP27-$BL27)/($BP$7-$BL$7)+BL27,"eps")</f>
        <v>-0.46625000000000005</v>
      </c>
      <c r="BN27" s="192">
        <f t="shared" si="75"/>
        <v>-0.27250000000000008</v>
      </c>
      <c r="BO27" s="192">
        <f t="shared" si="75"/>
        <v>-7.875000000000007E-2</v>
      </c>
      <c r="BP27" s="187">
        <f t="shared" si="11"/>
        <v>0.11499999999999999</v>
      </c>
      <c r="BQ27" s="192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19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7">
        <f t="shared" si="26"/>
        <v>-0.49501044943220585</v>
      </c>
      <c r="CE27" s="187">
        <f t="shared" si="13"/>
        <v>-0.37001044943220585</v>
      </c>
      <c r="CF27" s="187">
        <f t="shared" si="14"/>
        <v>-0.37001044943220585</v>
      </c>
      <c r="CG27" s="187">
        <f t="shared" si="15"/>
        <v>-0.28001044943220588</v>
      </c>
      <c r="CH27" s="192">
        <f t="shared" si="16"/>
        <v>-8.6260449432205899E-2</v>
      </c>
      <c r="CI27" s="192">
        <f t="shared" si="17"/>
        <v>0.10748955056779408</v>
      </c>
      <c r="CJ27" s="192">
        <f t="shared" si="18"/>
        <v>0.30123955056779406</v>
      </c>
      <c r="CK27" s="187">
        <f t="shared" si="19"/>
        <v>0.49498955056779415</v>
      </c>
      <c r="CL27" s="192">
        <f t="shared" si="20"/>
        <v>0.49498955056779415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7">
        <v>-0.49501044943220585</v>
      </c>
      <c r="G28" s="187">
        <v>-0.37001044943220585</v>
      </c>
      <c r="H28" s="187">
        <v>-0.37001044943220585</v>
      </c>
      <c r="I28" s="187">
        <v>-0.28001044943220588</v>
      </c>
      <c r="J28" s="192">
        <v>-8.6260449432205899E-2</v>
      </c>
      <c r="K28" s="192">
        <v>0.10748955056779408</v>
      </c>
      <c r="L28" s="192">
        <v>0.30123955056779406</v>
      </c>
      <c r="M28" s="187">
        <v>0.49498955056779415</v>
      </c>
      <c r="N28" s="192">
        <v>0.49498955056779415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5" t="s">
        <v>501</v>
      </c>
      <c r="AO28" s="270" t="s">
        <v>520</v>
      </c>
      <c r="AP28" s="246" t="str">
        <f t="shared" si="68"/>
        <v>-</v>
      </c>
      <c r="AQ28" s="247" t="str">
        <f t="shared" ref="AQ28:AQ35" si="77">AP28</f>
        <v>-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6">
        <f t="shared" si="4"/>
        <v>-1.1499999999999999</v>
      </c>
      <c r="BH28" s="186">
        <f t="shared" si="5"/>
        <v>-0.17</v>
      </c>
      <c r="BI28" s="273">
        <f t="shared" si="6"/>
        <v>-0.875</v>
      </c>
      <c r="BJ28" s="187">
        <f t="shared" si="7"/>
        <v>-0.75</v>
      </c>
      <c r="BK28" s="187">
        <f t="shared" si="8"/>
        <v>-0.75</v>
      </c>
      <c r="BL28" s="187">
        <f t="shared" si="9"/>
        <v>-0.66</v>
      </c>
      <c r="BM28" s="192">
        <f t="shared" ref="BM28:BO28" si="78">IFERROR(($BP28-$BL28)/($BP$7-$BL$7)+BL28,"eps")</f>
        <v>-0.46625000000000005</v>
      </c>
      <c r="BN28" s="192">
        <f t="shared" si="78"/>
        <v>-0.27250000000000008</v>
      </c>
      <c r="BO28" s="192">
        <f t="shared" si="78"/>
        <v>-7.875000000000007E-2</v>
      </c>
      <c r="BP28" s="187">
        <f t="shared" si="11"/>
        <v>0.11499999999999999</v>
      </c>
      <c r="BQ28" s="192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89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7">
        <f t="shared" si="26"/>
        <v>-0.49501044943220585</v>
      </c>
      <c r="CE28" s="187">
        <f t="shared" si="13"/>
        <v>-0.37001044943220585</v>
      </c>
      <c r="CF28" s="187">
        <f t="shared" si="14"/>
        <v>-0.37001044943220585</v>
      </c>
      <c r="CG28" s="187">
        <f t="shared" si="15"/>
        <v>-0.28001044943220588</v>
      </c>
      <c r="CH28" s="192">
        <f t="shared" si="16"/>
        <v>-8.6260449432205899E-2</v>
      </c>
      <c r="CI28" s="192">
        <f t="shared" si="17"/>
        <v>0.10748955056779408</v>
      </c>
      <c r="CJ28" s="192">
        <f t="shared" si="18"/>
        <v>0.30123955056779406</v>
      </c>
      <c r="CK28" s="187">
        <f t="shared" si="19"/>
        <v>0.49498955056779415</v>
      </c>
      <c r="CL28" s="192">
        <f t="shared" si="20"/>
        <v>0.49498955056779415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7">
        <v>-0.49501044943220585</v>
      </c>
      <c r="G29" s="187">
        <v>-0.37001044943220585</v>
      </c>
      <c r="H29" s="187">
        <v>-0.37001044943220585</v>
      </c>
      <c r="I29" s="187">
        <v>-0.28001044943220588</v>
      </c>
      <c r="J29" s="192">
        <v>-8.6260449432205899E-2</v>
      </c>
      <c r="K29" s="192">
        <v>0.10748955056779408</v>
      </c>
      <c r="L29" s="192">
        <v>0.30123955056779406</v>
      </c>
      <c r="M29" s="187">
        <v>0.49498955056779415</v>
      </c>
      <c r="N29" s="192">
        <v>0.49498955056779415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5" t="s">
        <v>502</v>
      </c>
      <c r="AO29" s="270" t="s">
        <v>520</v>
      </c>
      <c r="AP29" s="246" t="str">
        <f t="shared" si="68"/>
        <v>-</v>
      </c>
      <c r="AQ29" s="247" t="str">
        <f t="shared" si="77"/>
        <v>-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8">
        <f t="shared" si="4"/>
        <v>-1.1499999999999999</v>
      </c>
      <c r="BH29" s="188">
        <f t="shared" si="5"/>
        <v>-0.17</v>
      </c>
      <c r="BI29" s="273">
        <f t="shared" si="6"/>
        <v>-0.875</v>
      </c>
      <c r="BJ29" s="187">
        <f t="shared" si="7"/>
        <v>-0.75</v>
      </c>
      <c r="BK29" s="187">
        <f t="shared" si="8"/>
        <v>-0.75</v>
      </c>
      <c r="BL29" s="187">
        <f t="shared" si="9"/>
        <v>-0.66</v>
      </c>
      <c r="BM29" s="192">
        <f t="shared" ref="BM29:BO29" si="80">IFERROR(($BP29-$BL29)/($BP$7-$BL$7)+BL29,"eps")</f>
        <v>-0.46625000000000005</v>
      </c>
      <c r="BN29" s="192">
        <f t="shared" si="80"/>
        <v>-0.27250000000000008</v>
      </c>
      <c r="BO29" s="192">
        <f t="shared" si="80"/>
        <v>-7.875000000000007E-2</v>
      </c>
      <c r="BP29" s="187">
        <f t="shared" si="11"/>
        <v>0.11499999999999999</v>
      </c>
      <c r="BQ29" s="192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89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7">
        <f t="shared" si="26"/>
        <v>-0.49501044943220585</v>
      </c>
      <c r="CE29" s="187">
        <f t="shared" si="13"/>
        <v>-0.37001044943220585</v>
      </c>
      <c r="CF29" s="187">
        <f t="shared" si="14"/>
        <v>-0.37001044943220585</v>
      </c>
      <c r="CG29" s="187">
        <f t="shared" si="15"/>
        <v>-0.28001044943220588</v>
      </c>
      <c r="CH29" s="192">
        <f t="shared" si="16"/>
        <v>-8.6260449432205899E-2</v>
      </c>
      <c r="CI29" s="192">
        <f t="shared" si="17"/>
        <v>0.10748955056779408</v>
      </c>
      <c r="CJ29" s="192">
        <f t="shared" si="18"/>
        <v>0.30123955056779406</v>
      </c>
      <c r="CK29" s="187">
        <f t="shared" si="19"/>
        <v>0.49498955056779415</v>
      </c>
      <c r="CL29" s="192">
        <f t="shared" si="20"/>
        <v>0.49498955056779415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7">
        <v>-0.49501044943220585</v>
      </c>
      <c r="G30" s="187">
        <v>-0.37001044943220585</v>
      </c>
      <c r="H30" s="187">
        <v>-0.37001044943220585</v>
      </c>
      <c r="I30" s="187">
        <v>-0.28001044943220588</v>
      </c>
      <c r="J30" s="192">
        <v>-8.6260449432205899E-2</v>
      </c>
      <c r="K30" s="192">
        <v>0.10748955056779408</v>
      </c>
      <c r="L30" s="192">
        <v>0.30123955056779406</v>
      </c>
      <c r="M30" s="187">
        <v>0.49498955056779415</v>
      </c>
      <c r="N30" s="192">
        <v>0.49498955056779415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5" t="s">
        <v>503</v>
      </c>
      <c r="AO30" s="270" t="s">
        <v>520</v>
      </c>
      <c r="AP30" s="246" t="str">
        <f t="shared" si="68"/>
        <v>-</v>
      </c>
      <c r="AQ30" s="247" t="str">
        <f t="shared" si="77"/>
        <v>-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8">
        <f t="shared" si="4"/>
        <v>-1.1499999999999999</v>
      </c>
      <c r="BH30" s="188">
        <f t="shared" si="5"/>
        <v>-0.17</v>
      </c>
      <c r="BI30" s="273">
        <f t="shared" si="6"/>
        <v>-0.875</v>
      </c>
      <c r="BJ30" s="187">
        <f t="shared" si="7"/>
        <v>-0.75</v>
      </c>
      <c r="BK30" s="187">
        <f t="shared" si="8"/>
        <v>-0.75</v>
      </c>
      <c r="BL30" s="187">
        <f t="shared" si="9"/>
        <v>-0.66</v>
      </c>
      <c r="BM30" s="192">
        <f t="shared" ref="BM30:BO30" si="82">IFERROR(($BP30-$BL30)/($BP$7-$BL$7)+BL30,"eps")</f>
        <v>-0.46625000000000005</v>
      </c>
      <c r="BN30" s="192">
        <f t="shared" si="82"/>
        <v>-0.27250000000000008</v>
      </c>
      <c r="BO30" s="192">
        <f t="shared" si="82"/>
        <v>-7.875000000000007E-2</v>
      </c>
      <c r="BP30" s="187">
        <f t="shared" si="11"/>
        <v>0.11499999999999999</v>
      </c>
      <c r="BQ30" s="192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89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7">
        <f t="shared" si="26"/>
        <v>-0.49501044943220585</v>
      </c>
      <c r="CE30" s="187">
        <f t="shared" si="13"/>
        <v>-0.37001044943220585</v>
      </c>
      <c r="CF30" s="187">
        <f t="shared" si="14"/>
        <v>-0.37001044943220585</v>
      </c>
      <c r="CG30" s="187">
        <f t="shared" si="15"/>
        <v>-0.28001044943220588</v>
      </c>
      <c r="CH30" s="192">
        <f t="shared" si="16"/>
        <v>-8.6260449432205899E-2</v>
      </c>
      <c r="CI30" s="192">
        <f t="shared" si="17"/>
        <v>0.10748955056779408</v>
      </c>
      <c r="CJ30" s="192">
        <f t="shared" si="18"/>
        <v>0.30123955056779406</v>
      </c>
      <c r="CK30" s="187">
        <f t="shared" si="19"/>
        <v>0.49498955056779415</v>
      </c>
      <c r="CL30" s="192">
        <f t="shared" si="20"/>
        <v>0.49498955056779415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7">
        <v>-0.49501044943220585</v>
      </c>
      <c r="G31" s="187">
        <v>-0.37001044943220585</v>
      </c>
      <c r="H31" s="187">
        <v>-0.37001044943220585</v>
      </c>
      <c r="I31" s="187">
        <v>-0.28001044943220588</v>
      </c>
      <c r="J31" s="192">
        <v>-8.6260449432205899E-2</v>
      </c>
      <c r="K31" s="192">
        <v>0.10748955056779408</v>
      </c>
      <c r="L31" s="192">
        <v>0.30123955056779406</v>
      </c>
      <c r="M31" s="187">
        <v>0.49498955056779415</v>
      </c>
      <c r="N31" s="192">
        <v>0.49498955056779415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80" t="s">
        <v>504</v>
      </c>
      <c r="AO31" s="281">
        <f>[2]Productivity_Sces!$I$21</f>
        <v>1.1844704554583307E-2</v>
      </c>
      <c r="AP31" s="281">
        <f t="shared" si="68"/>
        <v>1.1844704554583307E-2</v>
      </c>
      <c r="AQ31" s="282">
        <f t="shared" si="77"/>
        <v>1.1844704554583307E-2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8">
        <f t="shared" si="4"/>
        <v>-1.1499999999999999</v>
      </c>
      <c r="BH31" s="188">
        <f t="shared" si="5"/>
        <v>-0.17</v>
      </c>
      <c r="BI31" s="273">
        <f t="shared" si="6"/>
        <v>-0.875</v>
      </c>
      <c r="BJ31" s="187">
        <f t="shared" si="7"/>
        <v>-0.75</v>
      </c>
      <c r="BK31" s="187">
        <f t="shared" si="8"/>
        <v>-0.75</v>
      </c>
      <c r="BL31" s="187">
        <f t="shared" si="9"/>
        <v>-0.66</v>
      </c>
      <c r="BM31" s="192">
        <f t="shared" ref="BM31:BO31" si="84">IFERROR(($BP31-$BL31)/($BP$7-$BL$7)+BL31,"eps")</f>
        <v>-0.46625000000000005</v>
      </c>
      <c r="BN31" s="192">
        <f t="shared" si="84"/>
        <v>-0.27250000000000008</v>
      </c>
      <c r="BO31" s="192">
        <f t="shared" si="84"/>
        <v>-7.875000000000007E-2</v>
      </c>
      <c r="BP31" s="187">
        <f t="shared" si="11"/>
        <v>0.11499999999999999</v>
      </c>
      <c r="BQ31" s="192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89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7">
        <f t="shared" si="26"/>
        <v>-0.49501044943220585</v>
      </c>
      <c r="CE31" s="187">
        <f t="shared" si="13"/>
        <v>-0.37001044943220585</v>
      </c>
      <c r="CF31" s="187">
        <f t="shared" si="14"/>
        <v>-0.37001044943220585</v>
      </c>
      <c r="CG31" s="187">
        <f t="shared" si="15"/>
        <v>-0.28001044943220588</v>
      </c>
      <c r="CH31" s="192">
        <f t="shared" si="16"/>
        <v>-8.6260449432205899E-2</v>
      </c>
      <c r="CI31" s="192">
        <f t="shared" si="17"/>
        <v>0.10748955056779408</v>
      </c>
      <c r="CJ31" s="192">
        <f t="shared" si="18"/>
        <v>0.30123955056779406</v>
      </c>
      <c r="CK31" s="187">
        <f t="shared" si="19"/>
        <v>0.49498955056779415</v>
      </c>
      <c r="CL31" s="192">
        <f t="shared" si="20"/>
        <v>0.49498955056779415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7">
        <v>-0.49501044943220585</v>
      </c>
      <c r="G32" s="187">
        <v>-0.37001044943220585</v>
      </c>
      <c r="H32" s="187">
        <v>-0.37001044943220585</v>
      </c>
      <c r="I32" s="187">
        <v>-0.28001044943220588</v>
      </c>
      <c r="J32" s="192">
        <v>-8.6260449432205899E-2</v>
      </c>
      <c r="K32" s="192">
        <v>0.10748955056779408</v>
      </c>
      <c r="L32" s="192">
        <v>0.30123955056779406</v>
      </c>
      <c r="M32" s="187">
        <v>0.49498955056779415</v>
      </c>
      <c r="N32" s="192">
        <v>0.49498955056779415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1" t="s">
        <v>505</v>
      </c>
      <c r="AO32" s="278">
        <f>[2]Productivity_Sces!$P$22</f>
        <v>2.7503772125390125E-3</v>
      </c>
      <c r="AP32" s="246">
        <f t="shared" si="68"/>
        <v>2.7503772125390125E-3</v>
      </c>
      <c r="AQ32" s="247">
        <f t="shared" si="77"/>
        <v>2.7503772125390125E-3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6">
        <f t="shared" si="4"/>
        <v>-1.1499999999999999</v>
      </c>
      <c r="BH32" s="186">
        <f t="shared" si="5"/>
        <v>-0.17</v>
      </c>
      <c r="BI32" s="273">
        <f t="shared" si="6"/>
        <v>-0.875</v>
      </c>
      <c r="BJ32" s="187">
        <f t="shared" si="7"/>
        <v>-0.75</v>
      </c>
      <c r="BK32" s="187">
        <f t="shared" si="8"/>
        <v>-0.75</v>
      </c>
      <c r="BL32" s="187">
        <f t="shared" si="9"/>
        <v>-0.66</v>
      </c>
      <c r="BM32" s="192">
        <f t="shared" ref="BM32:BO32" si="86">IFERROR(($BP32-$BL32)/($BP$7-$BL$7)+BL32,"eps")</f>
        <v>-0.46625000000000005</v>
      </c>
      <c r="BN32" s="192">
        <f t="shared" si="86"/>
        <v>-0.27250000000000008</v>
      </c>
      <c r="BO32" s="192">
        <f t="shared" si="86"/>
        <v>-7.875000000000007E-2</v>
      </c>
      <c r="BP32" s="187">
        <f t="shared" si="11"/>
        <v>0.11499999999999999</v>
      </c>
      <c r="BQ32" s="192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89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7">
        <f t="shared" si="26"/>
        <v>-0.49501044943220585</v>
      </c>
      <c r="CE32" s="187">
        <f t="shared" si="13"/>
        <v>-0.37001044943220585</v>
      </c>
      <c r="CF32" s="187">
        <f t="shared" si="14"/>
        <v>-0.37001044943220585</v>
      </c>
      <c r="CG32" s="187">
        <f t="shared" si="15"/>
        <v>-0.28001044943220588</v>
      </c>
      <c r="CH32" s="192">
        <f t="shared" si="16"/>
        <v>-8.6260449432205899E-2</v>
      </c>
      <c r="CI32" s="192">
        <f t="shared" si="17"/>
        <v>0.10748955056779408</v>
      </c>
      <c r="CJ32" s="192">
        <f t="shared" si="18"/>
        <v>0.30123955056779406</v>
      </c>
      <c r="CK32" s="187">
        <f t="shared" si="19"/>
        <v>0.49498955056779415</v>
      </c>
      <c r="CL32" s="192">
        <f t="shared" si="20"/>
        <v>0.49498955056779415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7">
        <v>-0.49501044943220585</v>
      </c>
      <c r="G33" s="187">
        <v>-0.37001044943220585</v>
      </c>
      <c r="H33" s="187">
        <v>-0.37001044943220585</v>
      </c>
      <c r="I33" s="187">
        <v>-0.28001044943220588</v>
      </c>
      <c r="J33" s="192">
        <v>-8.6260449432205899E-2</v>
      </c>
      <c r="K33" s="192">
        <v>0.10748955056779408</v>
      </c>
      <c r="L33" s="192">
        <v>0.30123955056779406</v>
      </c>
      <c r="M33" s="187">
        <v>0.49498955056779415</v>
      </c>
      <c r="N33" s="192">
        <v>0.49498955056779415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1" t="s">
        <v>507</v>
      </c>
      <c r="AO33" s="278">
        <f>[2]Productivity_Sces!$P$23</f>
        <v>2.4363482574496498E-3</v>
      </c>
      <c r="AP33" s="246">
        <f t="shared" si="68"/>
        <v>2.4363482574496498E-3</v>
      </c>
      <c r="AQ33" s="247">
        <f t="shared" si="77"/>
        <v>2.4363482574496498E-3</v>
      </c>
      <c r="AR33" s="123"/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8">
        <f t="shared" si="4"/>
        <v>-1.1499999999999999</v>
      </c>
      <c r="BH33" s="188">
        <f t="shared" si="5"/>
        <v>-0.17</v>
      </c>
      <c r="BI33" s="273">
        <f t="shared" si="6"/>
        <v>-0.875</v>
      </c>
      <c r="BJ33" s="187">
        <f t="shared" si="7"/>
        <v>-0.75</v>
      </c>
      <c r="BK33" s="187">
        <f t="shared" si="8"/>
        <v>-0.75</v>
      </c>
      <c r="BL33" s="187">
        <f t="shared" si="9"/>
        <v>-0.66</v>
      </c>
      <c r="BM33" s="192">
        <f t="shared" ref="BM33:BO33" si="88">IFERROR(($BP33-$BL33)/($BP$7-$BL$7)+BL33,"eps")</f>
        <v>-0.46625000000000005</v>
      </c>
      <c r="BN33" s="192">
        <f t="shared" si="88"/>
        <v>-0.27250000000000008</v>
      </c>
      <c r="BO33" s="192">
        <f t="shared" si="88"/>
        <v>-7.875000000000007E-2</v>
      </c>
      <c r="BP33" s="187">
        <f t="shared" si="11"/>
        <v>0.11499999999999999</v>
      </c>
      <c r="BQ33" s="192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89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7">
        <f t="shared" si="26"/>
        <v>-0.49501044943220585</v>
      </c>
      <c r="CE33" s="187">
        <f t="shared" si="13"/>
        <v>-0.37001044943220585</v>
      </c>
      <c r="CF33" s="187">
        <f t="shared" si="14"/>
        <v>-0.37001044943220585</v>
      </c>
      <c r="CG33" s="187">
        <f t="shared" si="15"/>
        <v>-0.28001044943220588</v>
      </c>
      <c r="CH33" s="192">
        <f t="shared" si="16"/>
        <v>-8.6260449432205899E-2</v>
      </c>
      <c r="CI33" s="192">
        <f t="shared" si="17"/>
        <v>0.10748955056779408</v>
      </c>
      <c r="CJ33" s="192">
        <f t="shared" si="18"/>
        <v>0.30123955056779406</v>
      </c>
      <c r="CK33" s="187">
        <f t="shared" si="19"/>
        <v>0.49498955056779415</v>
      </c>
      <c r="CL33" s="192">
        <f t="shared" si="20"/>
        <v>0.49498955056779415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7">
        <v>-0.49501044943220585</v>
      </c>
      <c r="G34" s="187">
        <v>-0.37001044943220585</v>
      </c>
      <c r="H34" s="187">
        <v>-0.37001044943220585</v>
      </c>
      <c r="I34" s="187">
        <v>-0.28001044943220588</v>
      </c>
      <c r="J34" s="192">
        <v>-8.6260449432205899E-2</v>
      </c>
      <c r="K34" s="192">
        <v>0.10748955056779408</v>
      </c>
      <c r="L34" s="192">
        <v>0.30123955056779406</v>
      </c>
      <c r="M34" s="187">
        <v>0.49498955056779415</v>
      </c>
      <c r="N34" s="192">
        <v>0.49498955056779415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1" t="s">
        <v>506</v>
      </c>
      <c r="AO34" s="278">
        <f>[2]Productivity_Sces!$P$24</f>
        <v>3.4776135156249222E-3</v>
      </c>
      <c r="AP34" s="246">
        <f t="shared" si="68"/>
        <v>3.4776135156249222E-3</v>
      </c>
      <c r="AQ34" s="247">
        <f t="shared" si="77"/>
        <v>3.4776135156249222E-3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6">
        <f t="shared" si="4"/>
        <v>-1.1499999999999999</v>
      </c>
      <c r="BH34" s="186">
        <f t="shared" si="5"/>
        <v>-0.17</v>
      </c>
      <c r="BI34" s="273">
        <f t="shared" si="6"/>
        <v>-0.875</v>
      </c>
      <c r="BJ34" s="187">
        <f t="shared" si="7"/>
        <v>-0.75</v>
      </c>
      <c r="BK34" s="187">
        <f t="shared" si="8"/>
        <v>-0.75</v>
      </c>
      <c r="BL34" s="187">
        <f t="shared" si="9"/>
        <v>-0.66</v>
      </c>
      <c r="BM34" s="192">
        <f t="shared" ref="BM34:BO34" si="91">IFERROR(($BP34-$BL34)/($BP$7-$BL$7)+BL34,"eps")</f>
        <v>-0.46625000000000005</v>
      </c>
      <c r="BN34" s="192">
        <f t="shared" si="91"/>
        <v>-0.27250000000000008</v>
      </c>
      <c r="BO34" s="192">
        <f t="shared" si="91"/>
        <v>-7.875000000000007E-2</v>
      </c>
      <c r="BP34" s="187">
        <f t="shared" si="11"/>
        <v>0.11499999999999999</v>
      </c>
      <c r="BQ34" s="192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89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7">
        <f t="shared" si="26"/>
        <v>-0.49501044943220585</v>
      </c>
      <c r="CE34" s="187">
        <f t="shared" si="13"/>
        <v>-0.37001044943220585</v>
      </c>
      <c r="CF34" s="187">
        <f t="shared" si="14"/>
        <v>-0.37001044943220585</v>
      </c>
      <c r="CG34" s="187">
        <f t="shared" si="15"/>
        <v>-0.28001044943220588</v>
      </c>
      <c r="CH34" s="192">
        <f t="shared" si="16"/>
        <v>-8.6260449432205899E-2</v>
      </c>
      <c r="CI34" s="192">
        <f t="shared" si="17"/>
        <v>0.10748955056779408</v>
      </c>
      <c r="CJ34" s="192">
        <f t="shared" si="18"/>
        <v>0.30123955056779406</v>
      </c>
      <c r="CK34" s="187">
        <f t="shared" si="19"/>
        <v>0.49498955056779415</v>
      </c>
      <c r="CL34" s="192">
        <f t="shared" si="20"/>
        <v>0.49498955056779415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7">
        <v>-0.49501044943220585</v>
      </c>
      <c r="G35" s="187">
        <v>-0.37001044943220585</v>
      </c>
      <c r="H35" s="187">
        <v>-0.37001044943220585</v>
      </c>
      <c r="I35" s="187">
        <v>-0.28001044943220588</v>
      </c>
      <c r="J35" s="192">
        <v>-8.6260449432205899E-2</v>
      </c>
      <c r="K35" s="192">
        <v>0.10748955056779408</v>
      </c>
      <c r="L35" s="192">
        <v>0.30123955056779406</v>
      </c>
      <c r="M35" s="187">
        <v>0.49498955056779415</v>
      </c>
      <c r="N35" s="192">
        <v>0.49498955056779415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2" t="s">
        <v>508</v>
      </c>
      <c r="AO35" s="279">
        <f>[2]Productivity_Sces!$P$25</f>
        <v>2.8669204219167188E-3</v>
      </c>
      <c r="AP35" s="248">
        <f t="shared" si="68"/>
        <v>2.8669204219167188E-3</v>
      </c>
      <c r="AQ35" s="249">
        <f t="shared" si="77"/>
        <v>2.8669204219167188E-3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8">
        <f t="shared" si="4"/>
        <v>-1.1499999999999999</v>
      </c>
      <c r="BH35" s="188">
        <f t="shared" si="5"/>
        <v>-0.17</v>
      </c>
      <c r="BI35" s="273">
        <f t="shared" si="6"/>
        <v>-0.875</v>
      </c>
      <c r="BJ35" s="187">
        <f t="shared" si="7"/>
        <v>-0.75</v>
      </c>
      <c r="BK35" s="187">
        <f t="shared" si="8"/>
        <v>-0.75</v>
      </c>
      <c r="BL35" s="187">
        <f t="shared" si="9"/>
        <v>-0.66</v>
      </c>
      <c r="BM35" s="192">
        <f t="shared" ref="BM35:BO35" si="93">IFERROR(($BP35-$BL35)/($BP$7-$BL$7)+BL35,"eps")</f>
        <v>-0.46625000000000005</v>
      </c>
      <c r="BN35" s="192">
        <f t="shared" si="93"/>
        <v>-0.27250000000000008</v>
      </c>
      <c r="BO35" s="192">
        <f t="shared" si="93"/>
        <v>-7.875000000000007E-2</v>
      </c>
      <c r="BP35" s="187">
        <f t="shared" si="11"/>
        <v>0.11499999999999999</v>
      </c>
      <c r="BQ35" s="192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89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7">
        <f t="shared" si="26"/>
        <v>-0.49501044943220585</v>
      </c>
      <c r="CE35" s="187">
        <f t="shared" si="13"/>
        <v>-0.37001044943220585</v>
      </c>
      <c r="CF35" s="187">
        <f t="shared" si="14"/>
        <v>-0.37001044943220585</v>
      </c>
      <c r="CG35" s="187">
        <f t="shared" si="15"/>
        <v>-0.28001044943220588</v>
      </c>
      <c r="CH35" s="192">
        <f t="shared" si="16"/>
        <v>-8.6260449432205899E-2</v>
      </c>
      <c r="CI35" s="192">
        <f t="shared" si="17"/>
        <v>0.10748955056779408</v>
      </c>
      <c r="CJ35" s="192">
        <f t="shared" si="18"/>
        <v>0.30123955056779406</v>
      </c>
      <c r="CK35" s="187">
        <f t="shared" si="19"/>
        <v>0.49498955056779415</v>
      </c>
      <c r="CL35" s="192">
        <f t="shared" si="20"/>
        <v>0.49498955056779415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7">
        <v>-0.49501044943220585</v>
      </c>
      <c r="G36" s="187">
        <v>-0.37001044943220585</v>
      </c>
      <c r="H36" s="187">
        <v>-0.37001044943220585</v>
      </c>
      <c r="I36" s="187">
        <v>-0.28001044943220588</v>
      </c>
      <c r="J36" s="192">
        <v>-8.6260449432205899E-2</v>
      </c>
      <c r="K36" s="192">
        <v>0.10748955056779408</v>
      </c>
      <c r="L36" s="192">
        <v>0.30123955056779406</v>
      </c>
      <c r="M36" s="187">
        <v>0.49498955056779415</v>
      </c>
      <c r="N36" s="192">
        <v>0.49498955056779415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1" t="s">
        <v>521</v>
      </c>
      <c r="AO36" s="190">
        <f>[2]Productivity_Sces!$P$26</f>
        <v>2.6744474304729593E-3</v>
      </c>
      <c r="AP36" s="246">
        <f t="shared" ref="AP36:AP38" si="95">AO36</f>
        <v>2.6744474304729593E-3</v>
      </c>
      <c r="AQ36" s="247">
        <f t="shared" ref="AQ36:AQ38" si="96">AP36</f>
        <v>2.6744474304729593E-3</v>
      </c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8">
        <f t="shared" si="4"/>
        <v>-1.1499999999999999</v>
      </c>
      <c r="BH36" s="188">
        <f t="shared" si="5"/>
        <v>-0.17</v>
      </c>
      <c r="BI36" s="273">
        <f t="shared" si="6"/>
        <v>-0.875</v>
      </c>
      <c r="BJ36" s="187">
        <f t="shared" si="7"/>
        <v>-0.75</v>
      </c>
      <c r="BK36" s="187">
        <f t="shared" si="8"/>
        <v>-0.75</v>
      </c>
      <c r="BL36" s="187">
        <f t="shared" si="9"/>
        <v>-0.66</v>
      </c>
      <c r="BM36" s="192">
        <f t="shared" ref="BM36:BO36" si="97">IFERROR(($BP36-$BL36)/($BP$7-$BL$7)+BL36,"eps")</f>
        <v>-0.46625000000000005</v>
      </c>
      <c r="BN36" s="192">
        <f t="shared" si="97"/>
        <v>-0.27250000000000008</v>
      </c>
      <c r="BO36" s="192">
        <f t="shared" si="97"/>
        <v>-7.875000000000007E-2</v>
      </c>
      <c r="BP36" s="187">
        <f t="shared" si="11"/>
        <v>0.11499999999999999</v>
      </c>
      <c r="BQ36" s="192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89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7">
        <f t="shared" si="26"/>
        <v>-0.49501044943220585</v>
      </c>
      <c r="CE36" s="187">
        <f t="shared" si="13"/>
        <v>-0.37001044943220585</v>
      </c>
      <c r="CF36" s="187">
        <f t="shared" si="14"/>
        <v>-0.37001044943220585</v>
      </c>
      <c r="CG36" s="187">
        <f t="shared" si="15"/>
        <v>-0.28001044943220588</v>
      </c>
      <c r="CH36" s="192">
        <f t="shared" si="16"/>
        <v>-8.6260449432205899E-2</v>
      </c>
      <c r="CI36" s="192">
        <f t="shared" si="17"/>
        <v>0.10748955056779408</v>
      </c>
      <c r="CJ36" s="192">
        <f t="shared" si="18"/>
        <v>0.30123955056779406</v>
      </c>
      <c r="CK36" s="187">
        <f t="shared" si="19"/>
        <v>0.49498955056779415</v>
      </c>
      <c r="CL36" s="192">
        <f t="shared" si="20"/>
        <v>0.49498955056779415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7">
        <v>-0.49501044943220585</v>
      </c>
      <c r="G37" s="187">
        <v>-0.37001044943220585</v>
      </c>
      <c r="H37" s="187">
        <v>-0.37001044943220585</v>
      </c>
      <c r="I37" s="187">
        <v>-0.28001044943220588</v>
      </c>
      <c r="J37" s="192">
        <v>-8.6260449432205899E-2</v>
      </c>
      <c r="K37" s="192">
        <v>0.10748955056779408</v>
      </c>
      <c r="L37" s="192">
        <v>0.30123955056779406</v>
      </c>
      <c r="M37" s="187">
        <v>0.49498955056779415</v>
      </c>
      <c r="N37" s="192">
        <v>0.49498955056779415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1" t="s">
        <v>522</v>
      </c>
      <c r="AO37" s="190">
        <f>[2]Productivity_Sces!$P$27</f>
        <v>4.4464822495229317E-3</v>
      </c>
      <c r="AP37" s="246">
        <f t="shared" si="95"/>
        <v>4.4464822495229317E-3</v>
      </c>
      <c r="AQ37" s="247">
        <f t="shared" si="96"/>
        <v>4.4464822495229317E-3</v>
      </c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8">
        <f t="shared" si="4"/>
        <v>-1.1499999999999999</v>
      </c>
      <c r="BH37" s="188">
        <f t="shared" si="5"/>
        <v>-0.17</v>
      </c>
      <c r="BI37" s="273">
        <f t="shared" si="6"/>
        <v>-0.875</v>
      </c>
      <c r="BJ37" s="187">
        <f t="shared" si="7"/>
        <v>-0.75</v>
      </c>
      <c r="BK37" s="187">
        <f t="shared" si="8"/>
        <v>-0.75</v>
      </c>
      <c r="BL37" s="187">
        <f t="shared" si="9"/>
        <v>-0.66</v>
      </c>
      <c r="BM37" s="192">
        <f t="shared" ref="BM37:BO37" si="99">IFERROR(($BP37-$BL37)/($BP$7-$BL$7)+BL37,"eps")</f>
        <v>-0.46625000000000005</v>
      </c>
      <c r="BN37" s="192">
        <f t="shared" si="99"/>
        <v>-0.27250000000000008</v>
      </c>
      <c r="BO37" s="192">
        <f t="shared" si="99"/>
        <v>-7.875000000000007E-2</v>
      </c>
      <c r="BP37" s="187">
        <f t="shared" si="11"/>
        <v>0.11499999999999999</v>
      </c>
      <c r="BQ37" s="192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89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7">
        <f t="shared" si="26"/>
        <v>-0.49501044943220585</v>
      </c>
      <c r="CE37" s="187">
        <f t="shared" si="13"/>
        <v>-0.37001044943220585</v>
      </c>
      <c r="CF37" s="187">
        <f t="shared" si="14"/>
        <v>-0.37001044943220585</v>
      </c>
      <c r="CG37" s="187">
        <f t="shared" si="15"/>
        <v>-0.28001044943220588</v>
      </c>
      <c r="CH37" s="192">
        <f t="shared" si="16"/>
        <v>-8.6260449432205899E-2</v>
      </c>
      <c r="CI37" s="192">
        <f t="shared" si="17"/>
        <v>0.10748955056779408</v>
      </c>
      <c r="CJ37" s="192">
        <f t="shared" si="18"/>
        <v>0.30123955056779406</v>
      </c>
      <c r="CK37" s="187">
        <f t="shared" si="19"/>
        <v>0.49498955056779415</v>
      </c>
      <c r="CL37" s="192">
        <f t="shared" si="20"/>
        <v>0.49498955056779415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ht="15" thickBot="1" x14ac:dyDescent="0.35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7">
        <v>-0.49501044943220585</v>
      </c>
      <c r="G38" s="187">
        <v>-0.37001044943220585</v>
      </c>
      <c r="H38" s="187">
        <v>-0.37001044943220585</v>
      </c>
      <c r="I38" s="187">
        <v>-0.28001044943220588</v>
      </c>
      <c r="J38" s="192">
        <v>-8.6260449432205899E-2</v>
      </c>
      <c r="K38" s="192">
        <v>0.10748955056779408</v>
      </c>
      <c r="L38" s="192">
        <v>0.30123955056779406</v>
      </c>
      <c r="M38" s="187">
        <v>0.49498955056779415</v>
      </c>
      <c r="N38" s="192">
        <v>0.49498955056779415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0">X37</f>
        <v>nat</v>
      </c>
      <c r="Y38" s="5" t="str">
        <f t="shared" si="100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2" t="s">
        <v>523</v>
      </c>
      <c r="AO38" s="266">
        <f>[2]Productivity_Sces!$P$28</f>
        <v>4.6228129798400186E-3</v>
      </c>
      <c r="AP38" s="248">
        <f t="shared" si="95"/>
        <v>4.6228129798400186E-3</v>
      </c>
      <c r="AQ38" s="249">
        <f t="shared" si="96"/>
        <v>4.6228129798400186E-3</v>
      </c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8">
        <f t="shared" si="4"/>
        <v>-1.1499999999999999</v>
      </c>
      <c r="BH38" s="188">
        <f t="shared" si="5"/>
        <v>-0.17</v>
      </c>
      <c r="BI38" s="273">
        <f t="shared" si="6"/>
        <v>-0.875</v>
      </c>
      <c r="BJ38" s="187">
        <f t="shared" si="7"/>
        <v>-0.75</v>
      </c>
      <c r="BK38" s="187">
        <f t="shared" si="8"/>
        <v>-0.75</v>
      </c>
      <c r="BL38" s="187">
        <f t="shared" si="9"/>
        <v>-0.66</v>
      </c>
      <c r="BM38" s="192">
        <f t="shared" ref="BM38:BO38" si="101">IFERROR(($BP38-$BL38)/($BP$7-$BL$7)+BL38,"eps")</f>
        <v>-0.46625000000000005</v>
      </c>
      <c r="BN38" s="192">
        <f t="shared" si="101"/>
        <v>-0.27250000000000008</v>
      </c>
      <c r="BO38" s="192">
        <f t="shared" si="101"/>
        <v>-7.875000000000007E-2</v>
      </c>
      <c r="BP38" s="187">
        <f t="shared" si="11"/>
        <v>0.11499999999999999</v>
      </c>
      <c r="BQ38" s="192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89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7">
        <f t="shared" si="26"/>
        <v>-0.49501044943220585</v>
      </c>
      <c r="CE38" s="187">
        <f t="shared" si="13"/>
        <v>-0.37001044943220585</v>
      </c>
      <c r="CF38" s="187">
        <f t="shared" si="14"/>
        <v>-0.37001044943220585</v>
      </c>
      <c r="CG38" s="187">
        <f t="shared" si="15"/>
        <v>-0.28001044943220588</v>
      </c>
      <c r="CH38" s="192">
        <f t="shared" si="16"/>
        <v>-8.6260449432205899E-2</v>
      </c>
      <c r="CI38" s="192">
        <f t="shared" si="17"/>
        <v>0.10748955056779408</v>
      </c>
      <c r="CJ38" s="192">
        <f t="shared" si="18"/>
        <v>0.30123955056779406</v>
      </c>
      <c r="CK38" s="187">
        <f t="shared" si="19"/>
        <v>0.49498955056779415</v>
      </c>
      <c r="CL38" s="192">
        <f t="shared" si="20"/>
        <v>0.49498955056779415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ht="15" thickBot="1" x14ac:dyDescent="0.35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7">
        <v>-0.49501044943220585</v>
      </c>
      <c r="G39" s="187">
        <v>-0.37001044943220585</v>
      </c>
      <c r="H39" s="187">
        <v>-0.37001044943220585</v>
      </c>
      <c r="I39" s="187">
        <v>-0.28001044943220588</v>
      </c>
      <c r="J39" s="192">
        <v>-8.6260449432205899E-2</v>
      </c>
      <c r="K39" s="192">
        <v>0.10748955056779408</v>
      </c>
      <c r="L39" s="192">
        <v>0.30123955056779406</v>
      </c>
      <c r="M39" s="187">
        <v>0.49498955056779415</v>
      </c>
      <c r="N39" s="192">
        <v>0.49498955056779415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2">X38</f>
        <v>nat</v>
      </c>
      <c r="Y39" s="5" t="str">
        <f t="shared" si="102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208" t="s">
        <v>484</v>
      </c>
      <c r="AP39" s="208" t="s">
        <v>485</v>
      </c>
      <c r="AQ39" s="234" t="s">
        <v>486</v>
      </c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8">
        <f t="shared" si="4"/>
        <v>-1.1499999999999999</v>
      </c>
      <c r="BH39" s="188">
        <f t="shared" si="5"/>
        <v>-0.17</v>
      </c>
      <c r="BI39" s="273">
        <f t="shared" si="6"/>
        <v>-0.875</v>
      </c>
      <c r="BJ39" s="187">
        <f t="shared" si="7"/>
        <v>-0.75</v>
      </c>
      <c r="BK39" s="187">
        <f t="shared" si="8"/>
        <v>-0.75</v>
      </c>
      <c r="BL39" s="187">
        <f t="shared" si="9"/>
        <v>-0.66</v>
      </c>
      <c r="BM39" s="192">
        <f t="shared" ref="BM39:BO39" si="103">IFERROR(($BP39-$BL39)/($BP$7-$BL$7)+BL39,"eps")</f>
        <v>-0.46625000000000005</v>
      </c>
      <c r="BN39" s="192">
        <f t="shared" si="103"/>
        <v>-0.27250000000000008</v>
      </c>
      <c r="BO39" s="192">
        <f t="shared" si="103"/>
        <v>-7.875000000000007E-2</v>
      </c>
      <c r="BP39" s="187">
        <f t="shared" si="11"/>
        <v>0.11499999999999999</v>
      </c>
      <c r="BQ39" s="192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89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7">
        <f t="shared" si="26"/>
        <v>-0.49501044943220585</v>
      </c>
      <c r="CE39" s="187">
        <f t="shared" si="13"/>
        <v>-0.37001044943220585</v>
      </c>
      <c r="CF39" s="187">
        <f t="shared" si="14"/>
        <v>-0.37001044943220585</v>
      </c>
      <c r="CG39" s="187">
        <f t="shared" si="15"/>
        <v>-0.28001044943220588</v>
      </c>
      <c r="CH39" s="192">
        <f t="shared" si="16"/>
        <v>-8.6260449432205899E-2</v>
      </c>
      <c r="CI39" s="192">
        <f t="shared" si="17"/>
        <v>0.10748955056779408</v>
      </c>
      <c r="CJ39" s="192">
        <f t="shared" si="18"/>
        <v>0.30123955056779406</v>
      </c>
      <c r="CK39" s="187">
        <f t="shared" si="19"/>
        <v>0.49498955056779415</v>
      </c>
      <c r="CL39" s="192">
        <f t="shared" si="20"/>
        <v>0.49498955056779415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7">
        <v>-0.49501044943220585</v>
      </c>
      <c r="G40" s="187">
        <v>-0.37001044943220585</v>
      </c>
      <c r="H40" s="187">
        <v>-0.37001044943220585</v>
      </c>
      <c r="I40" s="187">
        <v>-0.28001044943220588</v>
      </c>
      <c r="J40" s="192">
        <v>-8.6260449432205899E-2</v>
      </c>
      <c r="K40" s="192">
        <v>0.10748955056779408</v>
      </c>
      <c r="L40" s="192">
        <v>0.30123955056779406</v>
      </c>
      <c r="M40" s="187">
        <v>0.49498955056779415</v>
      </c>
      <c r="N40" s="192">
        <v>0.49498955056779415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4">IF(T40=A40,1,FALSE)</f>
        <v>1</v>
      </c>
      <c r="V40" s="166"/>
      <c r="W40" s="5" t="s">
        <v>363</v>
      </c>
      <c r="X40" s="5" t="str">
        <f t="shared" ref="X40:Y40" si="105">X39</f>
        <v>nat</v>
      </c>
      <c r="Y40" s="5" t="str">
        <f t="shared" si="105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229" t="s">
        <v>525</v>
      </c>
      <c r="AO40" s="228">
        <v>2</v>
      </c>
      <c r="AP40" s="228">
        <v>1</v>
      </c>
      <c r="AQ40" s="236">
        <v>3</v>
      </c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8">
        <f t="shared" ref="BG40:BG71" si="106">IFERROR(BG$6*Z40,"eps")</f>
        <v>-1.1499999999999999</v>
      </c>
      <c r="BH40" s="188">
        <f t="shared" ref="BH40:BH71" si="107">IFERROR(BH$6*AA40,"eps")</f>
        <v>-0.17</v>
      </c>
      <c r="BI40" s="273">
        <f t="shared" ref="BI40:BI71" si="108">IFERROR(BI$6*AB40,"eps")</f>
        <v>-0.875</v>
      </c>
      <c r="BJ40" s="187">
        <f t="shared" ref="BJ40:BJ71" si="109">IFERROR(BJ$6*AC40,"eps")</f>
        <v>-0.75</v>
      </c>
      <c r="BK40" s="187">
        <f t="shared" ref="BK40:BK71" si="110">IFERROR(BK$6*AD40,"eps")</f>
        <v>-0.75</v>
      </c>
      <c r="BL40" s="187">
        <f t="shared" ref="BL40:BL71" si="111">IFERROR(BL$6*AE40,"eps")</f>
        <v>-0.66</v>
      </c>
      <c r="BM40" s="192">
        <f t="shared" ref="BM40:BO40" si="112">IFERROR(($BP40-$BL40)/($BP$7-$BL$7)+BL40,"eps")</f>
        <v>-0.46625000000000005</v>
      </c>
      <c r="BN40" s="192">
        <f t="shared" si="112"/>
        <v>-0.27250000000000008</v>
      </c>
      <c r="BO40" s="192">
        <f t="shared" si="112"/>
        <v>-7.875000000000007E-2</v>
      </c>
      <c r="BP40" s="187">
        <f t="shared" ref="BP40:BP71" si="113">IFERROR(BP$6*AF40,"eps")</f>
        <v>0.11499999999999999</v>
      </c>
      <c r="BQ40" s="192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89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7">
        <f t="shared" si="26"/>
        <v>-0.49501044943220585</v>
      </c>
      <c r="CE40" s="187">
        <f t="shared" si="13"/>
        <v>-0.37001044943220585</v>
      </c>
      <c r="CF40" s="187">
        <f t="shared" si="14"/>
        <v>-0.37001044943220585</v>
      </c>
      <c r="CG40" s="187">
        <f t="shared" si="15"/>
        <v>-0.28001044943220588</v>
      </c>
      <c r="CH40" s="192">
        <f t="shared" si="16"/>
        <v>-8.6260449432205899E-2</v>
      </c>
      <c r="CI40" s="192">
        <f t="shared" si="17"/>
        <v>0.10748955056779408</v>
      </c>
      <c r="CJ40" s="192">
        <f t="shared" si="18"/>
        <v>0.30123955056779406</v>
      </c>
      <c r="CK40" s="187">
        <f t="shared" si="19"/>
        <v>0.49498955056779415</v>
      </c>
      <c r="CL40" s="192">
        <f t="shared" si="20"/>
        <v>0.49498955056779415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7">
        <v>-0.49501044943220585</v>
      </c>
      <c r="G41" s="187">
        <v>-0.37001044943220585</v>
      </c>
      <c r="H41" s="187">
        <v>-0.37001044943220585</v>
      </c>
      <c r="I41" s="187">
        <v>-0.28001044943220588</v>
      </c>
      <c r="J41" s="192">
        <v>-8.6260449432205899E-2</v>
      </c>
      <c r="K41" s="192">
        <v>0.10748955056779408</v>
      </c>
      <c r="L41" s="192">
        <v>0.30123955056779406</v>
      </c>
      <c r="M41" s="187">
        <v>0.49498955056779415</v>
      </c>
      <c r="N41" s="192">
        <v>0.49498955056779415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4"/>
        <v>1</v>
      </c>
      <c r="V41" s="166"/>
      <c r="W41" s="5" t="s">
        <v>104</v>
      </c>
      <c r="X41" s="5" t="str">
        <f t="shared" ref="X41:Y41" si="114">X40</f>
        <v>nat</v>
      </c>
      <c r="Y41" s="5" t="str">
        <f t="shared" si="114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271" t="s">
        <v>526</v>
      </c>
      <c r="AO41" s="190">
        <f>[2]Productivity_Sces!I31</f>
        <v>1.2233536314405491E-3</v>
      </c>
      <c r="AP41" s="246">
        <f t="shared" ref="AP41:AP43" si="115">AO41</f>
        <v>1.2233536314405491E-3</v>
      </c>
      <c r="AQ41" s="247">
        <f t="shared" ref="AQ41:AQ43" si="116">AP41</f>
        <v>1.2233536314405491E-3</v>
      </c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8">
        <f t="shared" si="106"/>
        <v>-1.1499999999999999</v>
      </c>
      <c r="BH41" s="188">
        <f t="shared" si="107"/>
        <v>-0.17</v>
      </c>
      <c r="BI41" s="273">
        <f t="shared" si="108"/>
        <v>-0.875</v>
      </c>
      <c r="BJ41" s="187">
        <f t="shared" si="109"/>
        <v>-0.75</v>
      </c>
      <c r="BK41" s="187">
        <f t="shared" si="110"/>
        <v>-0.75</v>
      </c>
      <c r="BL41" s="187">
        <f t="shared" si="111"/>
        <v>-0.66</v>
      </c>
      <c r="BM41" s="192">
        <f t="shared" ref="BM41:BO41" si="117">IFERROR(($BP41-$BL41)/($BP$7-$BL$7)+BL41,"eps")</f>
        <v>-0.46625000000000005</v>
      </c>
      <c r="BN41" s="192">
        <f t="shared" si="117"/>
        <v>-0.27250000000000008</v>
      </c>
      <c r="BO41" s="192">
        <f t="shared" si="117"/>
        <v>-7.875000000000007E-2</v>
      </c>
      <c r="BP41" s="187">
        <f t="shared" si="113"/>
        <v>0.11499999999999999</v>
      </c>
      <c r="BQ41" s="192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89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7">
        <f t="shared" si="26"/>
        <v>-0.49501044943220585</v>
      </c>
      <c r="CE41" s="187">
        <f t="shared" si="13"/>
        <v>-0.37001044943220585</v>
      </c>
      <c r="CF41" s="187">
        <f t="shared" si="14"/>
        <v>-0.37001044943220585</v>
      </c>
      <c r="CG41" s="187">
        <f t="shared" si="15"/>
        <v>-0.28001044943220588</v>
      </c>
      <c r="CH41" s="192">
        <f t="shared" si="16"/>
        <v>-8.6260449432205899E-2</v>
      </c>
      <c r="CI41" s="192">
        <f t="shared" si="17"/>
        <v>0.10748955056779408</v>
      </c>
      <c r="CJ41" s="192">
        <f t="shared" si="18"/>
        <v>0.30123955056779406</v>
      </c>
      <c r="CK41" s="187">
        <f t="shared" si="19"/>
        <v>0.49498955056779415</v>
      </c>
      <c r="CL41" s="192">
        <f t="shared" si="20"/>
        <v>0.49498955056779415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7">
        <v>-0.49501044943220585</v>
      </c>
      <c r="G42" s="187">
        <v>-0.37001044943220585</v>
      </c>
      <c r="H42" s="187">
        <v>-0.37001044943220585</v>
      </c>
      <c r="I42" s="187">
        <v>-0.28001044943220588</v>
      </c>
      <c r="J42" s="192">
        <v>-8.6260449432205899E-2</v>
      </c>
      <c r="K42" s="192">
        <v>0.10748955056779408</v>
      </c>
      <c r="L42" s="192">
        <v>0.30123955056779406</v>
      </c>
      <c r="M42" s="187">
        <v>0.49498955056779415</v>
      </c>
      <c r="N42" s="192">
        <v>0.49498955056779415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4"/>
        <v>1</v>
      </c>
      <c r="V42" s="166"/>
      <c r="W42" s="5" t="s">
        <v>60</v>
      </c>
      <c r="X42" s="5" t="str">
        <f t="shared" ref="X42:Y42" si="118">X41</f>
        <v>nat</v>
      </c>
      <c r="Y42" s="5" t="str">
        <f t="shared" si="118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271" t="s">
        <v>527</v>
      </c>
      <c r="AO42" s="190">
        <f>[2]Productivity_Sces!I32</f>
        <v>8.6501588228293791E-4</v>
      </c>
      <c r="AP42" s="246">
        <f t="shared" si="115"/>
        <v>8.6501588228293791E-4</v>
      </c>
      <c r="AQ42" s="247">
        <f t="shared" si="116"/>
        <v>8.6501588228293791E-4</v>
      </c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8">
        <f t="shared" si="106"/>
        <v>-4.5999999999999996</v>
      </c>
      <c r="BH42" s="188">
        <f t="shared" si="107"/>
        <v>-0.17</v>
      </c>
      <c r="BI42" s="273">
        <f t="shared" si="108"/>
        <v>-0.875</v>
      </c>
      <c r="BJ42" s="187">
        <f t="shared" si="109"/>
        <v>-0.75</v>
      </c>
      <c r="BK42" s="187">
        <f t="shared" si="110"/>
        <v>-0.75</v>
      </c>
      <c r="BL42" s="187">
        <f t="shared" si="111"/>
        <v>-0.66</v>
      </c>
      <c r="BM42" s="192">
        <f t="shared" ref="BM42:BO42" si="119">IFERROR(($BP42-$BL42)/($BP$7-$BL$7)+BL42,"eps")</f>
        <v>-0.46625000000000005</v>
      </c>
      <c r="BN42" s="192">
        <f t="shared" si="119"/>
        <v>-0.27250000000000008</v>
      </c>
      <c r="BO42" s="192">
        <f t="shared" si="119"/>
        <v>-7.875000000000007E-2</v>
      </c>
      <c r="BP42" s="187">
        <f t="shared" si="113"/>
        <v>0.11499999999999999</v>
      </c>
      <c r="BQ42" s="192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89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7">
        <f t="shared" si="26"/>
        <v>-0.49501044943220585</v>
      </c>
      <c r="CE42" s="187">
        <f t="shared" si="13"/>
        <v>-0.37001044943220585</v>
      </c>
      <c r="CF42" s="187">
        <f t="shared" si="14"/>
        <v>-0.37001044943220585</v>
      </c>
      <c r="CG42" s="187">
        <f t="shared" si="15"/>
        <v>-0.28001044943220588</v>
      </c>
      <c r="CH42" s="192">
        <f t="shared" si="16"/>
        <v>-8.6260449432205899E-2</v>
      </c>
      <c r="CI42" s="192">
        <f t="shared" si="17"/>
        <v>0.10748955056779408</v>
      </c>
      <c r="CJ42" s="192">
        <f t="shared" si="18"/>
        <v>0.30123955056779406</v>
      </c>
      <c r="CK42" s="187">
        <f t="shared" si="19"/>
        <v>0.49498955056779415</v>
      </c>
      <c r="CL42" s="192">
        <f t="shared" si="20"/>
        <v>0.49498955056779415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ht="15" thickBot="1" x14ac:dyDescent="0.35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7">
        <v>-0.49501044943220585</v>
      </c>
      <c r="G43" s="187">
        <v>-0.37001044943220585</v>
      </c>
      <c r="H43" s="187">
        <v>-0.37001044943220585</v>
      </c>
      <c r="I43" s="187">
        <v>-0.28001044943220588</v>
      </c>
      <c r="J43" s="192">
        <v>-8.6260449432205899E-2</v>
      </c>
      <c r="K43" s="192">
        <v>0.10748955056779408</v>
      </c>
      <c r="L43" s="192">
        <v>0.30123955056779406</v>
      </c>
      <c r="M43" s="187">
        <v>0.49498955056779415</v>
      </c>
      <c r="N43" s="192">
        <v>0.49498955056779415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4"/>
        <v>1</v>
      </c>
      <c r="V43" s="166"/>
      <c r="W43" s="5" t="s">
        <v>105</v>
      </c>
      <c r="X43" s="5" t="str">
        <f t="shared" ref="X43:Y43" si="120">X42</f>
        <v>nat</v>
      </c>
      <c r="Y43" s="5" t="str">
        <f t="shared" si="120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283" t="s">
        <v>528</v>
      </c>
      <c r="AO43" s="284">
        <f>[2]Productivity_Sces!I33</f>
        <v>1.3205884377625043E-3</v>
      </c>
      <c r="AP43" s="248">
        <f t="shared" si="115"/>
        <v>1.3205884377625043E-3</v>
      </c>
      <c r="AQ43" s="249">
        <f t="shared" si="116"/>
        <v>1.3205884377625043E-3</v>
      </c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8">
        <f t="shared" si="106"/>
        <v>-4.5999999999999996</v>
      </c>
      <c r="BH43" s="188">
        <f t="shared" si="107"/>
        <v>-0.17</v>
      </c>
      <c r="BI43" s="273">
        <f t="shared" si="108"/>
        <v>-0.875</v>
      </c>
      <c r="BJ43" s="187">
        <f t="shared" si="109"/>
        <v>-0.75</v>
      </c>
      <c r="BK43" s="187">
        <f t="shared" si="110"/>
        <v>-0.75</v>
      </c>
      <c r="BL43" s="187">
        <f t="shared" si="111"/>
        <v>-0.66</v>
      </c>
      <c r="BM43" s="192">
        <f t="shared" ref="BM43:BO43" si="121">IFERROR(($BP43-$BL43)/($BP$7-$BL$7)+BL43,"eps")</f>
        <v>-0.46625000000000005</v>
      </c>
      <c r="BN43" s="192">
        <f t="shared" si="121"/>
        <v>-0.27250000000000008</v>
      </c>
      <c r="BO43" s="192">
        <f t="shared" si="121"/>
        <v>-7.875000000000007E-2</v>
      </c>
      <c r="BP43" s="187">
        <f t="shared" si="113"/>
        <v>0.11499999999999999</v>
      </c>
      <c r="BQ43" s="192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89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7">
        <f t="shared" si="26"/>
        <v>-0.49501044943220585</v>
      </c>
      <c r="CE43" s="187">
        <f t="shared" si="13"/>
        <v>-0.37001044943220585</v>
      </c>
      <c r="CF43" s="187">
        <f t="shared" si="14"/>
        <v>-0.37001044943220585</v>
      </c>
      <c r="CG43" s="187">
        <f t="shared" si="15"/>
        <v>-0.28001044943220588</v>
      </c>
      <c r="CH43" s="192">
        <f t="shared" si="16"/>
        <v>-8.6260449432205899E-2</v>
      </c>
      <c r="CI43" s="192">
        <f t="shared" si="17"/>
        <v>0.10748955056779408</v>
      </c>
      <c r="CJ43" s="192">
        <f t="shared" si="18"/>
        <v>0.30123955056779406</v>
      </c>
      <c r="CK43" s="187">
        <f t="shared" si="19"/>
        <v>0.49498955056779415</v>
      </c>
      <c r="CL43" s="192">
        <f t="shared" si="20"/>
        <v>0.49498955056779415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ht="15" thickBot="1" x14ac:dyDescent="0.35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7">
        <v>-0.49501044943220585</v>
      </c>
      <c r="G44" s="187">
        <v>-0.37001044943220585</v>
      </c>
      <c r="H44" s="187">
        <v>-0.37001044943220585</v>
      </c>
      <c r="I44" s="187">
        <v>-0.28001044943220588</v>
      </c>
      <c r="J44" s="192">
        <v>-8.6260449432205899E-2</v>
      </c>
      <c r="K44" s="192">
        <v>0.10748955056779408</v>
      </c>
      <c r="L44" s="192">
        <v>0.30123955056779406</v>
      </c>
      <c r="M44" s="187">
        <v>0.49498955056779415</v>
      </c>
      <c r="N44" s="192">
        <v>0.49498955056779415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4"/>
        <v>1</v>
      </c>
      <c r="V44" s="166"/>
      <c r="W44" s="5" t="s">
        <v>106</v>
      </c>
      <c r="X44" s="5" t="str">
        <f t="shared" ref="X44:Y44" si="122">X43</f>
        <v>nat</v>
      </c>
      <c r="Y44" s="5" t="str">
        <f t="shared" si="122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208" t="s">
        <v>484</v>
      </c>
      <c r="AP44" s="208" t="s">
        <v>485</v>
      </c>
      <c r="AQ44" s="234" t="s">
        <v>486</v>
      </c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8">
        <f t="shared" si="106"/>
        <v>-4.5999999999999996</v>
      </c>
      <c r="BH44" s="188">
        <f t="shared" si="107"/>
        <v>-0.17</v>
      </c>
      <c r="BI44" s="273">
        <f t="shared" si="108"/>
        <v>-0.875</v>
      </c>
      <c r="BJ44" s="187">
        <f t="shared" si="109"/>
        <v>-0.75</v>
      </c>
      <c r="BK44" s="187">
        <f t="shared" si="110"/>
        <v>-0.75</v>
      </c>
      <c r="BL44" s="187">
        <f t="shared" si="111"/>
        <v>-0.66</v>
      </c>
      <c r="BM44" s="192">
        <f t="shared" ref="BM44:BO44" si="123">IFERROR(($BP44-$BL44)/($BP$7-$BL$7)+BL44,"eps")</f>
        <v>-0.46625000000000005</v>
      </c>
      <c r="BN44" s="192">
        <f t="shared" si="123"/>
        <v>-0.27250000000000008</v>
      </c>
      <c r="BO44" s="192">
        <f t="shared" si="123"/>
        <v>-7.875000000000007E-2</v>
      </c>
      <c r="BP44" s="187">
        <f t="shared" si="113"/>
        <v>0.11499999999999999</v>
      </c>
      <c r="BQ44" s="192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89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7">
        <f t="shared" si="26"/>
        <v>-0.49501044943220585</v>
      </c>
      <c r="CE44" s="187">
        <f t="shared" si="13"/>
        <v>-0.37001044943220585</v>
      </c>
      <c r="CF44" s="187">
        <f t="shared" si="14"/>
        <v>-0.37001044943220585</v>
      </c>
      <c r="CG44" s="187">
        <f t="shared" si="15"/>
        <v>-0.28001044943220588</v>
      </c>
      <c r="CH44" s="192">
        <f t="shared" si="16"/>
        <v>-8.6260449432205899E-2</v>
      </c>
      <c r="CI44" s="192">
        <f t="shared" si="17"/>
        <v>0.10748955056779408</v>
      </c>
      <c r="CJ44" s="192">
        <f t="shared" si="18"/>
        <v>0.30123955056779406</v>
      </c>
      <c r="CK44" s="187">
        <f t="shared" si="19"/>
        <v>0.49498955056779415</v>
      </c>
      <c r="CL44" s="192">
        <f t="shared" si="20"/>
        <v>0.49498955056779415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7">
        <v>-0.49501044943220585</v>
      </c>
      <c r="G45" s="187">
        <v>-0.37001044943220585</v>
      </c>
      <c r="H45" s="187">
        <v>-0.37001044943220585</v>
      </c>
      <c r="I45" s="187">
        <v>-0.28001044943220588</v>
      </c>
      <c r="J45" s="192">
        <v>-8.6260449432205899E-2</v>
      </c>
      <c r="K45" s="192">
        <v>0.10748955056779408</v>
      </c>
      <c r="L45" s="192">
        <v>0.30123955056779406</v>
      </c>
      <c r="M45" s="187">
        <v>0.49498955056779415</v>
      </c>
      <c r="N45" s="192">
        <v>0.49498955056779415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4"/>
        <v>1</v>
      </c>
      <c r="V45" s="166"/>
      <c r="W45" s="5" t="s">
        <v>107</v>
      </c>
      <c r="X45" s="5" t="str">
        <f t="shared" ref="X45:Y45" si="124">X44</f>
        <v>nat</v>
      </c>
      <c r="Y45" s="5" t="str">
        <f t="shared" si="124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229" t="s">
        <v>530</v>
      </c>
      <c r="AO45" s="228">
        <v>2</v>
      </c>
      <c r="AP45" s="228">
        <v>1</v>
      </c>
      <c r="AQ45" s="236">
        <v>3</v>
      </c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8">
        <f t="shared" si="106"/>
        <v>-4.5999999999999996</v>
      </c>
      <c r="BH45" s="188">
        <f t="shared" si="107"/>
        <v>-0.17</v>
      </c>
      <c r="BI45" s="273">
        <f t="shared" si="108"/>
        <v>-0.875</v>
      </c>
      <c r="BJ45" s="187">
        <f t="shared" si="109"/>
        <v>-0.75</v>
      </c>
      <c r="BK45" s="187">
        <f t="shared" si="110"/>
        <v>-0.75</v>
      </c>
      <c r="BL45" s="187">
        <f t="shared" si="111"/>
        <v>-0.66</v>
      </c>
      <c r="BM45" s="192">
        <f t="shared" ref="BM45:BO45" si="125">IFERROR(($BP45-$BL45)/($BP$7-$BL$7)+BL45,"eps")</f>
        <v>-0.46625000000000005</v>
      </c>
      <c r="BN45" s="192">
        <f t="shared" si="125"/>
        <v>-0.27250000000000008</v>
      </c>
      <c r="BO45" s="192">
        <f t="shared" si="125"/>
        <v>-7.875000000000007E-2</v>
      </c>
      <c r="BP45" s="187">
        <f t="shared" si="113"/>
        <v>0.11499999999999999</v>
      </c>
      <c r="BQ45" s="192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89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7">
        <f t="shared" si="26"/>
        <v>-0.49501044943220585</v>
      </c>
      <c r="CE45" s="187">
        <f t="shared" si="13"/>
        <v>-0.37001044943220585</v>
      </c>
      <c r="CF45" s="187">
        <f t="shared" si="14"/>
        <v>-0.37001044943220585</v>
      </c>
      <c r="CG45" s="187">
        <f t="shared" si="15"/>
        <v>-0.28001044943220588</v>
      </c>
      <c r="CH45" s="192">
        <f t="shared" si="16"/>
        <v>-8.6260449432205899E-2</v>
      </c>
      <c r="CI45" s="192">
        <f t="shared" si="17"/>
        <v>0.10748955056779408</v>
      </c>
      <c r="CJ45" s="192">
        <f t="shared" si="18"/>
        <v>0.30123955056779406</v>
      </c>
      <c r="CK45" s="187">
        <f t="shared" si="19"/>
        <v>0.49498955056779415</v>
      </c>
      <c r="CL45" s="192">
        <f t="shared" si="20"/>
        <v>0.49498955056779415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7">
        <v>-0.49501044943220585</v>
      </c>
      <c r="G46" s="187">
        <v>-0.37001044943220585</v>
      </c>
      <c r="H46" s="187">
        <v>-0.37001044943220585</v>
      </c>
      <c r="I46" s="187">
        <v>-0.28001044943220588</v>
      </c>
      <c r="J46" s="192">
        <v>-8.6260449432205899E-2</v>
      </c>
      <c r="K46" s="192">
        <v>0.10748955056779408</v>
      </c>
      <c r="L46" s="192">
        <v>0.30123955056779406</v>
      </c>
      <c r="M46" s="187">
        <v>0.49498955056779415</v>
      </c>
      <c r="N46" s="192">
        <v>0.49498955056779415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4"/>
        <v>1</v>
      </c>
      <c r="V46" s="166"/>
      <c r="W46" s="5" t="s">
        <v>108</v>
      </c>
      <c r="X46" s="5" t="str">
        <f t="shared" ref="X46:Y46" si="126">X45</f>
        <v>nat</v>
      </c>
      <c r="Y46" s="5" t="str">
        <f t="shared" si="126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271" t="s">
        <v>531</v>
      </c>
      <c r="AO46" s="190">
        <f>[2]Productivity_Sces!$I$35</f>
        <v>2.7314590297238261E-3</v>
      </c>
      <c r="AP46" s="246">
        <f t="shared" ref="AP46:AP48" si="127">AO46</f>
        <v>2.7314590297238261E-3</v>
      </c>
      <c r="AQ46" s="247">
        <f t="shared" ref="AQ46:AQ48" si="128">AP46</f>
        <v>2.7314590297238261E-3</v>
      </c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8">
        <f t="shared" si="106"/>
        <v>-4.5999999999999996</v>
      </c>
      <c r="BH46" s="188">
        <f t="shared" si="107"/>
        <v>-0.17</v>
      </c>
      <c r="BI46" s="273">
        <f t="shared" si="108"/>
        <v>-0.875</v>
      </c>
      <c r="BJ46" s="187">
        <f t="shared" si="109"/>
        <v>-0.75</v>
      </c>
      <c r="BK46" s="187">
        <f t="shared" si="110"/>
        <v>-0.75</v>
      </c>
      <c r="BL46" s="187">
        <f t="shared" si="111"/>
        <v>-0.66</v>
      </c>
      <c r="BM46" s="192">
        <f t="shared" ref="BM46:BO46" si="129">IFERROR(($BP46-$BL46)/($BP$7-$BL$7)+BL46,"eps")</f>
        <v>-0.46625000000000005</v>
      </c>
      <c r="BN46" s="192">
        <f t="shared" si="129"/>
        <v>-0.27250000000000008</v>
      </c>
      <c r="BO46" s="192">
        <f t="shared" si="129"/>
        <v>-7.875000000000007E-2</v>
      </c>
      <c r="BP46" s="187">
        <f t="shared" si="113"/>
        <v>0.11499999999999999</v>
      </c>
      <c r="BQ46" s="192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89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7">
        <f t="shared" si="26"/>
        <v>-0.49501044943220585</v>
      </c>
      <c r="CE46" s="187">
        <f t="shared" si="13"/>
        <v>-0.37001044943220585</v>
      </c>
      <c r="CF46" s="187">
        <f t="shared" si="14"/>
        <v>-0.37001044943220585</v>
      </c>
      <c r="CG46" s="187">
        <f t="shared" si="15"/>
        <v>-0.28001044943220588</v>
      </c>
      <c r="CH46" s="192">
        <f t="shared" si="16"/>
        <v>-8.6260449432205899E-2</v>
      </c>
      <c r="CI46" s="192">
        <f t="shared" si="17"/>
        <v>0.10748955056779408</v>
      </c>
      <c r="CJ46" s="192">
        <f t="shared" si="18"/>
        <v>0.30123955056779406</v>
      </c>
      <c r="CK46" s="187">
        <f t="shared" si="19"/>
        <v>0.49498955056779415</v>
      </c>
      <c r="CL46" s="192">
        <f t="shared" si="20"/>
        <v>0.49498955056779415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7">
        <v>-0.49501044943220585</v>
      </c>
      <c r="G47" s="187">
        <v>-0.37001044943220585</v>
      </c>
      <c r="H47" s="187">
        <v>-0.37001044943220585</v>
      </c>
      <c r="I47" s="187">
        <v>-0.28001044943220588</v>
      </c>
      <c r="J47" s="192">
        <v>-8.6260449432205899E-2</v>
      </c>
      <c r="K47" s="192">
        <v>0.10748955056779408</v>
      </c>
      <c r="L47" s="192">
        <v>0.30123955056779406</v>
      </c>
      <c r="M47" s="187">
        <v>0.49498955056779415</v>
      </c>
      <c r="N47" s="192">
        <v>0.49498955056779415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4"/>
        <v>1</v>
      </c>
      <c r="V47" s="166"/>
      <c r="W47" s="5" t="s">
        <v>109</v>
      </c>
      <c r="X47" s="5" t="str">
        <f t="shared" ref="X47:Y47" si="130">X46</f>
        <v>nat</v>
      </c>
      <c r="Y47" s="5" t="str">
        <f t="shared" si="130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271" t="s">
        <v>532</v>
      </c>
      <c r="AO47" s="190">
        <f>[2]Productivity_Sces!$I$36</f>
        <v>3.7998955056779415E-3</v>
      </c>
      <c r="AP47" s="246">
        <f t="shared" si="127"/>
        <v>3.7998955056779415E-3</v>
      </c>
      <c r="AQ47" s="247">
        <f t="shared" si="128"/>
        <v>3.7998955056779415E-3</v>
      </c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8">
        <f t="shared" si="106"/>
        <v>-4.5999999999999996</v>
      </c>
      <c r="BH47" s="188">
        <f t="shared" si="107"/>
        <v>-0.17</v>
      </c>
      <c r="BI47" s="273">
        <f t="shared" si="108"/>
        <v>-0.875</v>
      </c>
      <c r="BJ47" s="187">
        <f t="shared" si="109"/>
        <v>-0.75</v>
      </c>
      <c r="BK47" s="187">
        <f t="shared" si="110"/>
        <v>-0.75</v>
      </c>
      <c r="BL47" s="187">
        <f t="shared" si="111"/>
        <v>-0.66</v>
      </c>
      <c r="BM47" s="192">
        <f t="shared" ref="BM47:BO47" si="131">IFERROR(($BP47-$BL47)/($BP$7-$BL$7)+BL47,"eps")</f>
        <v>-0.46625000000000005</v>
      </c>
      <c r="BN47" s="192">
        <f t="shared" si="131"/>
        <v>-0.27250000000000008</v>
      </c>
      <c r="BO47" s="192">
        <f t="shared" si="131"/>
        <v>-7.875000000000007E-2</v>
      </c>
      <c r="BP47" s="187">
        <f t="shared" si="113"/>
        <v>0.11499999999999999</v>
      </c>
      <c r="BQ47" s="192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89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7">
        <f t="shared" si="26"/>
        <v>-0.49501044943220585</v>
      </c>
      <c r="CE47" s="187">
        <f t="shared" si="13"/>
        <v>-0.37001044943220585</v>
      </c>
      <c r="CF47" s="187">
        <f t="shared" si="14"/>
        <v>-0.37001044943220585</v>
      </c>
      <c r="CG47" s="187">
        <f t="shared" si="15"/>
        <v>-0.28001044943220588</v>
      </c>
      <c r="CH47" s="192">
        <f t="shared" si="16"/>
        <v>-8.6260449432205899E-2</v>
      </c>
      <c r="CI47" s="192">
        <f t="shared" si="17"/>
        <v>0.10748955056779408</v>
      </c>
      <c r="CJ47" s="192">
        <f t="shared" si="18"/>
        <v>0.30123955056779406</v>
      </c>
      <c r="CK47" s="187">
        <f t="shared" si="19"/>
        <v>0.49498955056779415</v>
      </c>
      <c r="CL47" s="192">
        <f t="shared" si="20"/>
        <v>0.49498955056779415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ht="15" thickBot="1" x14ac:dyDescent="0.35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7">
        <v>-0.49501044943220585</v>
      </c>
      <c r="G48" s="187">
        <v>-0.37001044943220585</v>
      </c>
      <c r="H48" s="187">
        <v>-0.37001044943220585</v>
      </c>
      <c r="I48" s="187">
        <v>-0.28001044943220588</v>
      </c>
      <c r="J48" s="192">
        <v>-8.6260449432205899E-2</v>
      </c>
      <c r="K48" s="192">
        <v>0.10748955056779408</v>
      </c>
      <c r="L48" s="192">
        <v>0.30123955056779406</v>
      </c>
      <c r="M48" s="187">
        <v>0.49498955056779415</v>
      </c>
      <c r="N48" s="192">
        <v>0.49498955056779415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4"/>
        <v>1</v>
      </c>
      <c r="V48" s="166"/>
      <c r="W48" s="5" t="s">
        <v>110</v>
      </c>
      <c r="X48" s="5" t="str">
        <f t="shared" ref="X48:Y48" si="132">X47</f>
        <v>nat</v>
      </c>
      <c r="Y48" s="5" t="str">
        <f t="shared" si="132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283" t="s">
        <v>533</v>
      </c>
      <c r="AO48" s="284">
        <f>[2]Productivity_Sces!$I$37</f>
        <v>3.7998955056779415E-3</v>
      </c>
      <c r="AP48" s="248">
        <f t="shared" si="127"/>
        <v>3.7998955056779415E-3</v>
      </c>
      <c r="AQ48" s="249">
        <f t="shared" si="128"/>
        <v>3.7998955056779415E-3</v>
      </c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8">
        <f t="shared" si="106"/>
        <v>-4.5999999999999996</v>
      </c>
      <c r="BH48" s="188">
        <f t="shared" si="107"/>
        <v>-0.17</v>
      </c>
      <c r="BI48" s="273">
        <f t="shared" si="108"/>
        <v>-0.875</v>
      </c>
      <c r="BJ48" s="187">
        <f t="shared" si="109"/>
        <v>-0.75</v>
      </c>
      <c r="BK48" s="187">
        <f t="shared" si="110"/>
        <v>-0.75</v>
      </c>
      <c r="BL48" s="187">
        <f t="shared" si="111"/>
        <v>-0.66</v>
      </c>
      <c r="BM48" s="192">
        <f t="shared" ref="BM48:BO48" si="133">IFERROR(($BP48-$BL48)/($BP$7-$BL$7)+BL48,"eps")</f>
        <v>-0.46625000000000005</v>
      </c>
      <c r="BN48" s="192">
        <f t="shared" si="133"/>
        <v>-0.27250000000000008</v>
      </c>
      <c r="BO48" s="192">
        <f t="shared" si="133"/>
        <v>-7.875000000000007E-2</v>
      </c>
      <c r="BP48" s="187">
        <f t="shared" si="113"/>
        <v>0.11499999999999999</v>
      </c>
      <c r="BQ48" s="192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89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7">
        <f t="shared" si="26"/>
        <v>-0.49501044943220585</v>
      </c>
      <c r="CE48" s="187">
        <f t="shared" si="13"/>
        <v>-0.37001044943220585</v>
      </c>
      <c r="CF48" s="187">
        <f t="shared" si="14"/>
        <v>-0.37001044943220585</v>
      </c>
      <c r="CG48" s="187">
        <f t="shared" si="15"/>
        <v>-0.28001044943220588</v>
      </c>
      <c r="CH48" s="192">
        <f t="shared" si="16"/>
        <v>-8.6260449432205899E-2</v>
      </c>
      <c r="CI48" s="192">
        <f t="shared" si="17"/>
        <v>0.10748955056779408</v>
      </c>
      <c r="CJ48" s="192">
        <f t="shared" si="18"/>
        <v>0.30123955056779406</v>
      </c>
      <c r="CK48" s="187">
        <f t="shared" si="19"/>
        <v>0.49498955056779415</v>
      </c>
      <c r="CL48" s="192">
        <f t="shared" si="20"/>
        <v>0.49498955056779415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8" t="s">
        <v>75</v>
      </c>
      <c r="G49" s="188" t="s">
        <v>75</v>
      </c>
      <c r="H49" s="188" t="s">
        <v>75</v>
      </c>
      <c r="I49" s="188" t="s">
        <v>75</v>
      </c>
      <c r="J49" s="192" t="s">
        <v>75</v>
      </c>
      <c r="K49" s="192" t="s">
        <v>75</v>
      </c>
      <c r="L49" s="192" t="s">
        <v>75</v>
      </c>
      <c r="M49" s="188" t="s">
        <v>75</v>
      </c>
      <c r="N49" s="192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4"/>
        <v>1</v>
      </c>
      <c r="V49" s="166"/>
      <c r="W49" s="5" t="s">
        <v>61</v>
      </c>
      <c r="X49" s="5" t="str">
        <f t="shared" ref="X49:Y49" si="134">X48</f>
        <v>nat</v>
      </c>
      <c r="Y49" s="5" t="str">
        <f t="shared" si="134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8" t="str">
        <f t="shared" si="106"/>
        <v>eps</v>
      </c>
      <c r="BH49" s="188" t="str">
        <f t="shared" si="107"/>
        <v>eps</v>
      </c>
      <c r="BI49" s="275" t="str">
        <f t="shared" si="108"/>
        <v>eps</v>
      </c>
      <c r="BJ49" s="188" t="str">
        <f t="shared" si="109"/>
        <v>eps</v>
      </c>
      <c r="BK49" s="188" t="str">
        <f t="shared" si="110"/>
        <v>eps</v>
      </c>
      <c r="BL49" s="188" t="str">
        <f t="shared" si="111"/>
        <v>eps</v>
      </c>
      <c r="BM49" s="192" t="str">
        <f t="shared" ref="BM49:BO49" si="135">IFERROR(($BP49-$BL49)/($BP$7-$BL$7)+BL49,"eps")</f>
        <v>eps</v>
      </c>
      <c r="BN49" s="192" t="str">
        <f t="shared" si="135"/>
        <v>eps</v>
      </c>
      <c r="BO49" s="192" t="str">
        <f t="shared" si="135"/>
        <v>eps</v>
      </c>
      <c r="BP49" s="188" t="str">
        <f t="shared" si="113"/>
        <v>eps</v>
      </c>
      <c r="BQ49" s="192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89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88" t="str">
        <f t="shared" si="26"/>
        <v>eps</v>
      </c>
      <c r="CE49" s="188" t="str">
        <f t="shared" si="13"/>
        <v>eps</v>
      </c>
      <c r="CF49" s="188" t="str">
        <f t="shared" si="14"/>
        <v>eps</v>
      </c>
      <c r="CG49" s="188" t="str">
        <f t="shared" si="15"/>
        <v>eps</v>
      </c>
      <c r="CH49" s="192" t="str">
        <f t="shared" si="16"/>
        <v>eps</v>
      </c>
      <c r="CI49" s="192" t="str">
        <f t="shared" si="17"/>
        <v>eps</v>
      </c>
      <c r="CJ49" s="192" t="str">
        <f t="shared" si="18"/>
        <v>eps</v>
      </c>
      <c r="CK49" s="188" t="str">
        <f t="shared" si="19"/>
        <v>eps</v>
      </c>
      <c r="CL49" s="192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8" t="s">
        <v>75</v>
      </c>
      <c r="G50" s="188" t="s">
        <v>75</v>
      </c>
      <c r="H50" s="188" t="s">
        <v>75</v>
      </c>
      <c r="I50" s="188" t="s">
        <v>75</v>
      </c>
      <c r="J50" s="192" t="s">
        <v>75</v>
      </c>
      <c r="K50" s="192" t="s">
        <v>75</v>
      </c>
      <c r="L50" s="192" t="s">
        <v>75</v>
      </c>
      <c r="M50" s="188" t="s">
        <v>75</v>
      </c>
      <c r="N50" s="192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4"/>
        <v>1</v>
      </c>
      <c r="V50" s="166"/>
      <c r="W50" s="5" t="s">
        <v>216</v>
      </c>
      <c r="X50" s="5" t="str">
        <f t="shared" ref="X50:Y50" si="136">X49</f>
        <v>nat</v>
      </c>
      <c r="Y50" s="5" t="str">
        <f t="shared" si="136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8" t="str">
        <f t="shared" si="106"/>
        <v>eps</v>
      </c>
      <c r="BH50" s="188" t="str">
        <f t="shared" si="107"/>
        <v>eps</v>
      </c>
      <c r="BI50" s="275" t="str">
        <f t="shared" si="108"/>
        <v>eps</v>
      </c>
      <c r="BJ50" s="188" t="str">
        <f t="shared" si="109"/>
        <v>eps</v>
      </c>
      <c r="BK50" s="188" t="str">
        <f t="shared" si="110"/>
        <v>eps</v>
      </c>
      <c r="BL50" s="188" t="str">
        <f t="shared" si="111"/>
        <v>eps</v>
      </c>
      <c r="BM50" s="192" t="str">
        <f t="shared" ref="BM50:BO50" si="137">IFERROR(($BP50-$BL50)/($BP$7-$BL$7)+BL50,"eps")</f>
        <v>eps</v>
      </c>
      <c r="BN50" s="192" t="str">
        <f t="shared" si="137"/>
        <v>eps</v>
      </c>
      <c r="BO50" s="192" t="str">
        <f t="shared" si="137"/>
        <v>eps</v>
      </c>
      <c r="BP50" s="188" t="str">
        <f t="shared" si="113"/>
        <v>eps</v>
      </c>
      <c r="BQ50" s="192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89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88" t="str">
        <f t="shared" si="26"/>
        <v>eps</v>
      </c>
      <c r="CE50" s="188" t="str">
        <f t="shared" si="13"/>
        <v>eps</v>
      </c>
      <c r="CF50" s="188" t="str">
        <f t="shared" si="14"/>
        <v>eps</v>
      </c>
      <c r="CG50" s="188" t="str">
        <f t="shared" si="15"/>
        <v>eps</v>
      </c>
      <c r="CH50" s="192" t="str">
        <f t="shared" si="16"/>
        <v>eps</v>
      </c>
      <c r="CI50" s="192" t="str">
        <f t="shared" si="17"/>
        <v>eps</v>
      </c>
      <c r="CJ50" s="192" t="str">
        <f t="shared" si="18"/>
        <v>eps</v>
      </c>
      <c r="CK50" s="188" t="str">
        <f t="shared" si="19"/>
        <v>eps</v>
      </c>
      <c r="CL50" s="192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7">
        <v>-0.49501044943220585</v>
      </c>
      <c r="G51" s="187">
        <v>-0.37001044943220585</v>
      </c>
      <c r="H51" s="187">
        <v>-0.37001044943220585</v>
      </c>
      <c r="I51" s="187">
        <v>-0.28001044943220588</v>
      </c>
      <c r="J51" s="192">
        <v>-8.6260449432205899E-2</v>
      </c>
      <c r="K51" s="192">
        <v>0.10748955056779408</v>
      </c>
      <c r="L51" s="192">
        <v>0.30123955056779406</v>
      </c>
      <c r="M51" s="187">
        <v>0.49498955056779415</v>
      </c>
      <c r="N51" s="192">
        <v>0.49498955056779415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4"/>
        <v>1</v>
      </c>
      <c r="V51" s="166"/>
      <c r="W51" s="5" t="s">
        <v>418</v>
      </c>
      <c r="X51" s="5" t="str">
        <f t="shared" ref="X51:Y51" si="138">X50</f>
        <v>nat</v>
      </c>
      <c r="Y51" s="5" t="str">
        <f t="shared" si="138"/>
        <v>base</v>
      </c>
      <c r="Z51" s="141">
        <v>-1.25</v>
      </c>
      <c r="AA51" s="141">
        <v>-0.2</v>
      </c>
      <c r="AB51" s="141">
        <f t="shared" ref="AB51:AJ60" si="139">AB$8</f>
        <v>-0.7</v>
      </c>
      <c r="AC51" s="141">
        <f t="shared" si="139"/>
        <v>-0.6</v>
      </c>
      <c r="AD51" s="141">
        <f t="shared" si="139"/>
        <v>-0.6</v>
      </c>
      <c r="AE51" s="141">
        <f t="shared" si="139"/>
        <v>-0.6</v>
      </c>
      <c r="AF51" s="141">
        <f t="shared" si="139"/>
        <v>0.1</v>
      </c>
      <c r="AG51" s="141">
        <f t="shared" si="139"/>
        <v>0.2</v>
      </c>
      <c r="AH51" s="141">
        <f t="shared" si="139"/>
        <v>0.1</v>
      </c>
      <c r="AI51" s="141">
        <f t="shared" si="139"/>
        <v>0.1</v>
      </c>
      <c r="AJ51" s="141">
        <f t="shared" si="139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8">
        <f t="shared" si="106"/>
        <v>-1.4375</v>
      </c>
      <c r="BH51" s="188">
        <f t="shared" si="107"/>
        <v>-0.17</v>
      </c>
      <c r="BI51" s="273">
        <f t="shared" si="108"/>
        <v>-0.875</v>
      </c>
      <c r="BJ51" s="187">
        <f t="shared" si="109"/>
        <v>-0.75</v>
      </c>
      <c r="BK51" s="187">
        <f t="shared" si="110"/>
        <v>-0.75</v>
      </c>
      <c r="BL51" s="187">
        <f t="shared" si="111"/>
        <v>-0.66</v>
      </c>
      <c r="BM51" s="192">
        <f t="shared" ref="BM51:BO51" si="140">IFERROR(($BP51-$BL51)/($BP$7-$BL$7)+BL51,"eps")</f>
        <v>-0.46625000000000005</v>
      </c>
      <c r="BN51" s="192">
        <f t="shared" si="140"/>
        <v>-0.27250000000000008</v>
      </c>
      <c r="BO51" s="192">
        <f t="shared" si="140"/>
        <v>-7.875000000000007E-2</v>
      </c>
      <c r="BP51" s="187">
        <f t="shared" si="113"/>
        <v>0.11499999999999999</v>
      </c>
      <c r="BQ51" s="192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89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7">
        <f t="shared" si="26"/>
        <v>-0.49501044943220585</v>
      </c>
      <c r="CE51" s="187">
        <f t="shared" si="13"/>
        <v>-0.37001044943220585</v>
      </c>
      <c r="CF51" s="187">
        <f t="shared" si="14"/>
        <v>-0.37001044943220585</v>
      </c>
      <c r="CG51" s="187">
        <f t="shared" si="15"/>
        <v>-0.28001044943220588</v>
      </c>
      <c r="CH51" s="192">
        <f t="shared" si="16"/>
        <v>-8.6260449432205899E-2</v>
      </c>
      <c r="CI51" s="192">
        <f t="shared" si="17"/>
        <v>0.10748955056779408</v>
      </c>
      <c r="CJ51" s="192">
        <f t="shared" si="18"/>
        <v>0.30123955056779406</v>
      </c>
      <c r="CK51" s="187">
        <f t="shared" si="19"/>
        <v>0.49498955056779415</v>
      </c>
      <c r="CL51" s="192">
        <f t="shared" si="20"/>
        <v>0.49498955056779415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7">
        <v>-0.49501044943220585</v>
      </c>
      <c r="G52" s="187">
        <v>-0.37001044943220585</v>
      </c>
      <c r="H52" s="187">
        <v>-0.37001044943220585</v>
      </c>
      <c r="I52" s="187">
        <v>-0.28001044943220588</v>
      </c>
      <c r="J52" s="192">
        <v>-8.6260449432205899E-2</v>
      </c>
      <c r="K52" s="192">
        <v>0.10748955056779408</v>
      </c>
      <c r="L52" s="192">
        <v>0.30123955056779406</v>
      </c>
      <c r="M52" s="187">
        <v>0.49498955056779415</v>
      </c>
      <c r="N52" s="192">
        <v>0.49498955056779415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4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9"/>
        <v>-0.7</v>
      </c>
      <c r="AC52" s="141">
        <f t="shared" si="139"/>
        <v>-0.6</v>
      </c>
      <c r="AD52" s="141">
        <f t="shared" si="139"/>
        <v>-0.6</v>
      </c>
      <c r="AE52" s="141">
        <f t="shared" si="139"/>
        <v>-0.6</v>
      </c>
      <c r="AF52" s="141">
        <f t="shared" si="139"/>
        <v>0.1</v>
      </c>
      <c r="AG52" s="141">
        <f t="shared" si="139"/>
        <v>0.2</v>
      </c>
      <c r="AH52" s="141">
        <f t="shared" si="139"/>
        <v>0.1</v>
      </c>
      <c r="AI52" s="141">
        <f t="shared" si="139"/>
        <v>0.1</v>
      </c>
      <c r="AJ52" s="141">
        <f t="shared" si="139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6" t="s">
        <v>111</v>
      </c>
      <c r="BE52" s="256" t="s">
        <v>72</v>
      </c>
      <c r="BF52" s="256" t="s">
        <v>16</v>
      </c>
      <c r="BG52" s="257">
        <f t="shared" si="106"/>
        <v>-1.4375</v>
      </c>
      <c r="BH52" s="257">
        <f t="shared" si="107"/>
        <v>-0.17</v>
      </c>
      <c r="BI52" s="274">
        <f t="shared" si="108"/>
        <v>-0.875</v>
      </c>
      <c r="BJ52" s="258">
        <f t="shared" si="109"/>
        <v>-0.75</v>
      </c>
      <c r="BK52" s="258">
        <f t="shared" si="110"/>
        <v>-0.75</v>
      </c>
      <c r="BL52" s="258">
        <f t="shared" si="111"/>
        <v>-0.66</v>
      </c>
      <c r="BM52" s="259">
        <f t="shared" ref="BM52:BO52" si="141">IFERROR(($BP52-$BL52)/($BP$7-$BL$7)+BL52,"eps")</f>
        <v>-0.46625000000000005</v>
      </c>
      <c r="BN52" s="259">
        <f t="shared" si="141"/>
        <v>-0.27250000000000008</v>
      </c>
      <c r="BO52" s="259">
        <f t="shared" si="141"/>
        <v>-7.875000000000007E-2</v>
      </c>
      <c r="BP52" s="258">
        <f t="shared" si="113"/>
        <v>0.11499999999999999</v>
      </c>
      <c r="BQ52" s="259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89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7">
        <f t="shared" si="26"/>
        <v>-0.49501044943220585</v>
      </c>
      <c r="CE52" s="187">
        <f t="shared" si="13"/>
        <v>-0.37001044943220585</v>
      </c>
      <c r="CF52" s="187">
        <f t="shared" si="14"/>
        <v>-0.37001044943220585</v>
      </c>
      <c r="CG52" s="187">
        <f t="shared" si="15"/>
        <v>-0.28001044943220588</v>
      </c>
      <c r="CH52" s="192">
        <f t="shared" si="16"/>
        <v>-8.6260449432205899E-2</v>
      </c>
      <c r="CI52" s="192">
        <f t="shared" si="17"/>
        <v>0.10748955056779408</v>
      </c>
      <c r="CJ52" s="192">
        <f t="shared" si="18"/>
        <v>0.30123955056779406</v>
      </c>
      <c r="CK52" s="187">
        <f t="shared" si="19"/>
        <v>0.49498955056779415</v>
      </c>
      <c r="CL52" s="192">
        <f t="shared" si="20"/>
        <v>0.49498955056779415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7">
        <v>-0.49501044943220585</v>
      </c>
      <c r="G53" s="187">
        <v>-0.37001044943220585</v>
      </c>
      <c r="H53" s="187">
        <v>-0.37001044943220585</v>
      </c>
      <c r="I53" s="187">
        <v>-0.28001044943220588</v>
      </c>
      <c r="J53" s="192">
        <v>-8.6260449432205899E-2</v>
      </c>
      <c r="K53" s="192">
        <v>0.10748955056779408</v>
      </c>
      <c r="L53" s="192">
        <v>0.30123955056779406</v>
      </c>
      <c r="M53" s="187">
        <v>0.49498955056779415</v>
      </c>
      <c r="N53" s="192">
        <v>0.49498955056779415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4"/>
        <v>1</v>
      </c>
      <c r="V53" s="166"/>
      <c r="W53" s="5" t="s">
        <v>112</v>
      </c>
      <c r="X53" s="5" t="str">
        <f t="shared" ref="X53:Y62" si="142">X52</f>
        <v>nat</v>
      </c>
      <c r="Y53" s="5" t="str">
        <f t="shared" si="142"/>
        <v>base</v>
      </c>
      <c r="Z53" s="141">
        <v>-1.25</v>
      </c>
      <c r="AA53" s="141">
        <v>-0.2</v>
      </c>
      <c r="AB53" s="141">
        <f t="shared" si="139"/>
        <v>-0.7</v>
      </c>
      <c r="AC53" s="141">
        <f t="shared" si="139"/>
        <v>-0.6</v>
      </c>
      <c r="AD53" s="141">
        <f t="shared" si="139"/>
        <v>-0.6</v>
      </c>
      <c r="AE53" s="141">
        <f t="shared" si="139"/>
        <v>-0.6</v>
      </c>
      <c r="AF53" s="141">
        <f t="shared" si="139"/>
        <v>0.1</v>
      </c>
      <c r="AG53" s="141">
        <f t="shared" si="139"/>
        <v>0.2</v>
      </c>
      <c r="AH53" s="141">
        <f t="shared" si="139"/>
        <v>0.1</v>
      </c>
      <c r="AI53" s="141">
        <f t="shared" si="139"/>
        <v>0.1</v>
      </c>
      <c r="AJ53" s="141">
        <f t="shared" si="139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8">
        <f t="shared" si="106"/>
        <v>-1.4375</v>
      </c>
      <c r="BH53" s="188">
        <f t="shared" si="107"/>
        <v>-0.17</v>
      </c>
      <c r="BI53" s="273">
        <f t="shared" si="108"/>
        <v>-0.875</v>
      </c>
      <c r="BJ53" s="187">
        <f t="shared" si="109"/>
        <v>-0.75</v>
      </c>
      <c r="BK53" s="187">
        <f t="shared" si="110"/>
        <v>-0.75</v>
      </c>
      <c r="BL53" s="187">
        <f t="shared" si="111"/>
        <v>-0.66</v>
      </c>
      <c r="BM53" s="192">
        <f t="shared" ref="BM53:BO53" si="143">IFERROR(($BP53-$BL53)/($BP$7-$BL$7)+BL53,"eps")</f>
        <v>-0.46625000000000005</v>
      </c>
      <c r="BN53" s="192">
        <f t="shared" si="143"/>
        <v>-0.27250000000000008</v>
      </c>
      <c r="BO53" s="192">
        <f t="shared" si="143"/>
        <v>-7.875000000000007E-2</v>
      </c>
      <c r="BP53" s="187">
        <f t="shared" si="113"/>
        <v>0.11499999999999999</v>
      </c>
      <c r="BQ53" s="192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89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7">
        <f t="shared" si="26"/>
        <v>-0.49501044943220585</v>
      </c>
      <c r="CE53" s="187">
        <f t="shared" si="13"/>
        <v>-0.37001044943220585</v>
      </c>
      <c r="CF53" s="187">
        <f t="shared" si="14"/>
        <v>-0.37001044943220585</v>
      </c>
      <c r="CG53" s="187">
        <f t="shared" si="15"/>
        <v>-0.28001044943220588</v>
      </c>
      <c r="CH53" s="192">
        <f t="shared" si="16"/>
        <v>-8.6260449432205899E-2</v>
      </c>
      <c r="CI53" s="192">
        <f t="shared" si="17"/>
        <v>0.10748955056779408</v>
      </c>
      <c r="CJ53" s="192">
        <f t="shared" si="18"/>
        <v>0.30123955056779406</v>
      </c>
      <c r="CK53" s="187">
        <f t="shared" si="19"/>
        <v>0.49498955056779415</v>
      </c>
      <c r="CL53" s="192">
        <f t="shared" si="20"/>
        <v>0.49498955056779415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7">
        <v>-0.49501044943220585</v>
      </c>
      <c r="G54" s="187">
        <v>-0.37001044943220585</v>
      </c>
      <c r="H54" s="187">
        <v>-0.37001044943220585</v>
      </c>
      <c r="I54" s="187">
        <v>-0.28001044943220588</v>
      </c>
      <c r="J54" s="192">
        <v>-8.6260449432205899E-2</v>
      </c>
      <c r="K54" s="192">
        <v>0.10748955056779408</v>
      </c>
      <c r="L54" s="192">
        <v>0.30123955056779406</v>
      </c>
      <c r="M54" s="187">
        <v>0.49498955056779415</v>
      </c>
      <c r="N54" s="192">
        <v>0.49498955056779415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4"/>
        <v>1</v>
      </c>
      <c r="V54" s="166"/>
      <c r="W54" s="5" t="s">
        <v>113</v>
      </c>
      <c r="X54" s="5" t="str">
        <f t="shared" si="142"/>
        <v>nat</v>
      </c>
      <c r="Y54" s="5" t="str">
        <f t="shared" si="142"/>
        <v>base</v>
      </c>
      <c r="Z54" s="141">
        <v>-1.25</v>
      </c>
      <c r="AA54" s="141">
        <v>-0.2</v>
      </c>
      <c r="AB54" s="141">
        <f t="shared" si="139"/>
        <v>-0.7</v>
      </c>
      <c r="AC54" s="141">
        <f t="shared" si="139"/>
        <v>-0.6</v>
      </c>
      <c r="AD54" s="141">
        <f t="shared" si="139"/>
        <v>-0.6</v>
      </c>
      <c r="AE54" s="141">
        <f t="shared" si="139"/>
        <v>-0.6</v>
      </c>
      <c r="AF54" s="141">
        <f t="shared" si="139"/>
        <v>0.1</v>
      </c>
      <c r="AG54" s="141">
        <f t="shared" si="139"/>
        <v>0.2</v>
      </c>
      <c r="AH54" s="141">
        <f t="shared" si="139"/>
        <v>0.1</v>
      </c>
      <c r="AI54" s="141">
        <f t="shared" si="139"/>
        <v>0.1</v>
      </c>
      <c r="AJ54" s="141">
        <f t="shared" si="139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8">
        <f t="shared" si="106"/>
        <v>-1.4375</v>
      </c>
      <c r="BH54" s="188">
        <f t="shared" si="107"/>
        <v>-0.17</v>
      </c>
      <c r="BI54" s="273">
        <f t="shared" si="108"/>
        <v>-0.875</v>
      </c>
      <c r="BJ54" s="187">
        <f t="shared" si="109"/>
        <v>-0.75</v>
      </c>
      <c r="BK54" s="187">
        <f t="shared" si="110"/>
        <v>-0.75</v>
      </c>
      <c r="BL54" s="187">
        <f t="shared" si="111"/>
        <v>-0.66</v>
      </c>
      <c r="BM54" s="192">
        <f t="shared" ref="BM54:BO54" si="144">IFERROR(($BP54-$BL54)/($BP$7-$BL$7)+BL54,"eps")</f>
        <v>-0.46625000000000005</v>
      </c>
      <c r="BN54" s="192">
        <f t="shared" si="144"/>
        <v>-0.27250000000000008</v>
      </c>
      <c r="BO54" s="192">
        <f t="shared" si="144"/>
        <v>-7.875000000000007E-2</v>
      </c>
      <c r="BP54" s="187">
        <f t="shared" si="113"/>
        <v>0.11499999999999999</v>
      </c>
      <c r="BQ54" s="192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89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7">
        <f t="shared" si="26"/>
        <v>-0.49501044943220585</v>
      </c>
      <c r="CE54" s="187">
        <f t="shared" si="13"/>
        <v>-0.37001044943220585</v>
      </c>
      <c r="CF54" s="187">
        <f t="shared" si="14"/>
        <v>-0.37001044943220585</v>
      </c>
      <c r="CG54" s="187">
        <f t="shared" si="15"/>
        <v>-0.28001044943220588</v>
      </c>
      <c r="CH54" s="192">
        <f t="shared" si="16"/>
        <v>-8.6260449432205899E-2</v>
      </c>
      <c r="CI54" s="192">
        <f t="shared" si="17"/>
        <v>0.10748955056779408</v>
      </c>
      <c r="CJ54" s="192">
        <f t="shared" si="18"/>
        <v>0.30123955056779406</v>
      </c>
      <c r="CK54" s="187">
        <f t="shared" si="19"/>
        <v>0.49498955056779415</v>
      </c>
      <c r="CL54" s="192">
        <f t="shared" si="20"/>
        <v>0.49498955056779415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7">
        <v>-0.49501044943220585</v>
      </c>
      <c r="G55" s="187">
        <v>-0.37001044943220585</v>
      </c>
      <c r="H55" s="187">
        <v>-0.37001044943220585</v>
      </c>
      <c r="I55" s="187">
        <v>-0.28001044943220588</v>
      </c>
      <c r="J55" s="192">
        <v>-8.6260449432205899E-2</v>
      </c>
      <c r="K55" s="192">
        <v>0.10748955056779408</v>
      </c>
      <c r="L55" s="192">
        <v>0.30123955056779406</v>
      </c>
      <c r="M55" s="187">
        <v>0.49498955056779415</v>
      </c>
      <c r="N55" s="192">
        <v>0.49498955056779415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4"/>
        <v>1</v>
      </c>
      <c r="V55" s="166"/>
      <c r="W55" s="5" t="s">
        <v>114</v>
      </c>
      <c r="X55" s="5" t="str">
        <f t="shared" si="142"/>
        <v>nat</v>
      </c>
      <c r="Y55" s="5" t="str">
        <f t="shared" si="142"/>
        <v>base</v>
      </c>
      <c r="Z55" s="141">
        <v>-1.25</v>
      </c>
      <c r="AA55" s="141">
        <v>-0.2</v>
      </c>
      <c r="AB55" s="141">
        <f t="shared" si="139"/>
        <v>-0.7</v>
      </c>
      <c r="AC55" s="141">
        <f t="shared" si="139"/>
        <v>-0.6</v>
      </c>
      <c r="AD55" s="141">
        <f t="shared" si="139"/>
        <v>-0.6</v>
      </c>
      <c r="AE55" s="141">
        <f t="shared" si="139"/>
        <v>-0.6</v>
      </c>
      <c r="AF55" s="141">
        <f t="shared" si="139"/>
        <v>0.1</v>
      </c>
      <c r="AG55" s="141">
        <f t="shared" si="139"/>
        <v>0.2</v>
      </c>
      <c r="AH55" s="141">
        <f t="shared" si="139"/>
        <v>0.1</v>
      </c>
      <c r="AI55" s="141">
        <f t="shared" si="139"/>
        <v>0.1</v>
      </c>
      <c r="AJ55" s="141">
        <f t="shared" si="139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8">
        <f t="shared" si="106"/>
        <v>-1.4375</v>
      </c>
      <c r="BH55" s="188">
        <f t="shared" si="107"/>
        <v>-0.17</v>
      </c>
      <c r="BI55" s="273">
        <f t="shared" si="108"/>
        <v>-0.875</v>
      </c>
      <c r="BJ55" s="187">
        <f t="shared" si="109"/>
        <v>-0.75</v>
      </c>
      <c r="BK55" s="187">
        <f t="shared" si="110"/>
        <v>-0.75</v>
      </c>
      <c r="BL55" s="187">
        <f t="shared" si="111"/>
        <v>-0.66</v>
      </c>
      <c r="BM55" s="192">
        <f t="shared" ref="BM55:BO55" si="145">IFERROR(($BP55-$BL55)/($BP$7-$BL$7)+BL55,"eps")</f>
        <v>-0.46625000000000005</v>
      </c>
      <c r="BN55" s="192">
        <f t="shared" si="145"/>
        <v>-0.27250000000000008</v>
      </c>
      <c r="BO55" s="192">
        <f t="shared" si="145"/>
        <v>-7.875000000000007E-2</v>
      </c>
      <c r="BP55" s="187">
        <f t="shared" si="113"/>
        <v>0.11499999999999999</v>
      </c>
      <c r="BQ55" s="192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89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7">
        <f t="shared" si="26"/>
        <v>-0.49501044943220585</v>
      </c>
      <c r="CE55" s="187">
        <f t="shared" si="13"/>
        <v>-0.37001044943220585</v>
      </c>
      <c r="CF55" s="187">
        <f t="shared" si="14"/>
        <v>-0.37001044943220585</v>
      </c>
      <c r="CG55" s="187">
        <f t="shared" si="15"/>
        <v>-0.28001044943220588</v>
      </c>
      <c r="CH55" s="192">
        <f t="shared" si="16"/>
        <v>-8.6260449432205899E-2</v>
      </c>
      <c r="CI55" s="192">
        <f t="shared" si="17"/>
        <v>0.10748955056779408</v>
      </c>
      <c r="CJ55" s="192">
        <f t="shared" si="18"/>
        <v>0.30123955056779406</v>
      </c>
      <c r="CK55" s="187">
        <f t="shared" si="19"/>
        <v>0.49498955056779415</v>
      </c>
      <c r="CL55" s="192">
        <f t="shared" si="20"/>
        <v>0.49498955056779415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7">
        <v>-0.49501044943220585</v>
      </c>
      <c r="G56" s="187">
        <v>-0.37001044943220585</v>
      </c>
      <c r="H56" s="187">
        <v>-0.37001044943220585</v>
      </c>
      <c r="I56" s="187">
        <v>-0.28001044943220588</v>
      </c>
      <c r="J56" s="192">
        <v>-8.6260449432205899E-2</v>
      </c>
      <c r="K56" s="192">
        <v>0.10748955056779408</v>
      </c>
      <c r="L56" s="192">
        <v>0.30123955056779406</v>
      </c>
      <c r="M56" s="187">
        <v>0.49498955056779415</v>
      </c>
      <c r="N56" s="192">
        <v>0.49498955056779415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4"/>
        <v>1</v>
      </c>
      <c r="V56" s="166"/>
      <c r="W56" s="5" t="s">
        <v>62</v>
      </c>
      <c r="X56" s="5" t="str">
        <f t="shared" si="142"/>
        <v>nat</v>
      </c>
      <c r="Y56" s="5" t="str">
        <f t="shared" si="142"/>
        <v>base</v>
      </c>
      <c r="Z56" s="141">
        <v>-5.5</v>
      </c>
      <c r="AA56" s="141">
        <v>-0.2</v>
      </c>
      <c r="AB56" s="141">
        <f t="shared" si="139"/>
        <v>-0.7</v>
      </c>
      <c r="AC56" s="141">
        <f t="shared" si="139"/>
        <v>-0.6</v>
      </c>
      <c r="AD56" s="141">
        <f t="shared" si="139"/>
        <v>-0.6</v>
      </c>
      <c r="AE56" s="141">
        <f t="shared" si="139"/>
        <v>-0.6</v>
      </c>
      <c r="AF56" s="141">
        <f t="shared" si="139"/>
        <v>0.1</v>
      </c>
      <c r="AG56" s="141">
        <f t="shared" si="139"/>
        <v>0.2</v>
      </c>
      <c r="AH56" s="141">
        <f t="shared" si="139"/>
        <v>0.1</v>
      </c>
      <c r="AI56" s="141">
        <f t="shared" si="139"/>
        <v>0.1</v>
      </c>
      <c r="AJ56" s="141">
        <f t="shared" si="139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8">
        <f t="shared" si="106"/>
        <v>-6.3249999999999993</v>
      </c>
      <c r="BH56" s="188">
        <f t="shared" si="107"/>
        <v>-0.17</v>
      </c>
      <c r="BI56" s="273">
        <f t="shared" si="108"/>
        <v>-0.875</v>
      </c>
      <c r="BJ56" s="187">
        <f t="shared" si="109"/>
        <v>-0.75</v>
      </c>
      <c r="BK56" s="187">
        <f t="shared" si="110"/>
        <v>-0.75</v>
      </c>
      <c r="BL56" s="187">
        <f t="shared" si="111"/>
        <v>-0.66</v>
      </c>
      <c r="BM56" s="192">
        <f t="shared" ref="BM56:BO56" si="146">IFERROR(($BP56-$BL56)/($BP$7-$BL$7)+BL56,"eps")</f>
        <v>-0.46625000000000005</v>
      </c>
      <c r="BN56" s="192">
        <f t="shared" si="146"/>
        <v>-0.27250000000000008</v>
      </c>
      <c r="BO56" s="192">
        <f t="shared" si="146"/>
        <v>-7.875000000000007E-2</v>
      </c>
      <c r="BP56" s="187">
        <f t="shared" si="113"/>
        <v>0.11499999999999999</v>
      </c>
      <c r="BQ56" s="192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89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7">
        <f t="shared" si="26"/>
        <v>-0.49501044943220585</v>
      </c>
      <c r="CE56" s="187">
        <f t="shared" si="13"/>
        <v>-0.37001044943220585</v>
      </c>
      <c r="CF56" s="187">
        <f t="shared" si="14"/>
        <v>-0.37001044943220585</v>
      </c>
      <c r="CG56" s="187">
        <f t="shared" si="15"/>
        <v>-0.28001044943220588</v>
      </c>
      <c r="CH56" s="192">
        <f t="shared" si="16"/>
        <v>-8.6260449432205899E-2</v>
      </c>
      <c r="CI56" s="192">
        <f t="shared" si="17"/>
        <v>0.10748955056779408</v>
      </c>
      <c r="CJ56" s="192">
        <f t="shared" si="18"/>
        <v>0.30123955056779406</v>
      </c>
      <c r="CK56" s="187">
        <f t="shared" si="19"/>
        <v>0.49498955056779415</v>
      </c>
      <c r="CL56" s="192">
        <f t="shared" si="20"/>
        <v>0.49498955056779415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7">
        <v>-0.49501044943220585</v>
      </c>
      <c r="G57" s="187">
        <v>-0.37001044943220585</v>
      </c>
      <c r="H57" s="187">
        <v>-0.37001044943220585</v>
      </c>
      <c r="I57" s="187">
        <v>-0.28001044943220588</v>
      </c>
      <c r="J57" s="192">
        <v>-8.6260449432205899E-2</v>
      </c>
      <c r="K57" s="192">
        <v>0.10748955056779408</v>
      </c>
      <c r="L57" s="192">
        <v>0.30123955056779406</v>
      </c>
      <c r="M57" s="187">
        <v>0.49498955056779415</v>
      </c>
      <c r="N57" s="192">
        <v>0.49498955056779415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4"/>
        <v>1</v>
      </c>
      <c r="V57" s="166"/>
      <c r="W57" s="5" t="s">
        <v>115</v>
      </c>
      <c r="X57" s="5" t="str">
        <f t="shared" si="142"/>
        <v>nat</v>
      </c>
      <c r="Y57" s="5" t="str">
        <f t="shared" si="142"/>
        <v>base</v>
      </c>
      <c r="Z57" s="141">
        <v>-10</v>
      </c>
      <c r="AA57" s="141">
        <v>-0.2</v>
      </c>
      <c r="AB57" s="141">
        <f t="shared" si="139"/>
        <v>-0.7</v>
      </c>
      <c r="AC57" s="141">
        <f t="shared" si="139"/>
        <v>-0.6</v>
      </c>
      <c r="AD57" s="141">
        <f t="shared" si="139"/>
        <v>-0.6</v>
      </c>
      <c r="AE57" s="141">
        <f t="shared" si="139"/>
        <v>-0.6</v>
      </c>
      <c r="AF57" s="141">
        <f t="shared" si="139"/>
        <v>0.1</v>
      </c>
      <c r="AG57" s="141">
        <f t="shared" si="139"/>
        <v>0.2</v>
      </c>
      <c r="AH57" s="141">
        <f t="shared" si="139"/>
        <v>0.1</v>
      </c>
      <c r="AI57" s="141">
        <f t="shared" si="139"/>
        <v>0.1</v>
      </c>
      <c r="AJ57" s="141">
        <f t="shared" si="139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8">
        <f t="shared" si="106"/>
        <v>-11.5</v>
      </c>
      <c r="BH57" s="188">
        <f t="shared" si="107"/>
        <v>-0.17</v>
      </c>
      <c r="BI57" s="273">
        <f t="shared" si="108"/>
        <v>-0.875</v>
      </c>
      <c r="BJ57" s="187">
        <f t="shared" si="109"/>
        <v>-0.75</v>
      </c>
      <c r="BK57" s="187">
        <f t="shared" si="110"/>
        <v>-0.75</v>
      </c>
      <c r="BL57" s="187">
        <f t="shared" si="111"/>
        <v>-0.66</v>
      </c>
      <c r="BM57" s="192">
        <f t="shared" ref="BM57:BO57" si="147">IFERROR(($BP57-$BL57)/($BP$7-$BL$7)+BL57,"eps")</f>
        <v>-0.46625000000000005</v>
      </c>
      <c r="BN57" s="192">
        <f t="shared" si="147"/>
        <v>-0.27250000000000008</v>
      </c>
      <c r="BO57" s="192">
        <f t="shared" si="147"/>
        <v>-7.875000000000007E-2</v>
      </c>
      <c r="BP57" s="187">
        <f t="shared" si="113"/>
        <v>0.11499999999999999</v>
      </c>
      <c r="BQ57" s="192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89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7">
        <f t="shared" si="26"/>
        <v>-0.49501044943220585</v>
      </c>
      <c r="CE57" s="187">
        <f t="shared" si="13"/>
        <v>-0.37001044943220585</v>
      </c>
      <c r="CF57" s="187">
        <f t="shared" si="14"/>
        <v>-0.37001044943220585</v>
      </c>
      <c r="CG57" s="187">
        <f t="shared" si="15"/>
        <v>-0.28001044943220588</v>
      </c>
      <c r="CH57" s="192">
        <f t="shared" si="16"/>
        <v>-8.6260449432205899E-2</v>
      </c>
      <c r="CI57" s="192">
        <f t="shared" si="17"/>
        <v>0.10748955056779408</v>
      </c>
      <c r="CJ57" s="192">
        <f t="shared" si="18"/>
        <v>0.30123955056779406</v>
      </c>
      <c r="CK57" s="187">
        <f t="shared" si="19"/>
        <v>0.49498955056779415</v>
      </c>
      <c r="CL57" s="192">
        <f t="shared" si="20"/>
        <v>0.49498955056779415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7">
        <v>-0.49501044943220585</v>
      </c>
      <c r="G58" s="187">
        <v>-0.37001044943220585</v>
      </c>
      <c r="H58" s="187">
        <v>-0.37001044943220585</v>
      </c>
      <c r="I58" s="187">
        <v>-0.28001044943220588</v>
      </c>
      <c r="J58" s="192">
        <v>-8.6260449432205899E-2</v>
      </c>
      <c r="K58" s="192">
        <v>0.10748955056779408</v>
      </c>
      <c r="L58" s="192">
        <v>0.30123955056779406</v>
      </c>
      <c r="M58" s="187">
        <v>0.49498955056779415</v>
      </c>
      <c r="N58" s="192">
        <v>0.49498955056779415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4"/>
        <v>1</v>
      </c>
      <c r="V58" s="166"/>
      <c r="W58" s="5" t="s">
        <v>116</v>
      </c>
      <c r="X58" s="5" t="str">
        <f t="shared" si="142"/>
        <v>nat</v>
      </c>
      <c r="Y58" s="5" t="str">
        <f t="shared" si="142"/>
        <v>base</v>
      </c>
      <c r="Z58" s="141">
        <v>-10</v>
      </c>
      <c r="AA58" s="141">
        <v>-0.2</v>
      </c>
      <c r="AB58" s="141">
        <f t="shared" si="139"/>
        <v>-0.7</v>
      </c>
      <c r="AC58" s="141">
        <f t="shared" si="139"/>
        <v>-0.6</v>
      </c>
      <c r="AD58" s="141">
        <f t="shared" si="139"/>
        <v>-0.6</v>
      </c>
      <c r="AE58" s="141">
        <f t="shared" si="139"/>
        <v>-0.6</v>
      </c>
      <c r="AF58" s="141">
        <f t="shared" si="139"/>
        <v>0.1</v>
      </c>
      <c r="AG58" s="141">
        <f t="shared" si="139"/>
        <v>0.2</v>
      </c>
      <c r="AH58" s="141">
        <f t="shared" si="139"/>
        <v>0.1</v>
      </c>
      <c r="AI58" s="141">
        <f t="shared" si="139"/>
        <v>0.1</v>
      </c>
      <c r="AJ58" s="141">
        <f t="shared" si="139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6" t="s">
        <v>116</v>
      </c>
      <c r="BE58" s="256" t="s">
        <v>72</v>
      </c>
      <c r="BF58" s="256" t="s">
        <v>16</v>
      </c>
      <c r="BG58" s="257">
        <f t="shared" si="106"/>
        <v>-11.5</v>
      </c>
      <c r="BH58" s="257">
        <f t="shared" si="107"/>
        <v>-0.17</v>
      </c>
      <c r="BI58" s="274">
        <f t="shared" si="108"/>
        <v>-0.875</v>
      </c>
      <c r="BJ58" s="258">
        <f t="shared" si="109"/>
        <v>-0.75</v>
      </c>
      <c r="BK58" s="258">
        <f t="shared" si="110"/>
        <v>-0.75</v>
      </c>
      <c r="BL58" s="258">
        <f t="shared" si="111"/>
        <v>-0.66</v>
      </c>
      <c r="BM58" s="259">
        <f t="shared" ref="BM58:BO58" si="148">IFERROR(($BP58-$BL58)/($BP$7-$BL$7)+BL58,"eps")</f>
        <v>-0.46625000000000005</v>
      </c>
      <c r="BN58" s="259">
        <f t="shared" si="148"/>
        <v>-0.27250000000000008</v>
      </c>
      <c r="BO58" s="259">
        <f t="shared" si="148"/>
        <v>-7.875000000000007E-2</v>
      </c>
      <c r="BP58" s="258">
        <f t="shared" si="113"/>
        <v>0.11499999999999999</v>
      </c>
      <c r="BQ58" s="259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89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7">
        <f t="shared" si="26"/>
        <v>-0.49501044943220585</v>
      </c>
      <c r="CE58" s="187">
        <f t="shared" si="13"/>
        <v>-0.37001044943220585</v>
      </c>
      <c r="CF58" s="187">
        <f t="shared" si="14"/>
        <v>-0.37001044943220585</v>
      </c>
      <c r="CG58" s="187">
        <f t="shared" si="15"/>
        <v>-0.28001044943220588</v>
      </c>
      <c r="CH58" s="192">
        <f t="shared" si="16"/>
        <v>-8.6260449432205899E-2</v>
      </c>
      <c r="CI58" s="192">
        <f t="shared" si="17"/>
        <v>0.10748955056779408</v>
      </c>
      <c r="CJ58" s="192">
        <f t="shared" si="18"/>
        <v>0.30123955056779406</v>
      </c>
      <c r="CK58" s="187">
        <f t="shared" si="19"/>
        <v>0.49498955056779415</v>
      </c>
      <c r="CL58" s="192">
        <f t="shared" si="20"/>
        <v>0.49498955056779415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7">
        <v>-0.49501044943220585</v>
      </c>
      <c r="G59" s="187">
        <v>-0.37001044943220585</v>
      </c>
      <c r="H59" s="187">
        <v>-0.37001044943220585</v>
      </c>
      <c r="I59" s="187">
        <v>-0.28001044943220588</v>
      </c>
      <c r="J59" s="192">
        <v>-8.6260449432205899E-2</v>
      </c>
      <c r="K59" s="192">
        <v>0.10748955056779408</v>
      </c>
      <c r="L59" s="192">
        <v>0.30123955056779406</v>
      </c>
      <c r="M59" s="187">
        <v>0.49498955056779415</v>
      </c>
      <c r="N59" s="192">
        <v>0.49498955056779415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4"/>
        <v>1</v>
      </c>
      <c r="V59" s="166"/>
      <c r="W59" s="5" t="s">
        <v>117</v>
      </c>
      <c r="X59" s="5" t="str">
        <f t="shared" si="142"/>
        <v>nat</v>
      </c>
      <c r="Y59" s="5" t="str">
        <f t="shared" si="142"/>
        <v>base</v>
      </c>
      <c r="Z59" s="141">
        <v>-10</v>
      </c>
      <c r="AA59" s="141">
        <v>-0.2</v>
      </c>
      <c r="AB59" s="141">
        <f t="shared" si="139"/>
        <v>-0.7</v>
      </c>
      <c r="AC59" s="141">
        <f t="shared" si="139"/>
        <v>-0.6</v>
      </c>
      <c r="AD59" s="141">
        <f t="shared" si="139"/>
        <v>-0.6</v>
      </c>
      <c r="AE59" s="141">
        <f t="shared" si="139"/>
        <v>-0.6</v>
      </c>
      <c r="AF59" s="141">
        <f t="shared" si="139"/>
        <v>0.1</v>
      </c>
      <c r="AG59" s="141">
        <f t="shared" si="139"/>
        <v>0.2</v>
      </c>
      <c r="AH59" s="141">
        <f t="shared" si="139"/>
        <v>0.1</v>
      </c>
      <c r="AI59" s="141">
        <f t="shared" si="139"/>
        <v>0.1</v>
      </c>
      <c r="AJ59" s="141">
        <f t="shared" si="139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8">
        <f t="shared" si="106"/>
        <v>-11.5</v>
      </c>
      <c r="BH59" s="188">
        <f t="shared" si="107"/>
        <v>-0.17</v>
      </c>
      <c r="BI59" s="273">
        <f t="shared" si="108"/>
        <v>-0.875</v>
      </c>
      <c r="BJ59" s="187">
        <f t="shared" si="109"/>
        <v>-0.75</v>
      </c>
      <c r="BK59" s="187">
        <f t="shared" si="110"/>
        <v>-0.75</v>
      </c>
      <c r="BL59" s="187">
        <f t="shared" si="111"/>
        <v>-0.66</v>
      </c>
      <c r="BM59" s="192">
        <f t="shared" ref="BM59:BO59" si="149">IFERROR(($BP59-$BL59)/($BP$7-$BL$7)+BL59,"eps")</f>
        <v>-0.46625000000000005</v>
      </c>
      <c r="BN59" s="192">
        <f t="shared" si="149"/>
        <v>-0.27250000000000008</v>
      </c>
      <c r="BO59" s="192">
        <f t="shared" si="149"/>
        <v>-7.875000000000007E-2</v>
      </c>
      <c r="BP59" s="187">
        <f t="shared" si="113"/>
        <v>0.11499999999999999</v>
      </c>
      <c r="BQ59" s="192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89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7">
        <f t="shared" si="26"/>
        <v>-0.49501044943220585</v>
      </c>
      <c r="CE59" s="187">
        <f t="shared" si="13"/>
        <v>-0.37001044943220585</v>
      </c>
      <c r="CF59" s="187">
        <f t="shared" si="14"/>
        <v>-0.37001044943220585</v>
      </c>
      <c r="CG59" s="187">
        <f t="shared" si="15"/>
        <v>-0.28001044943220588</v>
      </c>
      <c r="CH59" s="192">
        <f t="shared" si="16"/>
        <v>-8.6260449432205899E-2</v>
      </c>
      <c r="CI59" s="192">
        <f t="shared" si="17"/>
        <v>0.10748955056779408</v>
      </c>
      <c r="CJ59" s="192">
        <f t="shared" si="18"/>
        <v>0.30123955056779406</v>
      </c>
      <c r="CK59" s="187">
        <f t="shared" si="19"/>
        <v>0.49498955056779415</v>
      </c>
      <c r="CL59" s="192">
        <f t="shared" si="20"/>
        <v>0.49498955056779415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7">
        <v>-0.49501044943220585</v>
      </c>
      <c r="G60" s="187">
        <v>-0.37001044943220585</v>
      </c>
      <c r="H60" s="187">
        <v>-0.37001044943220585</v>
      </c>
      <c r="I60" s="187">
        <v>-0.28001044943220588</v>
      </c>
      <c r="J60" s="192">
        <v>-8.6260449432205899E-2</v>
      </c>
      <c r="K60" s="192">
        <v>0.10748955056779408</v>
      </c>
      <c r="L60" s="192">
        <v>0.30123955056779406</v>
      </c>
      <c r="M60" s="187">
        <v>0.49498955056779415</v>
      </c>
      <c r="N60" s="192">
        <v>0.49498955056779415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4"/>
        <v>1</v>
      </c>
      <c r="V60" s="166"/>
      <c r="W60" s="5" t="s">
        <v>63</v>
      </c>
      <c r="X60" s="5" t="str">
        <f t="shared" si="142"/>
        <v>nat</v>
      </c>
      <c r="Y60" s="5" t="str">
        <f t="shared" si="142"/>
        <v>base</v>
      </c>
      <c r="Z60" s="141">
        <v>-10</v>
      </c>
      <c r="AA60" s="141">
        <v>-0.2</v>
      </c>
      <c r="AB60" s="141">
        <f t="shared" si="139"/>
        <v>-0.7</v>
      </c>
      <c r="AC60" s="141">
        <f t="shared" si="139"/>
        <v>-0.6</v>
      </c>
      <c r="AD60" s="141">
        <f t="shared" si="139"/>
        <v>-0.6</v>
      </c>
      <c r="AE60" s="141">
        <f t="shared" si="139"/>
        <v>-0.6</v>
      </c>
      <c r="AF60" s="141">
        <f t="shared" si="139"/>
        <v>0.1</v>
      </c>
      <c r="AG60" s="141">
        <f t="shared" si="139"/>
        <v>0.2</v>
      </c>
      <c r="AH60" s="141">
        <f t="shared" si="139"/>
        <v>0.1</v>
      </c>
      <c r="AI60" s="141">
        <f t="shared" si="139"/>
        <v>0.1</v>
      </c>
      <c r="AJ60" s="141">
        <f t="shared" si="139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8">
        <f t="shared" si="106"/>
        <v>-11.5</v>
      </c>
      <c r="BH60" s="188">
        <f t="shared" si="107"/>
        <v>-0.17</v>
      </c>
      <c r="BI60" s="273">
        <f t="shared" si="108"/>
        <v>-0.875</v>
      </c>
      <c r="BJ60" s="187">
        <f t="shared" si="109"/>
        <v>-0.75</v>
      </c>
      <c r="BK60" s="187">
        <f t="shared" si="110"/>
        <v>-0.75</v>
      </c>
      <c r="BL60" s="187">
        <f t="shared" si="111"/>
        <v>-0.66</v>
      </c>
      <c r="BM60" s="192">
        <f t="shared" ref="BM60:BO60" si="150">IFERROR(($BP60-$BL60)/($BP$7-$BL$7)+BL60,"eps")</f>
        <v>-0.46625000000000005</v>
      </c>
      <c r="BN60" s="192">
        <f t="shared" si="150"/>
        <v>-0.27250000000000008</v>
      </c>
      <c r="BO60" s="192">
        <f t="shared" si="150"/>
        <v>-7.875000000000007E-2</v>
      </c>
      <c r="BP60" s="187">
        <f t="shared" si="113"/>
        <v>0.11499999999999999</v>
      </c>
      <c r="BQ60" s="192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89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7">
        <f t="shared" si="26"/>
        <v>-0.49501044943220585</v>
      </c>
      <c r="CE60" s="187">
        <f t="shared" si="13"/>
        <v>-0.37001044943220585</v>
      </c>
      <c r="CF60" s="187">
        <f t="shared" si="14"/>
        <v>-0.37001044943220585</v>
      </c>
      <c r="CG60" s="187">
        <f t="shared" si="15"/>
        <v>-0.28001044943220588</v>
      </c>
      <c r="CH60" s="192">
        <f t="shared" si="16"/>
        <v>-8.6260449432205899E-2</v>
      </c>
      <c r="CI60" s="192">
        <f t="shared" si="17"/>
        <v>0.10748955056779408</v>
      </c>
      <c r="CJ60" s="192">
        <f t="shared" si="18"/>
        <v>0.30123955056779406</v>
      </c>
      <c r="CK60" s="187">
        <f t="shared" si="19"/>
        <v>0.49498955056779415</v>
      </c>
      <c r="CL60" s="192">
        <f t="shared" si="20"/>
        <v>0.49498955056779415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7">
        <v>-0.49501044943220585</v>
      </c>
      <c r="G61" s="187">
        <v>-0.37001044943220585</v>
      </c>
      <c r="H61" s="187">
        <v>-0.37001044943220585</v>
      </c>
      <c r="I61" s="187">
        <v>-0.28001044943220588</v>
      </c>
      <c r="J61" s="192">
        <v>-8.6260449432205899E-2</v>
      </c>
      <c r="K61" s="192">
        <v>0.10748955056779408</v>
      </c>
      <c r="L61" s="192">
        <v>0.30123955056779406</v>
      </c>
      <c r="M61" s="187">
        <v>0.49498955056779415</v>
      </c>
      <c r="N61" s="192">
        <v>0.49498955056779415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4"/>
        <v>1</v>
      </c>
      <c r="V61" s="166"/>
      <c r="W61" t="s">
        <v>419</v>
      </c>
      <c r="X61" s="5" t="str">
        <f t="shared" si="142"/>
        <v>nat</v>
      </c>
      <c r="Y61" s="5" t="str">
        <f t="shared" si="142"/>
        <v>base</v>
      </c>
      <c r="Z61" s="141">
        <v>-10</v>
      </c>
      <c r="AA61" s="141">
        <v>-0.2</v>
      </c>
      <c r="AB61" s="141">
        <f t="shared" ref="AB61:AJ68" si="151">AB$8</f>
        <v>-0.7</v>
      </c>
      <c r="AC61" s="141">
        <f t="shared" si="151"/>
        <v>-0.6</v>
      </c>
      <c r="AD61" s="141">
        <f t="shared" si="151"/>
        <v>-0.6</v>
      </c>
      <c r="AE61" s="141">
        <f t="shared" si="151"/>
        <v>-0.6</v>
      </c>
      <c r="AF61" s="141">
        <f t="shared" si="151"/>
        <v>0.1</v>
      </c>
      <c r="AG61" s="141">
        <f t="shared" si="151"/>
        <v>0.2</v>
      </c>
      <c r="AH61" s="141">
        <f t="shared" si="151"/>
        <v>0.1</v>
      </c>
      <c r="AI61" s="141">
        <f t="shared" si="151"/>
        <v>0.1</v>
      </c>
      <c r="AJ61" s="141">
        <f t="shared" si="151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8">
        <f t="shared" si="106"/>
        <v>-11.5</v>
      </c>
      <c r="BH61" s="188">
        <f t="shared" si="107"/>
        <v>-0.17</v>
      </c>
      <c r="BI61" s="273">
        <f t="shared" si="108"/>
        <v>-0.875</v>
      </c>
      <c r="BJ61" s="187">
        <f t="shared" si="109"/>
        <v>-0.75</v>
      </c>
      <c r="BK61" s="187">
        <f t="shared" si="110"/>
        <v>-0.75</v>
      </c>
      <c r="BL61" s="187">
        <f t="shared" si="111"/>
        <v>-0.66</v>
      </c>
      <c r="BM61" s="192">
        <f t="shared" ref="BM61:BO61" si="152">IFERROR(($BP61-$BL61)/($BP$7-$BL$7)+BL61,"eps")</f>
        <v>-0.46625000000000005</v>
      </c>
      <c r="BN61" s="192">
        <f t="shared" si="152"/>
        <v>-0.27250000000000008</v>
      </c>
      <c r="BO61" s="192">
        <f t="shared" si="152"/>
        <v>-7.875000000000007E-2</v>
      </c>
      <c r="BP61" s="187">
        <f t="shared" si="113"/>
        <v>0.11499999999999999</v>
      </c>
      <c r="BQ61" s="192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89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7">
        <f t="shared" si="26"/>
        <v>-0.49501044943220585</v>
      </c>
      <c r="CE61" s="187">
        <f t="shared" si="13"/>
        <v>-0.37001044943220585</v>
      </c>
      <c r="CF61" s="187">
        <f t="shared" si="14"/>
        <v>-0.37001044943220585</v>
      </c>
      <c r="CG61" s="187">
        <f t="shared" si="15"/>
        <v>-0.28001044943220588</v>
      </c>
      <c r="CH61" s="192">
        <f t="shared" si="16"/>
        <v>-8.6260449432205899E-2</v>
      </c>
      <c r="CI61" s="192">
        <f t="shared" si="17"/>
        <v>0.10748955056779408</v>
      </c>
      <c r="CJ61" s="192">
        <f t="shared" si="18"/>
        <v>0.30123955056779406</v>
      </c>
      <c r="CK61" s="187">
        <f t="shared" si="19"/>
        <v>0.49498955056779415</v>
      </c>
      <c r="CL61" s="192">
        <f t="shared" si="20"/>
        <v>0.49498955056779415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7">
        <v>-0.49501044943220585</v>
      </c>
      <c r="G62" s="187">
        <v>-0.37001044943220585</v>
      </c>
      <c r="H62" s="187">
        <v>-0.37001044943220585</v>
      </c>
      <c r="I62" s="187">
        <v>-0.28001044943220588</v>
      </c>
      <c r="J62" s="192">
        <v>-8.6260449432205899E-2</v>
      </c>
      <c r="K62" s="192">
        <v>0.10748955056779408</v>
      </c>
      <c r="L62" s="192">
        <v>0.30123955056779406</v>
      </c>
      <c r="M62" s="187">
        <v>0.49498955056779415</v>
      </c>
      <c r="N62" s="192">
        <v>0.49498955056779415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4"/>
        <v>1</v>
      </c>
      <c r="V62" s="166"/>
      <c r="W62" t="s">
        <v>420</v>
      </c>
      <c r="X62" s="5" t="str">
        <f t="shared" si="142"/>
        <v>nat</v>
      </c>
      <c r="Y62" s="5" t="str">
        <f t="shared" si="142"/>
        <v>base</v>
      </c>
      <c r="Z62" s="141">
        <v>-10</v>
      </c>
      <c r="AA62" s="141">
        <v>-0.2</v>
      </c>
      <c r="AB62" s="141">
        <f t="shared" si="151"/>
        <v>-0.7</v>
      </c>
      <c r="AC62" s="141">
        <f t="shared" si="151"/>
        <v>-0.6</v>
      </c>
      <c r="AD62" s="141">
        <f t="shared" si="151"/>
        <v>-0.6</v>
      </c>
      <c r="AE62" s="141">
        <f t="shared" si="151"/>
        <v>-0.6</v>
      </c>
      <c r="AF62" s="141">
        <f t="shared" si="151"/>
        <v>0.1</v>
      </c>
      <c r="AG62" s="141">
        <f t="shared" si="151"/>
        <v>0.2</v>
      </c>
      <c r="AH62" s="141">
        <f t="shared" si="151"/>
        <v>0.1</v>
      </c>
      <c r="AI62" s="141">
        <f t="shared" si="151"/>
        <v>0.1</v>
      </c>
      <c r="AJ62" s="141">
        <f t="shared" si="151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8">
        <f t="shared" si="106"/>
        <v>-11.5</v>
      </c>
      <c r="BH62" s="188">
        <f t="shared" si="107"/>
        <v>-0.17</v>
      </c>
      <c r="BI62" s="273">
        <f t="shared" si="108"/>
        <v>-0.875</v>
      </c>
      <c r="BJ62" s="187">
        <f t="shared" si="109"/>
        <v>-0.75</v>
      </c>
      <c r="BK62" s="187">
        <f t="shared" si="110"/>
        <v>-0.75</v>
      </c>
      <c r="BL62" s="187">
        <f t="shared" si="111"/>
        <v>-0.66</v>
      </c>
      <c r="BM62" s="192">
        <f t="shared" ref="BM62:BO62" si="153">IFERROR(($BP62-$BL62)/($BP$7-$BL$7)+BL62,"eps")</f>
        <v>-0.46625000000000005</v>
      </c>
      <c r="BN62" s="192">
        <f t="shared" si="153"/>
        <v>-0.27250000000000008</v>
      </c>
      <c r="BO62" s="192">
        <f t="shared" si="153"/>
        <v>-7.875000000000007E-2</v>
      </c>
      <c r="BP62" s="187">
        <f t="shared" si="113"/>
        <v>0.11499999999999999</v>
      </c>
      <c r="BQ62" s="192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89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7">
        <f t="shared" si="26"/>
        <v>-0.49501044943220585</v>
      </c>
      <c r="CE62" s="187">
        <f t="shared" si="13"/>
        <v>-0.37001044943220585</v>
      </c>
      <c r="CF62" s="187">
        <f t="shared" si="14"/>
        <v>-0.37001044943220585</v>
      </c>
      <c r="CG62" s="187">
        <f t="shared" si="15"/>
        <v>-0.28001044943220588</v>
      </c>
      <c r="CH62" s="192">
        <f t="shared" si="16"/>
        <v>-8.6260449432205899E-2</v>
      </c>
      <c r="CI62" s="192">
        <f t="shared" si="17"/>
        <v>0.10748955056779408</v>
      </c>
      <c r="CJ62" s="192">
        <f t="shared" si="18"/>
        <v>0.30123955056779406</v>
      </c>
      <c r="CK62" s="187">
        <f t="shared" si="19"/>
        <v>0.49498955056779415</v>
      </c>
      <c r="CL62" s="192">
        <f t="shared" si="20"/>
        <v>0.49498955056779415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7">
        <v>-0.49501044943220585</v>
      </c>
      <c r="G63" s="187">
        <v>-0.37001044943220585</v>
      </c>
      <c r="H63" s="187">
        <v>-0.37001044943220585</v>
      </c>
      <c r="I63" s="187">
        <v>-0.28001044943220588</v>
      </c>
      <c r="J63" s="192">
        <v>-8.6260449432205899E-2</v>
      </c>
      <c r="K63" s="192">
        <v>0.10748955056779408</v>
      </c>
      <c r="L63" s="192">
        <v>0.30123955056779406</v>
      </c>
      <c r="M63" s="187">
        <v>0.49498955056779415</v>
      </c>
      <c r="N63" s="192">
        <v>0.49498955056779415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4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51"/>
        <v>-0.7</v>
      </c>
      <c r="AC63" s="141">
        <f t="shared" si="151"/>
        <v>-0.6</v>
      </c>
      <c r="AD63" s="141">
        <f t="shared" si="151"/>
        <v>-0.6</v>
      </c>
      <c r="AE63" s="141">
        <f t="shared" si="151"/>
        <v>-0.6</v>
      </c>
      <c r="AF63" s="141">
        <f t="shared" si="151"/>
        <v>0.1</v>
      </c>
      <c r="AG63" s="141">
        <f t="shared" si="151"/>
        <v>0.2</v>
      </c>
      <c r="AH63" s="141">
        <f t="shared" si="151"/>
        <v>0.1</v>
      </c>
      <c r="AI63" s="141">
        <f t="shared" si="151"/>
        <v>0.1</v>
      </c>
      <c r="AJ63" s="141">
        <f t="shared" si="151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8">
        <f t="shared" si="106"/>
        <v>-11.5</v>
      </c>
      <c r="BH63" s="188">
        <f t="shared" si="107"/>
        <v>-0.17</v>
      </c>
      <c r="BI63" s="273">
        <f t="shared" si="108"/>
        <v>-0.875</v>
      </c>
      <c r="BJ63" s="187">
        <f t="shared" si="109"/>
        <v>-0.75</v>
      </c>
      <c r="BK63" s="187">
        <f t="shared" si="110"/>
        <v>-0.75</v>
      </c>
      <c r="BL63" s="187">
        <f t="shared" si="111"/>
        <v>-0.66</v>
      </c>
      <c r="BM63" s="192">
        <f t="shared" ref="BM63:BO63" si="154">IFERROR(($BP63-$BL63)/($BP$7-$BL$7)+BL63,"eps")</f>
        <v>-0.46625000000000005</v>
      </c>
      <c r="BN63" s="192">
        <f t="shared" si="154"/>
        <v>-0.27250000000000008</v>
      </c>
      <c r="BO63" s="192">
        <f t="shared" si="154"/>
        <v>-7.875000000000007E-2</v>
      </c>
      <c r="BP63" s="187">
        <f t="shared" si="113"/>
        <v>0.11499999999999999</v>
      </c>
      <c r="BQ63" s="192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89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7">
        <f t="shared" si="26"/>
        <v>-0.49501044943220585</v>
      </c>
      <c r="CE63" s="187">
        <f t="shared" si="13"/>
        <v>-0.37001044943220585</v>
      </c>
      <c r="CF63" s="187">
        <f t="shared" si="14"/>
        <v>-0.37001044943220585</v>
      </c>
      <c r="CG63" s="187">
        <f t="shared" si="15"/>
        <v>-0.28001044943220588</v>
      </c>
      <c r="CH63" s="192">
        <f t="shared" si="16"/>
        <v>-8.6260449432205899E-2</v>
      </c>
      <c r="CI63" s="192">
        <f t="shared" si="17"/>
        <v>0.10748955056779408</v>
      </c>
      <c r="CJ63" s="192">
        <f t="shared" si="18"/>
        <v>0.30123955056779406</v>
      </c>
      <c r="CK63" s="187">
        <f t="shared" si="19"/>
        <v>0.49498955056779415</v>
      </c>
      <c r="CL63" s="192">
        <f t="shared" si="20"/>
        <v>0.49498955056779415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7">
        <v>-0.49501044943220585</v>
      </c>
      <c r="G64" s="187">
        <v>-0.37001044943220585</v>
      </c>
      <c r="H64" s="187">
        <v>-0.37001044943220585</v>
      </c>
      <c r="I64" s="187">
        <v>-0.28001044943220588</v>
      </c>
      <c r="J64" s="192">
        <v>-8.6260449432205899E-2</v>
      </c>
      <c r="K64" s="192">
        <v>0.10748955056779408</v>
      </c>
      <c r="L64" s="192">
        <v>0.30123955056779406</v>
      </c>
      <c r="M64" s="187">
        <v>0.49498955056779415</v>
      </c>
      <c r="N64" s="192">
        <v>0.49498955056779415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4"/>
        <v>1</v>
      </c>
      <c r="V64" s="166"/>
      <c r="W64" s="5" t="s">
        <v>119</v>
      </c>
      <c r="X64" s="5" t="str">
        <f t="shared" ref="X64:Y79" si="155">X63</f>
        <v>nat</v>
      </c>
      <c r="Y64" s="5" t="str">
        <f t="shared" si="155"/>
        <v>base</v>
      </c>
      <c r="Z64" s="141">
        <v>-10</v>
      </c>
      <c r="AA64" s="141">
        <v>-0.2</v>
      </c>
      <c r="AB64" s="141">
        <f t="shared" si="151"/>
        <v>-0.7</v>
      </c>
      <c r="AC64" s="141">
        <f t="shared" si="151"/>
        <v>-0.6</v>
      </c>
      <c r="AD64" s="141">
        <f t="shared" si="151"/>
        <v>-0.6</v>
      </c>
      <c r="AE64" s="141">
        <f t="shared" si="151"/>
        <v>-0.6</v>
      </c>
      <c r="AF64" s="141">
        <f t="shared" si="151"/>
        <v>0.1</v>
      </c>
      <c r="AG64" s="141">
        <f t="shared" si="151"/>
        <v>0.2</v>
      </c>
      <c r="AH64" s="141">
        <f t="shared" si="151"/>
        <v>0.1</v>
      </c>
      <c r="AI64" s="141">
        <f t="shared" si="151"/>
        <v>0.1</v>
      </c>
      <c r="AJ64" s="141">
        <f t="shared" si="151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8">
        <f t="shared" si="106"/>
        <v>-11.5</v>
      </c>
      <c r="BH64" s="188">
        <f t="shared" si="107"/>
        <v>-0.17</v>
      </c>
      <c r="BI64" s="273">
        <f t="shared" si="108"/>
        <v>-0.875</v>
      </c>
      <c r="BJ64" s="187">
        <f t="shared" si="109"/>
        <v>-0.75</v>
      </c>
      <c r="BK64" s="187">
        <f t="shared" si="110"/>
        <v>-0.75</v>
      </c>
      <c r="BL64" s="187">
        <f t="shared" si="111"/>
        <v>-0.66</v>
      </c>
      <c r="BM64" s="192">
        <f t="shared" ref="BM64:BO64" si="156">IFERROR(($BP64-$BL64)/($BP$7-$BL$7)+BL64,"eps")</f>
        <v>-0.46625000000000005</v>
      </c>
      <c r="BN64" s="192">
        <f t="shared" si="156"/>
        <v>-0.27250000000000008</v>
      </c>
      <c r="BO64" s="192">
        <f t="shared" si="156"/>
        <v>-7.875000000000007E-2</v>
      </c>
      <c r="BP64" s="187">
        <f t="shared" si="113"/>
        <v>0.11499999999999999</v>
      </c>
      <c r="BQ64" s="192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89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7">
        <f t="shared" si="26"/>
        <v>-0.49501044943220585</v>
      </c>
      <c r="CE64" s="187">
        <f t="shared" si="13"/>
        <v>-0.37001044943220585</v>
      </c>
      <c r="CF64" s="187">
        <f t="shared" si="14"/>
        <v>-0.37001044943220585</v>
      </c>
      <c r="CG64" s="187">
        <f t="shared" si="15"/>
        <v>-0.28001044943220588</v>
      </c>
      <c r="CH64" s="192">
        <f t="shared" si="16"/>
        <v>-8.6260449432205899E-2</v>
      </c>
      <c r="CI64" s="192">
        <f t="shared" si="17"/>
        <v>0.10748955056779408</v>
      </c>
      <c r="CJ64" s="192">
        <f t="shared" si="18"/>
        <v>0.30123955056779406</v>
      </c>
      <c r="CK64" s="187">
        <f t="shared" si="19"/>
        <v>0.49498955056779415</v>
      </c>
      <c r="CL64" s="192">
        <f t="shared" si="20"/>
        <v>0.49498955056779415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7">
        <v>-0.49501044943220585</v>
      </c>
      <c r="G65" s="187">
        <v>-0.37001044943220585</v>
      </c>
      <c r="H65" s="187">
        <v>-0.37001044943220585</v>
      </c>
      <c r="I65" s="187">
        <v>-0.28001044943220588</v>
      </c>
      <c r="J65" s="192">
        <v>-8.6260449432205899E-2</v>
      </c>
      <c r="K65" s="192">
        <v>0.10748955056779408</v>
      </c>
      <c r="L65" s="192">
        <v>0.30123955056779406</v>
      </c>
      <c r="M65" s="187">
        <v>0.49498955056779415</v>
      </c>
      <c r="N65" s="192">
        <v>0.49498955056779415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4"/>
        <v>1</v>
      </c>
      <c r="V65" s="166"/>
      <c r="W65" s="5" t="s">
        <v>64</v>
      </c>
      <c r="X65" s="5" t="str">
        <f t="shared" si="155"/>
        <v>nat</v>
      </c>
      <c r="Y65" s="5" t="str">
        <f t="shared" si="155"/>
        <v>base</v>
      </c>
      <c r="Z65" s="141">
        <v>-10</v>
      </c>
      <c r="AA65" s="141">
        <v>-0.2</v>
      </c>
      <c r="AB65" s="141">
        <f t="shared" si="151"/>
        <v>-0.7</v>
      </c>
      <c r="AC65" s="141">
        <f t="shared" si="151"/>
        <v>-0.6</v>
      </c>
      <c r="AD65" s="141">
        <f t="shared" si="151"/>
        <v>-0.6</v>
      </c>
      <c r="AE65" s="141">
        <f t="shared" si="151"/>
        <v>-0.6</v>
      </c>
      <c r="AF65" s="141">
        <f t="shared" si="151"/>
        <v>0.1</v>
      </c>
      <c r="AG65" s="141">
        <f t="shared" si="151"/>
        <v>0.2</v>
      </c>
      <c r="AH65" s="141">
        <f t="shared" si="151"/>
        <v>0.1</v>
      </c>
      <c r="AI65" s="141">
        <f t="shared" si="151"/>
        <v>0.1</v>
      </c>
      <c r="AJ65" s="141">
        <f t="shared" si="151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8">
        <f t="shared" si="106"/>
        <v>-11.5</v>
      </c>
      <c r="BH65" s="188">
        <f t="shared" si="107"/>
        <v>-0.17</v>
      </c>
      <c r="BI65" s="273">
        <f t="shared" si="108"/>
        <v>-0.875</v>
      </c>
      <c r="BJ65" s="187">
        <f t="shared" si="109"/>
        <v>-0.75</v>
      </c>
      <c r="BK65" s="187">
        <f t="shared" si="110"/>
        <v>-0.75</v>
      </c>
      <c r="BL65" s="187">
        <f t="shared" si="111"/>
        <v>-0.66</v>
      </c>
      <c r="BM65" s="192">
        <f t="shared" ref="BM65:BO65" si="157">IFERROR(($BP65-$BL65)/($BP$7-$BL$7)+BL65,"eps")</f>
        <v>-0.46625000000000005</v>
      </c>
      <c r="BN65" s="192">
        <f t="shared" si="157"/>
        <v>-0.27250000000000008</v>
      </c>
      <c r="BO65" s="192">
        <f t="shared" si="157"/>
        <v>-7.875000000000007E-2</v>
      </c>
      <c r="BP65" s="187">
        <f t="shared" si="113"/>
        <v>0.11499999999999999</v>
      </c>
      <c r="BQ65" s="192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89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7">
        <f t="shared" si="26"/>
        <v>-0.49501044943220585</v>
      </c>
      <c r="CE65" s="187">
        <f t="shared" si="13"/>
        <v>-0.37001044943220585</v>
      </c>
      <c r="CF65" s="187">
        <f t="shared" si="14"/>
        <v>-0.37001044943220585</v>
      </c>
      <c r="CG65" s="187">
        <f t="shared" si="15"/>
        <v>-0.28001044943220588</v>
      </c>
      <c r="CH65" s="192">
        <f t="shared" si="16"/>
        <v>-8.6260449432205899E-2</v>
      </c>
      <c r="CI65" s="192">
        <f t="shared" si="17"/>
        <v>0.10748955056779408</v>
      </c>
      <c r="CJ65" s="192">
        <f t="shared" si="18"/>
        <v>0.30123955056779406</v>
      </c>
      <c r="CK65" s="187">
        <f t="shared" si="19"/>
        <v>0.49498955056779415</v>
      </c>
      <c r="CL65" s="192">
        <f t="shared" si="20"/>
        <v>0.49498955056779415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7">
        <v>-0.49501044943220585</v>
      </c>
      <c r="G66" s="187">
        <v>-0.37001044943220585</v>
      </c>
      <c r="H66" s="187">
        <v>-0.37001044943220585</v>
      </c>
      <c r="I66" s="187">
        <v>-0.28001044943220588</v>
      </c>
      <c r="J66" s="192">
        <v>-8.6260449432205899E-2</v>
      </c>
      <c r="K66" s="192">
        <v>0.10748955056779408</v>
      </c>
      <c r="L66" s="192">
        <v>0.30123955056779406</v>
      </c>
      <c r="M66" s="187">
        <v>0.49498955056779415</v>
      </c>
      <c r="N66" s="192">
        <v>0.49498955056779415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4"/>
        <v>1</v>
      </c>
      <c r="V66" s="166"/>
      <c r="W66" s="5" t="s">
        <v>120</v>
      </c>
      <c r="X66" s="5" t="str">
        <f t="shared" si="155"/>
        <v>nat</v>
      </c>
      <c r="Y66" s="5" t="str">
        <f t="shared" si="155"/>
        <v>base</v>
      </c>
      <c r="Z66" s="141">
        <v>-10</v>
      </c>
      <c r="AA66" s="141">
        <v>-0.2</v>
      </c>
      <c r="AB66" s="141">
        <f t="shared" si="151"/>
        <v>-0.7</v>
      </c>
      <c r="AC66" s="141">
        <f t="shared" si="151"/>
        <v>-0.6</v>
      </c>
      <c r="AD66" s="141">
        <f t="shared" si="151"/>
        <v>-0.6</v>
      </c>
      <c r="AE66" s="141">
        <f t="shared" si="151"/>
        <v>-0.6</v>
      </c>
      <c r="AF66" s="141">
        <f t="shared" si="151"/>
        <v>0.1</v>
      </c>
      <c r="AG66" s="141">
        <f t="shared" si="151"/>
        <v>0.2</v>
      </c>
      <c r="AH66" s="141">
        <f t="shared" si="151"/>
        <v>0.1</v>
      </c>
      <c r="AI66" s="141">
        <f t="shared" si="151"/>
        <v>0.1</v>
      </c>
      <c r="AJ66" s="141">
        <f t="shared" si="151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6">
        <f t="shared" si="106"/>
        <v>-11.5</v>
      </c>
      <c r="BH66" s="186">
        <f t="shared" si="107"/>
        <v>-0.17</v>
      </c>
      <c r="BI66" s="273">
        <f t="shared" si="108"/>
        <v>-0.875</v>
      </c>
      <c r="BJ66" s="187">
        <f t="shared" si="109"/>
        <v>-0.75</v>
      </c>
      <c r="BK66" s="187">
        <f t="shared" si="110"/>
        <v>-0.75</v>
      </c>
      <c r="BL66" s="187">
        <f t="shared" si="111"/>
        <v>-0.66</v>
      </c>
      <c r="BM66" s="192">
        <f t="shared" ref="BM66:BO66" si="158">IFERROR(($BP66-$BL66)/($BP$7-$BL$7)+BL66,"eps")</f>
        <v>-0.46625000000000005</v>
      </c>
      <c r="BN66" s="192">
        <f t="shared" si="158"/>
        <v>-0.27250000000000008</v>
      </c>
      <c r="BO66" s="192">
        <f t="shared" si="158"/>
        <v>-7.875000000000007E-2</v>
      </c>
      <c r="BP66" s="187">
        <f t="shared" si="113"/>
        <v>0.11499999999999999</v>
      </c>
      <c r="BQ66" s="192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89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7">
        <f t="shared" si="26"/>
        <v>-0.49501044943220585</v>
      </c>
      <c r="CE66" s="187">
        <f t="shared" si="13"/>
        <v>-0.37001044943220585</v>
      </c>
      <c r="CF66" s="187">
        <f t="shared" si="14"/>
        <v>-0.37001044943220585</v>
      </c>
      <c r="CG66" s="187">
        <f t="shared" si="15"/>
        <v>-0.28001044943220588</v>
      </c>
      <c r="CH66" s="192">
        <f t="shared" si="16"/>
        <v>-8.6260449432205899E-2</v>
      </c>
      <c r="CI66" s="192">
        <f t="shared" si="17"/>
        <v>0.10748955056779408</v>
      </c>
      <c r="CJ66" s="192">
        <f t="shared" si="18"/>
        <v>0.30123955056779406</v>
      </c>
      <c r="CK66" s="187">
        <f t="shared" si="19"/>
        <v>0.49498955056779415</v>
      </c>
      <c r="CL66" s="192">
        <f t="shared" si="20"/>
        <v>0.49498955056779415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7">
        <v>-0.49501044943220585</v>
      </c>
      <c r="G67" s="187">
        <v>-0.37001044943220585</v>
      </c>
      <c r="H67" s="187">
        <v>-0.37001044943220585</v>
      </c>
      <c r="I67" s="187">
        <v>-0.28001044943220588</v>
      </c>
      <c r="J67" s="192">
        <v>-8.6260449432205899E-2</v>
      </c>
      <c r="K67" s="192">
        <v>0.10748955056779408</v>
      </c>
      <c r="L67" s="192">
        <v>0.30123955056779406</v>
      </c>
      <c r="M67" s="187">
        <v>0.49498955056779415</v>
      </c>
      <c r="N67" s="192">
        <v>0.49498955056779415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4"/>
        <v>1</v>
      </c>
      <c r="V67" s="166"/>
      <c r="W67" s="5" t="s">
        <v>121</v>
      </c>
      <c r="X67" s="5" t="str">
        <f t="shared" si="155"/>
        <v>nat</v>
      </c>
      <c r="Y67" s="5" t="str">
        <f t="shared" si="155"/>
        <v>base</v>
      </c>
      <c r="Z67" s="141">
        <v>-10</v>
      </c>
      <c r="AA67" s="141">
        <v>-0.2</v>
      </c>
      <c r="AB67" s="141">
        <f t="shared" si="151"/>
        <v>-0.7</v>
      </c>
      <c r="AC67" s="141">
        <f t="shared" si="151"/>
        <v>-0.6</v>
      </c>
      <c r="AD67" s="141">
        <f t="shared" si="151"/>
        <v>-0.6</v>
      </c>
      <c r="AE67" s="141">
        <f t="shared" si="151"/>
        <v>-0.6</v>
      </c>
      <c r="AF67" s="141">
        <f t="shared" si="151"/>
        <v>0.1</v>
      </c>
      <c r="AG67" s="141">
        <f t="shared" si="151"/>
        <v>0.2</v>
      </c>
      <c r="AH67" s="141">
        <f t="shared" si="151"/>
        <v>0.1</v>
      </c>
      <c r="AI67" s="141">
        <f t="shared" si="151"/>
        <v>0.1</v>
      </c>
      <c r="AJ67" s="141">
        <f t="shared" si="151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6">
        <f t="shared" si="106"/>
        <v>-11.5</v>
      </c>
      <c r="BH67" s="186">
        <f t="shared" si="107"/>
        <v>-0.17</v>
      </c>
      <c r="BI67" s="273">
        <f t="shared" si="108"/>
        <v>-0.875</v>
      </c>
      <c r="BJ67" s="187">
        <f t="shared" si="109"/>
        <v>-0.75</v>
      </c>
      <c r="BK67" s="187">
        <f t="shared" si="110"/>
        <v>-0.75</v>
      </c>
      <c r="BL67" s="187">
        <f t="shared" si="111"/>
        <v>-0.66</v>
      </c>
      <c r="BM67" s="192">
        <f t="shared" ref="BM67:BO67" si="159">IFERROR(($BP67-$BL67)/($BP$7-$BL$7)+BL67,"eps")</f>
        <v>-0.46625000000000005</v>
      </c>
      <c r="BN67" s="192">
        <f t="shared" si="159"/>
        <v>-0.27250000000000008</v>
      </c>
      <c r="BO67" s="192">
        <f t="shared" si="159"/>
        <v>-7.875000000000007E-2</v>
      </c>
      <c r="BP67" s="187">
        <f t="shared" si="113"/>
        <v>0.11499999999999999</v>
      </c>
      <c r="BQ67" s="192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89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7">
        <f t="shared" si="26"/>
        <v>-0.49501044943220585</v>
      </c>
      <c r="CE67" s="187">
        <f t="shared" si="13"/>
        <v>-0.37001044943220585</v>
      </c>
      <c r="CF67" s="187">
        <f t="shared" si="14"/>
        <v>-0.37001044943220585</v>
      </c>
      <c r="CG67" s="187">
        <f t="shared" si="15"/>
        <v>-0.28001044943220588</v>
      </c>
      <c r="CH67" s="192">
        <f t="shared" si="16"/>
        <v>-8.6260449432205899E-2</v>
      </c>
      <c r="CI67" s="192">
        <f t="shared" si="17"/>
        <v>0.10748955056779408</v>
      </c>
      <c r="CJ67" s="192">
        <f t="shared" si="18"/>
        <v>0.30123955056779406</v>
      </c>
      <c r="CK67" s="187">
        <f t="shared" si="19"/>
        <v>0.49498955056779415</v>
      </c>
      <c r="CL67" s="192">
        <f t="shared" si="20"/>
        <v>0.49498955056779415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7">
        <v>-0.49501044943220585</v>
      </c>
      <c r="G68" s="187">
        <v>-0.37001044943220585</v>
      </c>
      <c r="H68" s="187">
        <v>-0.37001044943220585</v>
      </c>
      <c r="I68" s="187">
        <v>-0.28001044943220588</v>
      </c>
      <c r="J68" s="192">
        <v>-8.6260449432205899E-2</v>
      </c>
      <c r="K68" s="192">
        <v>0.10748955056779408</v>
      </c>
      <c r="L68" s="192">
        <v>0.30123955056779406</v>
      </c>
      <c r="M68" s="187">
        <v>0.49498955056779415</v>
      </c>
      <c r="N68" s="192">
        <v>0.49498955056779415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4"/>
        <v>1</v>
      </c>
      <c r="V68" s="166"/>
      <c r="W68" s="5" t="s">
        <v>65</v>
      </c>
      <c r="X68" s="5" t="str">
        <f t="shared" si="155"/>
        <v>nat</v>
      </c>
      <c r="Y68" s="5" t="str">
        <f t="shared" si="155"/>
        <v>base</v>
      </c>
      <c r="Z68" s="141">
        <v>-10</v>
      </c>
      <c r="AA68" s="141">
        <v>-0.2</v>
      </c>
      <c r="AB68" s="141">
        <f t="shared" si="151"/>
        <v>-0.7</v>
      </c>
      <c r="AC68" s="141">
        <f t="shared" si="151"/>
        <v>-0.6</v>
      </c>
      <c r="AD68" s="141">
        <f t="shared" si="151"/>
        <v>-0.6</v>
      </c>
      <c r="AE68" s="141">
        <f t="shared" si="151"/>
        <v>-0.6</v>
      </c>
      <c r="AF68" s="141">
        <f t="shared" si="151"/>
        <v>0.1</v>
      </c>
      <c r="AG68" s="141">
        <f t="shared" si="151"/>
        <v>0.2</v>
      </c>
      <c r="AH68" s="141">
        <f t="shared" si="151"/>
        <v>0.1</v>
      </c>
      <c r="AI68" s="141">
        <f t="shared" si="151"/>
        <v>0.1</v>
      </c>
      <c r="AJ68" s="141">
        <f t="shared" si="151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6">
        <f t="shared" si="106"/>
        <v>-11.5</v>
      </c>
      <c r="BH68" s="186">
        <f t="shared" si="107"/>
        <v>-0.17</v>
      </c>
      <c r="BI68" s="273">
        <f t="shared" si="108"/>
        <v>-0.875</v>
      </c>
      <c r="BJ68" s="187">
        <f t="shared" si="109"/>
        <v>-0.75</v>
      </c>
      <c r="BK68" s="187">
        <f t="shared" si="110"/>
        <v>-0.75</v>
      </c>
      <c r="BL68" s="187">
        <f t="shared" si="111"/>
        <v>-0.66</v>
      </c>
      <c r="BM68" s="192">
        <f t="shared" ref="BM68:BO68" si="160">IFERROR(($BP68-$BL68)/($BP$7-$BL$7)+BL68,"eps")</f>
        <v>-0.46625000000000005</v>
      </c>
      <c r="BN68" s="192">
        <f t="shared" si="160"/>
        <v>-0.27250000000000008</v>
      </c>
      <c r="BO68" s="192">
        <f t="shared" si="160"/>
        <v>-7.875000000000007E-2</v>
      </c>
      <c r="BP68" s="187">
        <f t="shared" si="113"/>
        <v>0.11499999999999999</v>
      </c>
      <c r="BQ68" s="192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89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7">
        <f t="shared" si="26"/>
        <v>-0.49501044943220585</v>
      </c>
      <c r="CE68" s="187">
        <f t="shared" si="13"/>
        <v>-0.37001044943220585</v>
      </c>
      <c r="CF68" s="187">
        <f t="shared" si="14"/>
        <v>-0.37001044943220585</v>
      </c>
      <c r="CG68" s="187">
        <f t="shared" si="15"/>
        <v>-0.28001044943220588</v>
      </c>
      <c r="CH68" s="192">
        <f t="shared" si="16"/>
        <v>-8.6260449432205899E-2</v>
      </c>
      <c r="CI68" s="192">
        <f t="shared" si="17"/>
        <v>0.10748955056779408</v>
      </c>
      <c r="CJ68" s="192">
        <f t="shared" si="18"/>
        <v>0.30123955056779406</v>
      </c>
      <c r="CK68" s="187">
        <f t="shared" si="19"/>
        <v>0.49498955056779415</v>
      </c>
      <c r="CL68" s="192">
        <f t="shared" si="20"/>
        <v>0.49498955056779415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6" t="s">
        <v>75</v>
      </c>
      <c r="G69" s="186" t="s">
        <v>75</v>
      </c>
      <c r="H69" s="186" t="s">
        <v>75</v>
      </c>
      <c r="I69" s="186" t="s">
        <v>75</v>
      </c>
      <c r="J69" s="192" t="s">
        <v>75</v>
      </c>
      <c r="K69" s="192" t="s">
        <v>75</v>
      </c>
      <c r="L69" s="192" t="s">
        <v>75</v>
      </c>
      <c r="M69" s="186" t="s">
        <v>75</v>
      </c>
      <c r="N69" s="192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4"/>
        <v>1</v>
      </c>
      <c r="V69" s="166"/>
      <c r="W69" s="5" t="s">
        <v>66</v>
      </c>
      <c r="X69" s="5" t="str">
        <f t="shared" si="155"/>
        <v>nat</v>
      </c>
      <c r="Y69" s="5" t="str">
        <f t="shared" si="155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6" t="str">
        <f t="shared" si="106"/>
        <v>eps</v>
      </c>
      <c r="BH69" s="186" t="str">
        <f t="shared" si="107"/>
        <v>eps</v>
      </c>
      <c r="BI69" s="277" t="str">
        <f t="shared" si="108"/>
        <v>eps</v>
      </c>
      <c r="BJ69" s="186" t="str">
        <f t="shared" si="109"/>
        <v>eps</v>
      </c>
      <c r="BK69" s="186" t="str">
        <f t="shared" si="110"/>
        <v>eps</v>
      </c>
      <c r="BL69" s="186" t="str">
        <f t="shared" si="111"/>
        <v>eps</v>
      </c>
      <c r="BM69" s="192" t="str">
        <f t="shared" ref="BM69:BO69" si="161">IFERROR(($BP69-$BL69)/($BP$7-$BL$7)+BL69,"eps")</f>
        <v>eps</v>
      </c>
      <c r="BN69" s="192" t="str">
        <f t="shared" si="161"/>
        <v>eps</v>
      </c>
      <c r="BO69" s="192" t="str">
        <f t="shared" si="161"/>
        <v>eps</v>
      </c>
      <c r="BP69" s="186" t="str">
        <f t="shared" si="113"/>
        <v>eps</v>
      </c>
      <c r="BQ69" s="192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89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6" t="str">
        <f t="shared" si="26"/>
        <v>eps</v>
      </c>
      <c r="CE69" s="186" t="str">
        <f t="shared" si="13"/>
        <v>eps</v>
      </c>
      <c r="CF69" s="186" t="str">
        <f t="shared" si="14"/>
        <v>eps</v>
      </c>
      <c r="CG69" s="186" t="str">
        <f t="shared" si="15"/>
        <v>eps</v>
      </c>
      <c r="CH69" s="192" t="str">
        <f t="shared" si="16"/>
        <v>eps</v>
      </c>
      <c r="CI69" s="192" t="str">
        <f t="shared" si="17"/>
        <v>eps</v>
      </c>
      <c r="CJ69" s="192" t="str">
        <f t="shared" si="18"/>
        <v>eps</v>
      </c>
      <c r="CK69" s="186" t="str">
        <f t="shared" si="19"/>
        <v>eps</v>
      </c>
      <c r="CL69" s="192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7">
        <v>-0.49501044943220585</v>
      </c>
      <c r="G70" s="187">
        <v>-0.37001044943220585</v>
      </c>
      <c r="H70" s="187">
        <v>-0.37001044943220585</v>
      </c>
      <c r="I70" s="187">
        <v>-0.28001044943220588</v>
      </c>
      <c r="J70" s="192">
        <v>-8.6260449432205899E-2</v>
      </c>
      <c r="K70" s="192">
        <v>0.10748955056779408</v>
      </c>
      <c r="L70" s="192">
        <v>0.30123955056779406</v>
      </c>
      <c r="M70" s="187">
        <v>0.49498955056779415</v>
      </c>
      <c r="N70" s="192">
        <v>0.49498955056779415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4"/>
        <v>1</v>
      </c>
      <c r="V70" s="166"/>
      <c r="W70" s="5" t="s">
        <v>24</v>
      </c>
      <c r="X70" s="5" t="str">
        <f t="shared" si="155"/>
        <v>nat</v>
      </c>
      <c r="Y70" s="5" t="str">
        <f t="shared" si="155"/>
        <v>base</v>
      </c>
      <c r="Z70" s="46">
        <v>0.1</v>
      </c>
      <c r="AA70" s="46">
        <v>-0.2</v>
      </c>
      <c r="AB70" s="141">
        <f t="shared" ref="AB70:AJ77" si="162">AB$8</f>
        <v>-0.7</v>
      </c>
      <c r="AC70" s="141">
        <f t="shared" si="162"/>
        <v>-0.6</v>
      </c>
      <c r="AD70" s="141">
        <f t="shared" si="162"/>
        <v>-0.6</v>
      </c>
      <c r="AE70" s="141">
        <f t="shared" si="162"/>
        <v>-0.6</v>
      </c>
      <c r="AF70" s="141">
        <f t="shared" si="162"/>
        <v>0.1</v>
      </c>
      <c r="AG70" s="141">
        <f t="shared" si="162"/>
        <v>0.2</v>
      </c>
      <c r="AH70" s="141">
        <f t="shared" si="162"/>
        <v>0.1</v>
      </c>
      <c r="AI70" s="141">
        <f t="shared" si="162"/>
        <v>0.1</v>
      </c>
      <c r="AJ70" s="141">
        <f t="shared" si="162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8">
        <f t="shared" si="106"/>
        <v>0.11499999999999999</v>
      </c>
      <c r="BH70" s="188">
        <f t="shared" si="107"/>
        <v>-0.17</v>
      </c>
      <c r="BI70" s="273">
        <f t="shared" si="108"/>
        <v>-0.875</v>
      </c>
      <c r="BJ70" s="187">
        <f t="shared" si="109"/>
        <v>-0.75</v>
      </c>
      <c r="BK70" s="187">
        <f t="shared" si="110"/>
        <v>-0.75</v>
      </c>
      <c r="BL70" s="187">
        <f t="shared" si="111"/>
        <v>-0.66</v>
      </c>
      <c r="BM70" s="192">
        <f t="shared" ref="BM70:BO70" si="163">IFERROR(($BP70-$BL70)/($BP$7-$BL$7)+BL70,"eps")</f>
        <v>-0.46625000000000005</v>
      </c>
      <c r="BN70" s="192">
        <f t="shared" si="163"/>
        <v>-0.27250000000000008</v>
      </c>
      <c r="BO70" s="192">
        <f t="shared" si="163"/>
        <v>-7.875000000000007E-2</v>
      </c>
      <c r="BP70" s="187">
        <f t="shared" si="113"/>
        <v>0.11499999999999999</v>
      </c>
      <c r="BQ70" s="192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89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7">
        <f t="shared" si="26"/>
        <v>-0.49501044943220585</v>
      </c>
      <c r="CE70" s="187">
        <f t="shared" si="13"/>
        <v>-0.37001044943220585</v>
      </c>
      <c r="CF70" s="187">
        <f t="shared" si="14"/>
        <v>-0.37001044943220585</v>
      </c>
      <c r="CG70" s="187">
        <f t="shared" si="15"/>
        <v>-0.28001044943220588</v>
      </c>
      <c r="CH70" s="192">
        <f t="shared" si="16"/>
        <v>-8.6260449432205899E-2</v>
      </c>
      <c r="CI70" s="192">
        <f t="shared" si="17"/>
        <v>0.10748955056779408</v>
      </c>
      <c r="CJ70" s="192">
        <f t="shared" si="18"/>
        <v>0.30123955056779406</v>
      </c>
      <c r="CK70" s="187">
        <f t="shared" si="19"/>
        <v>0.49498955056779415</v>
      </c>
      <c r="CL70" s="192">
        <f t="shared" si="20"/>
        <v>0.49498955056779415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7">
        <v>-0.49501044943220585</v>
      </c>
      <c r="G71" s="187">
        <v>-0.37001044943220585</v>
      </c>
      <c r="H71" s="187">
        <v>-0.37001044943220585</v>
      </c>
      <c r="I71" s="187">
        <v>-0.28001044943220588</v>
      </c>
      <c r="J71" s="192">
        <v>-8.6260449432205899E-2</v>
      </c>
      <c r="K71" s="192">
        <v>0.10748955056779408</v>
      </c>
      <c r="L71" s="192">
        <v>0.30123955056779406</v>
      </c>
      <c r="M71" s="187">
        <v>0.49498955056779415</v>
      </c>
      <c r="N71" s="192">
        <v>0.49498955056779415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4"/>
        <v>1</v>
      </c>
      <c r="V71" s="166"/>
      <c r="W71" s="5" t="s">
        <v>67</v>
      </c>
      <c r="X71" s="5" t="str">
        <f t="shared" si="155"/>
        <v>nat</v>
      </c>
      <c r="Y71" s="5" t="str">
        <f t="shared" si="155"/>
        <v>base</v>
      </c>
      <c r="Z71" s="46">
        <v>-9.5</v>
      </c>
      <c r="AA71" s="46">
        <v>-0.2</v>
      </c>
      <c r="AB71" s="141">
        <f t="shared" si="162"/>
        <v>-0.7</v>
      </c>
      <c r="AC71" s="141">
        <f t="shared" si="162"/>
        <v>-0.6</v>
      </c>
      <c r="AD71" s="141">
        <f t="shared" si="162"/>
        <v>-0.6</v>
      </c>
      <c r="AE71" s="141">
        <f t="shared" si="162"/>
        <v>-0.6</v>
      </c>
      <c r="AF71" s="141">
        <f t="shared" si="162"/>
        <v>0.1</v>
      </c>
      <c r="AG71" s="141">
        <f t="shared" si="162"/>
        <v>0.2</v>
      </c>
      <c r="AH71" s="141">
        <f t="shared" si="162"/>
        <v>0.1</v>
      </c>
      <c r="AI71" s="141">
        <f t="shared" si="162"/>
        <v>0.1</v>
      </c>
      <c r="AJ71" s="141">
        <f t="shared" si="162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8">
        <f t="shared" si="106"/>
        <v>-10.924999999999999</v>
      </c>
      <c r="BH71" s="188">
        <f t="shared" si="107"/>
        <v>-0.17</v>
      </c>
      <c r="BI71" s="273">
        <f t="shared" si="108"/>
        <v>-0.875</v>
      </c>
      <c r="BJ71" s="187">
        <f t="shared" si="109"/>
        <v>-0.75</v>
      </c>
      <c r="BK71" s="187">
        <f t="shared" si="110"/>
        <v>-0.75</v>
      </c>
      <c r="BL71" s="187">
        <f t="shared" si="111"/>
        <v>-0.66</v>
      </c>
      <c r="BM71" s="192">
        <f t="shared" ref="BM71:BO71" si="164">IFERROR(($BP71-$BL71)/($BP$7-$BL$7)+BL71,"eps")</f>
        <v>-0.46625000000000005</v>
      </c>
      <c r="BN71" s="192">
        <f t="shared" si="164"/>
        <v>-0.27250000000000008</v>
      </c>
      <c r="BO71" s="192">
        <f t="shared" si="164"/>
        <v>-7.875000000000007E-2</v>
      </c>
      <c r="BP71" s="187">
        <f t="shared" si="113"/>
        <v>0.11499999999999999</v>
      </c>
      <c r="BQ71" s="192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89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7">
        <f t="shared" si="26"/>
        <v>-0.49501044943220585</v>
      </c>
      <c r="CE71" s="187">
        <f t="shared" si="13"/>
        <v>-0.37001044943220585</v>
      </c>
      <c r="CF71" s="187">
        <f t="shared" si="14"/>
        <v>-0.37001044943220585</v>
      </c>
      <c r="CG71" s="187">
        <f t="shared" si="15"/>
        <v>-0.28001044943220588</v>
      </c>
      <c r="CH71" s="192">
        <f t="shared" si="16"/>
        <v>-8.6260449432205899E-2</v>
      </c>
      <c r="CI71" s="192">
        <f t="shared" si="17"/>
        <v>0.10748955056779408</v>
      </c>
      <c r="CJ71" s="192">
        <f t="shared" si="18"/>
        <v>0.30123955056779406</v>
      </c>
      <c r="CK71" s="187">
        <f t="shared" si="19"/>
        <v>0.49498955056779415</v>
      </c>
      <c r="CL71" s="192">
        <f t="shared" si="20"/>
        <v>0.49498955056779415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7">
        <v>-0.49501044943220585</v>
      </c>
      <c r="G72" s="187">
        <v>-0.37001044943220585</v>
      </c>
      <c r="H72" s="187">
        <v>-0.37001044943220585</v>
      </c>
      <c r="I72" s="187">
        <v>-0.28001044943220588</v>
      </c>
      <c r="J72" s="192">
        <v>-8.6260449432205899E-2</v>
      </c>
      <c r="K72" s="192">
        <v>0.10748955056779408</v>
      </c>
      <c r="L72" s="192">
        <v>0.30123955056779406</v>
      </c>
      <c r="M72" s="187">
        <v>0.49498955056779415</v>
      </c>
      <c r="N72" s="192">
        <v>0.49498955056779415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65">IF(T72=A72,1,FALSE)</f>
        <v>1</v>
      </c>
      <c r="V72" s="166"/>
      <c r="W72" s="5" t="s">
        <v>68</v>
      </c>
      <c r="X72" s="5" t="str">
        <f t="shared" si="155"/>
        <v>nat</v>
      </c>
      <c r="Y72" s="5" t="str">
        <f t="shared" si="155"/>
        <v>base</v>
      </c>
      <c r="Z72" s="46">
        <v>-5</v>
      </c>
      <c r="AA72" s="46">
        <v>-0.2</v>
      </c>
      <c r="AB72" s="141">
        <f t="shared" si="162"/>
        <v>-0.7</v>
      </c>
      <c r="AC72" s="141">
        <f t="shared" si="162"/>
        <v>-0.6</v>
      </c>
      <c r="AD72" s="141">
        <f t="shared" si="162"/>
        <v>-0.6</v>
      </c>
      <c r="AE72" s="141">
        <f t="shared" si="162"/>
        <v>-0.6</v>
      </c>
      <c r="AF72" s="141">
        <f t="shared" si="162"/>
        <v>0.1</v>
      </c>
      <c r="AG72" s="141">
        <f t="shared" si="162"/>
        <v>0.2</v>
      </c>
      <c r="AH72" s="141">
        <f t="shared" si="162"/>
        <v>0.1</v>
      </c>
      <c r="AI72" s="141">
        <f t="shared" si="162"/>
        <v>0.1</v>
      </c>
      <c r="AJ72" s="141">
        <f t="shared" si="162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6">
        <f t="shared" ref="BG72:BG84" si="166">IFERROR(BG$6*Z72,"eps")</f>
        <v>-5.75</v>
      </c>
      <c r="BH72" s="186">
        <f t="shared" ref="BH72:BH84" si="167">IFERROR(BH$6*AA72,"eps")</f>
        <v>-0.17</v>
      </c>
      <c r="BI72" s="273">
        <f t="shared" ref="BI72:BI84" si="168">IFERROR(BI$6*AB72,"eps")</f>
        <v>-0.875</v>
      </c>
      <c r="BJ72" s="187">
        <f t="shared" ref="BJ72:BJ84" si="169">IFERROR(BJ$6*AC72,"eps")</f>
        <v>-0.75</v>
      </c>
      <c r="BK72" s="187">
        <f t="shared" ref="BK72:BK84" si="170">IFERROR(BK$6*AD72,"eps")</f>
        <v>-0.75</v>
      </c>
      <c r="BL72" s="187">
        <f t="shared" ref="BL72:BL84" si="171">IFERROR(BL$6*AE72,"eps")</f>
        <v>-0.66</v>
      </c>
      <c r="BM72" s="192">
        <f t="shared" ref="BM72:BO72" si="172">IFERROR(($BP72-$BL72)/($BP$7-$BL$7)+BL72,"eps")</f>
        <v>-0.46625000000000005</v>
      </c>
      <c r="BN72" s="192">
        <f t="shared" si="172"/>
        <v>-0.27250000000000008</v>
      </c>
      <c r="BO72" s="192">
        <f t="shared" si="172"/>
        <v>-7.875000000000007E-2</v>
      </c>
      <c r="BP72" s="187">
        <f t="shared" ref="BP72:BP84" si="173">IFERROR(BP$6*AF72,"eps")</f>
        <v>0.11499999999999999</v>
      </c>
      <c r="BQ72" s="192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2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74">BH72</f>
        <v>-0.17</v>
      </c>
      <c r="CD72" s="187">
        <f t="shared" si="26"/>
        <v>-0.49501044943220585</v>
      </c>
      <c r="CE72" s="187">
        <f t="shared" ref="CE72:CE84" si="175">IFERROR(BJ72+100*INDEX($AO$23:$AQ$48,MATCH($BY$6,$AN$23:$AN$48,0),MATCH($BX72,$AO$22:$AQ$22,0)),"eps")</f>
        <v>-0.37001044943220585</v>
      </c>
      <c r="CF72" s="187">
        <f t="shared" ref="CF72:CF84" si="176">IFERROR(BK72+100*INDEX($AO$23:$AQ$48,MATCH($BY$6,$AN$23:$AN$48,0),MATCH($BX72,$AO$22:$AQ$22,0)),"eps")</f>
        <v>-0.37001044943220585</v>
      </c>
      <c r="CG72" s="187">
        <f t="shared" ref="CG72:CG84" si="177">IFERROR(BL72+100*INDEX($AO$23:$AQ$48,MATCH($BY$6,$AN$23:$AN$48,0),MATCH($BX72,$AO$22:$AQ$22,0)),"eps")</f>
        <v>-0.28001044943220588</v>
      </c>
      <c r="CH72" s="192">
        <f t="shared" ref="CH72:CH84" si="178">IFERROR(BM72+100*INDEX($AO$23:$AQ$48,MATCH($BY$6,$AN$23:$AN$48,0),MATCH($BX72,$AO$22:$AQ$22,0)),"eps")</f>
        <v>-8.6260449432205899E-2</v>
      </c>
      <c r="CI72" s="192">
        <f t="shared" ref="CI72:CI84" si="179">IFERROR(BN72+100*INDEX($AO$23:$AQ$48,MATCH($BY$6,$AN$23:$AN$48,0),MATCH($BX72,$AO$22:$AQ$22,0)),"eps")</f>
        <v>0.10748955056779408</v>
      </c>
      <c r="CJ72" s="192">
        <f t="shared" ref="CJ72:CJ84" si="180">IFERROR(BO72+100*INDEX($AO$23:$AQ$48,MATCH($BY$6,$AN$23:$AN$48,0),MATCH($BX72,$AO$22:$AQ$22,0)),"eps")</f>
        <v>0.30123955056779406</v>
      </c>
      <c r="CK72" s="187">
        <f t="shared" ref="CK72:CK84" si="181">IFERROR(BP72+100*INDEX($AO$23:$AQ$48,MATCH($BY$6,$AN$23:$AN$48,0),MATCH($BX72,$AO$22:$AQ$22,0)),"eps")</f>
        <v>0.49498955056779415</v>
      </c>
      <c r="CL72" s="192">
        <f t="shared" ref="CL72:CL84" si="182">IFERROR(BQ72+100*INDEX($AO$23:$AQ$48,MATCH($BY$6,$AN$23:$AN$48,0),MATCH($BX72,$AO$22:$AQ$22,0)),"eps")</f>
        <v>0.49498955056779415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7">
        <v>-0.49501044943220585</v>
      </c>
      <c r="G73" s="187">
        <v>-0.37001044943220585</v>
      </c>
      <c r="H73" s="187">
        <v>-0.37001044943220585</v>
      </c>
      <c r="I73" s="187">
        <v>-0.28001044943220588</v>
      </c>
      <c r="J73" s="192">
        <v>-8.6260449432205899E-2</v>
      </c>
      <c r="K73" s="192">
        <v>0.10748955056779408</v>
      </c>
      <c r="L73" s="192">
        <v>0.30123955056779406</v>
      </c>
      <c r="M73" s="187">
        <v>0.49498955056779415</v>
      </c>
      <c r="N73" s="192">
        <v>0.49498955056779415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65"/>
        <v>1</v>
      </c>
      <c r="V73" s="166"/>
      <c r="W73" s="5" t="s">
        <v>122</v>
      </c>
      <c r="X73" s="5" t="str">
        <f t="shared" si="155"/>
        <v>nat</v>
      </c>
      <c r="Y73" s="5" t="str">
        <f t="shared" si="155"/>
        <v>base</v>
      </c>
      <c r="Z73" s="141">
        <v>-5</v>
      </c>
      <c r="AA73" s="141">
        <v>-0.2</v>
      </c>
      <c r="AB73" s="141">
        <f t="shared" si="162"/>
        <v>-0.7</v>
      </c>
      <c r="AC73" s="141">
        <f t="shared" si="162"/>
        <v>-0.6</v>
      </c>
      <c r="AD73" s="141">
        <f t="shared" si="162"/>
        <v>-0.6</v>
      </c>
      <c r="AE73" s="141">
        <f t="shared" si="162"/>
        <v>-0.6</v>
      </c>
      <c r="AF73" s="141">
        <f t="shared" si="162"/>
        <v>0.1</v>
      </c>
      <c r="AG73" s="141">
        <f t="shared" si="162"/>
        <v>0.2</v>
      </c>
      <c r="AH73" s="141">
        <f t="shared" si="162"/>
        <v>0.1</v>
      </c>
      <c r="AI73" s="141">
        <f t="shared" si="162"/>
        <v>0.1</v>
      </c>
      <c r="AJ73" s="141">
        <f t="shared" si="162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6">
        <f t="shared" si="166"/>
        <v>-5.75</v>
      </c>
      <c r="BH73" s="186">
        <f t="shared" si="167"/>
        <v>-0.17</v>
      </c>
      <c r="BI73" s="273">
        <f t="shared" si="168"/>
        <v>-0.875</v>
      </c>
      <c r="BJ73" s="187">
        <f t="shared" si="169"/>
        <v>-0.75</v>
      </c>
      <c r="BK73" s="187">
        <f t="shared" si="170"/>
        <v>-0.75</v>
      </c>
      <c r="BL73" s="187">
        <f t="shared" si="171"/>
        <v>-0.66</v>
      </c>
      <c r="BM73" s="192">
        <f t="shared" ref="BM73:BO73" si="183">IFERROR(($BP73-$BL73)/($BP$7-$BL$7)+BL73,"eps")</f>
        <v>-0.46625000000000005</v>
      </c>
      <c r="BN73" s="192">
        <f t="shared" si="183"/>
        <v>-0.27250000000000008</v>
      </c>
      <c r="BO73" s="192">
        <f t="shared" si="183"/>
        <v>-7.875000000000007E-2</v>
      </c>
      <c r="BP73" s="187">
        <f t="shared" si="173"/>
        <v>0.11499999999999999</v>
      </c>
      <c r="BQ73" s="192">
        <f t="shared" ref="BQ73:BQ84" si="184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2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85">BG73</f>
        <v>-5.75</v>
      </c>
      <c r="CC73" s="140">
        <f t="shared" si="174"/>
        <v>-0.17</v>
      </c>
      <c r="CD73" s="187">
        <f t="shared" ref="CD73:CD84" si="186">IFERROR(BI73+100*INDEX($AO$23:$AQ$48,MATCH($BY$6,$AN$23:$AN$48,0),MATCH($BX73,$AO$22:$AQ$22,0)),"eps")</f>
        <v>-0.49501044943220585</v>
      </c>
      <c r="CE73" s="187">
        <f t="shared" si="175"/>
        <v>-0.37001044943220585</v>
      </c>
      <c r="CF73" s="187">
        <f t="shared" si="176"/>
        <v>-0.37001044943220585</v>
      </c>
      <c r="CG73" s="187">
        <f t="shared" si="177"/>
        <v>-0.28001044943220588</v>
      </c>
      <c r="CH73" s="192">
        <f t="shared" si="178"/>
        <v>-8.6260449432205899E-2</v>
      </c>
      <c r="CI73" s="192">
        <f t="shared" si="179"/>
        <v>0.10748955056779408</v>
      </c>
      <c r="CJ73" s="192">
        <f t="shared" si="180"/>
        <v>0.30123955056779406</v>
      </c>
      <c r="CK73" s="187">
        <f t="shared" si="181"/>
        <v>0.49498955056779415</v>
      </c>
      <c r="CL73" s="192">
        <f t="shared" si="182"/>
        <v>0.49498955056779415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7">
        <v>-0.49501044943220585</v>
      </c>
      <c r="G74" s="187">
        <v>-0.37001044943220585</v>
      </c>
      <c r="H74" s="187">
        <v>-0.37001044943220585</v>
      </c>
      <c r="I74" s="187">
        <v>-0.28001044943220588</v>
      </c>
      <c r="J74" s="192">
        <v>-8.6260449432205899E-2</v>
      </c>
      <c r="K74" s="192">
        <v>0.10748955056779408</v>
      </c>
      <c r="L74" s="192">
        <v>0.30123955056779406</v>
      </c>
      <c r="M74" s="187">
        <v>0.49498955056779415</v>
      </c>
      <c r="N74" s="192">
        <v>0.49498955056779415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65"/>
        <v>1</v>
      </c>
      <c r="V74" s="166"/>
      <c r="W74" s="5" t="s">
        <v>321</v>
      </c>
      <c r="X74" s="5" t="str">
        <f t="shared" si="155"/>
        <v>nat</v>
      </c>
      <c r="Y74" s="5" t="str">
        <f t="shared" si="155"/>
        <v>base</v>
      </c>
      <c r="Z74" s="141">
        <v>-4.5</v>
      </c>
      <c r="AA74" s="141">
        <v>-0.2</v>
      </c>
      <c r="AB74" s="141">
        <f t="shared" si="162"/>
        <v>-0.7</v>
      </c>
      <c r="AC74" s="141">
        <f t="shared" si="162"/>
        <v>-0.6</v>
      </c>
      <c r="AD74" s="141">
        <f t="shared" si="162"/>
        <v>-0.6</v>
      </c>
      <c r="AE74" s="141">
        <f t="shared" si="162"/>
        <v>-0.6</v>
      </c>
      <c r="AF74" s="141">
        <f t="shared" si="162"/>
        <v>0.1</v>
      </c>
      <c r="AG74" s="141">
        <f t="shared" si="162"/>
        <v>0.2</v>
      </c>
      <c r="AH74" s="141">
        <f t="shared" si="162"/>
        <v>0.1</v>
      </c>
      <c r="AI74" s="141">
        <f t="shared" si="162"/>
        <v>0.1</v>
      </c>
      <c r="AJ74" s="141">
        <f t="shared" si="162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6">
        <f t="shared" si="166"/>
        <v>-5.1749999999999998</v>
      </c>
      <c r="BH74" s="186">
        <f t="shared" si="167"/>
        <v>-0.17</v>
      </c>
      <c r="BI74" s="273">
        <f t="shared" si="168"/>
        <v>-0.875</v>
      </c>
      <c r="BJ74" s="187">
        <f t="shared" si="169"/>
        <v>-0.75</v>
      </c>
      <c r="BK74" s="187">
        <f t="shared" si="170"/>
        <v>-0.75</v>
      </c>
      <c r="BL74" s="187">
        <f t="shared" si="171"/>
        <v>-0.66</v>
      </c>
      <c r="BM74" s="192">
        <f t="shared" ref="BM74:BO74" si="187">IFERROR(($BP74-$BL74)/($BP$7-$BL$7)+BL74,"eps")</f>
        <v>-0.46625000000000005</v>
      </c>
      <c r="BN74" s="192">
        <f t="shared" si="187"/>
        <v>-0.27250000000000008</v>
      </c>
      <c r="BO74" s="192">
        <f t="shared" si="187"/>
        <v>-7.875000000000007E-2</v>
      </c>
      <c r="BP74" s="187">
        <f t="shared" si="173"/>
        <v>0.11499999999999999</v>
      </c>
      <c r="BQ74" s="192">
        <f t="shared" si="184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2">
        <v>3</v>
      </c>
      <c r="BY74" s="120" t="s">
        <v>321</v>
      </c>
      <c r="BZ74" s="120" t="s">
        <v>72</v>
      </c>
      <c r="CA74" s="120" t="s">
        <v>16</v>
      </c>
      <c r="CB74" s="140">
        <f t="shared" si="185"/>
        <v>-5.1749999999999998</v>
      </c>
      <c r="CC74" s="140">
        <f t="shared" si="174"/>
        <v>-0.17</v>
      </c>
      <c r="CD74" s="187">
        <f t="shared" si="186"/>
        <v>-0.49501044943220585</v>
      </c>
      <c r="CE74" s="187">
        <f t="shared" si="175"/>
        <v>-0.37001044943220585</v>
      </c>
      <c r="CF74" s="187">
        <f t="shared" si="176"/>
        <v>-0.37001044943220585</v>
      </c>
      <c r="CG74" s="187">
        <f t="shared" si="177"/>
        <v>-0.28001044943220588</v>
      </c>
      <c r="CH74" s="192">
        <f t="shared" si="178"/>
        <v>-8.6260449432205899E-2</v>
      </c>
      <c r="CI74" s="192">
        <f t="shared" si="179"/>
        <v>0.10748955056779408</v>
      </c>
      <c r="CJ74" s="192">
        <f t="shared" si="180"/>
        <v>0.30123955056779406</v>
      </c>
      <c r="CK74" s="187">
        <f t="shared" si="181"/>
        <v>0.49498955056779415</v>
      </c>
      <c r="CL74" s="192">
        <f t="shared" si="182"/>
        <v>0.49498955056779415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7">
        <v>-0.49501044943220585</v>
      </c>
      <c r="G75" s="187">
        <v>-0.37001044943220585</v>
      </c>
      <c r="H75" s="187">
        <v>-0.37001044943220585</v>
      </c>
      <c r="I75" s="187">
        <v>-0.28001044943220588</v>
      </c>
      <c r="J75" s="192">
        <v>-8.6260449432205899E-2</v>
      </c>
      <c r="K75" s="192">
        <v>0.10748955056779408</v>
      </c>
      <c r="L75" s="192">
        <v>0.30123955056779406</v>
      </c>
      <c r="M75" s="187">
        <v>0.49498955056779415</v>
      </c>
      <c r="N75" s="192">
        <v>0.49498955056779415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65"/>
        <v>1</v>
      </c>
      <c r="V75" s="166"/>
      <c r="W75" s="5" t="s">
        <v>322</v>
      </c>
      <c r="X75" s="5" t="str">
        <f t="shared" si="155"/>
        <v>nat</v>
      </c>
      <c r="Y75" s="5" t="str">
        <f t="shared" si="155"/>
        <v>base</v>
      </c>
      <c r="Z75" s="46">
        <v>-4.5</v>
      </c>
      <c r="AA75" s="46">
        <v>-0.2</v>
      </c>
      <c r="AB75" s="141">
        <f t="shared" si="162"/>
        <v>-0.7</v>
      </c>
      <c r="AC75" s="141">
        <f t="shared" si="162"/>
        <v>-0.6</v>
      </c>
      <c r="AD75" s="141">
        <f t="shared" si="162"/>
        <v>-0.6</v>
      </c>
      <c r="AE75" s="141">
        <f t="shared" si="162"/>
        <v>-0.6</v>
      </c>
      <c r="AF75" s="141">
        <f t="shared" si="162"/>
        <v>0.1</v>
      </c>
      <c r="AG75" s="141">
        <f t="shared" si="162"/>
        <v>0.2</v>
      </c>
      <c r="AH75" s="141">
        <f t="shared" si="162"/>
        <v>0.1</v>
      </c>
      <c r="AI75" s="141">
        <f t="shared" si="162"/>
        <v>0.1</v>
      </c>
      <c r="AJ75" s="141">
        <f t="shared" si="162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6">
        <f t="shared" si="166"/>
        <v>-5.1749999999999998</v>
      </c>
      <c r="BH75" s="186">
        <f t="shared" si="167"/>
        <v>-0.17</v>
      </c>
      <c r="BI75" s="273">
        <f t="shared" si="168"/>
        <v>-0.875</v>
      </c>
      <c r="BJ75" s="187">
        <f t="shared" si="169"/>
        <v>-0.75</v>
      </c>
      <c r="BK75" s="187">
        <f t="shared" si="170"/>
        <v>-0.75</v>
      </c>
      <c r="BL75" s="187">
        <f t="shared" si="171"/>
        <v>-0.66</v>
      </c>
      <c r="BM75" s="192">
        <f t="shared" ref="BM75:BO75" si="188">IFERROR(($BP75-$BL75)/($BP$7-$BL$7)+BL75,"eps")</f>
        <v>-0.46625000000000005</v>
      </c>
      <c r="BN75" s="192">
        <f t="shared" si="188"/>
        <v>-0.27250000000000008</v>
      </c>
      <c r="BO75" s="192">
        <f t="shared" si="188"/>
        <v>-7.875000000000007E-2</v>
      </c>
      <c r="BP75" s="187">
        <f t="shared" si="173"/>
        <v>0.11499999999999999</v>
      </c>
      <c r="BQ75" s="192">
        <f t="shared" si="184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2">
        <v>3</v>
      </c>
      <c r="BY75" s="120" t="s">
        <v>322</v>
      </c>
      <c r="BZ75" s="120" t="s">
        <v>72</v>
      </c>
      <c r="CA75" s="120" t="s">
        <v>16</v>
      </c>
      <c r="CB75" s="140">
        <f t="shared" si="185"/>
        <v>-5.1749999999999998</v>
      </c>
      <c r="CC75" s="140">
        <f t="shared" si="174"/>
        <v>-0.17</v>
      </c>
      <c r="CD75" s="187">
        <f t="shared" si="186"/>
        <v>-0.49501044943220585</v>
      </c>
      <c r="CE75" s="187">
        <f t="shared" si="175"/>
        <v>-0.37001044943220585</v>
      </c>
      <c r="CF75" s="187">
        <f t="shared" si="176"/>
        <v>-0.37001044943220585</v>
      </c>
      <c r="CG75" s="187">
        <f t="shared" si="177"/>
        <v>-0.28001044943220588</v>
      </c>
      <c r="CH75" s="192">
        <f t="shared" si="178"/>
        <v>-8.6260449432205899E-2</v>
      </c>
      <c r="CI75" s="192">
        <f t="shared" si="179"/>
        <v>0.10748955056779408</v>
      </c>
      <c r="CJ75" s="192">
        <f t="shared" si="180"/>
        <v>0.30123955056779406</v>
      </c>
      <c r="CK75" s="187">
        <f t="shared" si="181"/>
        <v>0.49498955056779415</v>
      </c>
      <c r="CL75" s="192">
        <f t="shared" si="182"/>
        <v>0.49498955056779415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7">
        <v>-0.49501044943220585</v>
      </c>
      <c r="G76" s="187">
        <v>-0.37001044943220585</v>
      </c>
      <c r="H76" s="187">
        <v>-0.37001044943220585</v>
      </c>
      <c r="I76" s="187">
        <v>-0.28001044943220588</v>
      </c>
      <c r="J76" s="192">
        <v>-8.6260449432205899E-2</v>
      </c>
      <c r="K76" s="192">
        <v>0.10748955056779408</v>
      </c>
      <c r="L76" s="192">
        <v>0.30123955056779406</v>
      </c>
      <c r="M76" s="187">
        <v>0.49498955056779415</v>
      </c>
      <c r="N76" s="192">
        <v>0.49498955056779415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65"/>
        <v>1</v>
      </c>
      <c r="V76" s="166"/>
      <c r="W76" s="5" t="s">
        <v>364</v>
      </c>
      <c r="X76" s="5" t="str">
        <f t="shared" si="155"/>
        <v>nat</v>
      </c>
      <c r="Y76" s="5" t="str">
        <f t="shared" si="155"/>
        <v>base</v>
      </c>
      <c r="Z76" s="141">
        <v>-4.5</v>
      </c>
      <c r="AA76" s="141">
        <v>-0.2</v>
      </c>
      <c r="AB76" s="141">
        <f t="shared" si="162"/>
        <v>-0.7</v>
      </c>
      <c r="AC76" s="141">
        <f t="shared" si="162"/>
        <v>-0.6</v>
      </c>
      <c r="AD76" s="141">
        <f t="shared" si="162"/>
        <v>-0.6</v>
      </c>
      <c r="AE76" s="141">
        <f t="shared" si="162"/>
        <v>-0.6</v>
      </c>
      <c r="AF76" s="141">
        <f t="shared" si="162"/>
        <v>0.1</v>
      </c>
      <c r="AG76" s="141">
        <f t="shared" si="162"/>
        <v>0.2</v>
      </c>
      <c r="AH76" s="141">
        <f t="shared" si="162"/>
        <v>0.1</v>
      </c>
      <c r="AI76" s="141">
        <f t="shared" si="162"/>
        <v>0.1</v>
      </c>
      <c r="AJ76" s="141">
        <f t="shared" si="162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6">
        <f t="shared" si="166"/>
        <v>-5.1749999999999998</v>
      </c>
      <c r="BH76" s="186">
        <f t="shared" si="167"/>
        <v>-0.17</v>
      </c>
      <c r="BI76" s="273">
        <f t="shared" si="168"/>
        <v>-0.875</v>
      </c>
      <c r="BJ76" s="187">
        <f t="shared" si="169"/>
        <v>-0.75</v>
      </c>
      <c r="BK76" s="187">
        <f t="shared" si="170"/>
        <v>-0.75</v>
      </c>
      <c r="BL76" s="187">
        <f t="shared" si="171"/>
        <v>-0.66</v>
      </c>
      <c r="BM76" s="192">
        <f t="shared" ref="BM76:BO76" si="189">IFERROR(($BP76-$BL76)/($BP$7-$BL$7)+BL76,"eps")</f>
        <v>-0.46625000000000005</v>
      </c>
      <c r="BN76" s="192">
        <f t="shared" si="189"/>
        <v>-0.27250000000000008</v>
      </c>
      <c r="BO76" s="192">
        <f t="shared" si="189"/>
        <v>-7.875000000000007E-2</v>
      </c>
      <c r="BP76" s="187">
        <f t="shared" si="173"/>
        <v>0.11499999999999999</v>
      </c>
      <c r="BQ76" s="192">
        <f t="shared" si="184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2">
        <v>3</v>
      </c>
      <c r="BY76" s="120" t="s">
        <v>364</v>
      </c>
      <c r="BZ76" s="120" t="s">
        <v>72</v>
      </c>
      <c r="CA76" s="120" t="s">
        <v>16</v>
      </c>
      <c r="CB76" s="140">
        <f t="shared" si="185"/>
        <v>-5.1749999999999998</v>
      </c>
      <c r="CC76" s="140">
        <f t="shared" si="174"/>
        <v>-0.17</v>
      </c>
      <c r="CD76" s="187">
        <f t="shared" si="186"/>
        <v>-0.49501044943220585</v>
      </c>
      <c r="CE76" s="187">
        <f t="shared" si="175"/>
        <v>-0.37001044943220585</v>
      </c>
      <c r="CF76" s="187">
        <f t="shared" si="176"/>
        <v>-0.37001044943220585</v>
      </c>
      <c r="CG76" s="187">
        <f t="shared" si="177"/>
        <v>-0.28001044943220588</v>
      </c>
      <c r="CH76" s="192">
        <f t="shared" si="178"/>
        <v>-8.6260449432205899E-2</v>
      </c>
      <c r="CI76" s="192">
        <f t="shared" si="179"/>
        <v>0.10748955056779408</v>
      </c>
      <c r="CJ76" s="192">
        <f t="shared" si="180"/>
        <v>0.30123955056779406</v>
      </c>
      <c r="CK76" s="187">
        <f t="shared" si="181"/>
        <v>0.49498955056779415</v>
      </c>
      <c r="CL76" s="192">
        <f t="shared" si="182"/>
        <v>0.49498955056779415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7">
        <v>-0.49501044943220585</v>
      </c>
      <c r="G77" s="187">
        <v>-0.37001044943220585</v>
      </c>
      <c r="H77" s="187">
        <v>-0.37001044943220585</v>
      </c>
      <c r="I77" s="187">
        <v>-0.28001044943220588</v>
      </c>
      <c r="J77" s="192">
        <v>-8.6260449432205899E-2</v>
      </c>
      <c r="K77" s="192">
        <v>0.10748955056779408</v>
      </c>
      <c r="L77" s="192">
        <v>0.30123955056779406</v>
      </c>
      <c r="M77" s="187">
        <v>0.49498955056779415</v>
      </c>
      <c r="N77" s="192">
        <v>0.49498955056779415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65"/>
        <v>1</v>
      </c>
      <c r="V77" s="166"/>
      <c r="W77" s="5" t="s">
        <v>365</v>
      </c>
      <c r="X77" s="5" t="str">
        <f t="shared" si="155"/>
        <v>nat</v>
      </c>
      <c r="Y77" s="5" t="str">
        <f t="shared" si="155"/>
        <v>base</v>
      </c>
      <c r="Z77" s="141">
        <v>-4.5</v>
      </c>
      <c r="AA77" s="141">
        <v>-0.2</v>
      </c>
      <c r="AB77" s="141">
        <f t="shared" si="162"/>
        <v>-0.7</v>
      </c>
      <c r="AC77" s="141">
        <f t="shared" si="162"/>
        <v>-0.6</v>
      </c>
      <c r="AD77" s="141">
        <f t="shared" si="162"/>
        <v>-0.6</v>
      </c>
      <c r="AE77" s="141">
        <f t="shared" si="162"/>
        <v>-0.6</v>
      </c>
      <c r="AF77" s="141">
        <f t="shared" si="162"/>
        <v>0.1</v>
      </c>
      <c r="AG77" s="141">
        <f t="shared" si="162"/>
        <v>0.2</v>
      </c>
      <c r="AH77" s="141">
        <f t="shared" si="162"/>
        <v>0.1</v>
      </c>
      <c r="AI77" s="141">
        <f t="shared" si="162"/>
        <v>0.1</v>
      </c>
      <c r="AJ77" s="141">
        <f t="shared" si="162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6">
        <f t="shared" si="166"/>
        <v>-5.1749999999999998</v>
      </c>
      <c r="BH77" s="186">
        <f t="shared" si="167"/>
        <v>-0.17</v>
      </c>
      <c r="BI77" s="273">
        <f t="shared" si="168"/>
        <v>-0.875</v>
      </c>
      <c r="BJ77" s="187">
        <f t="shared" si="169"/>
        <v>-0.75</v>
      </c>
      <c r="BK77" s="187">
        <f t="shared" si="170"/>
        <v>-0.75</v>
      </c>
      <c r="BL77" s="187">
        <f t="shared" si="171"/>
        <v>-0.66</v>
      </c>
      <c r="BM77" s="192">
        <f t="shared" ref="BM77:BO77" si="190">IFERROR(($BP77-$BL77)/($BP$7-$BL$7)+BL77,"eps")</f>
        <v>-0.46625000000000005</v>
      </c>
      <c r="BN77" s="192">
        <f t="shared" si="190"/>
        <v>-0.27250000000000008</v>
      </c>
      <c r="BO77" s="192">
        <f t="shared" si="190"/>
        <v>-7.875000000000007E-2</v>
      </c>
      <c r="BP77" s="187">
        <f t="shared" si="173"/>
        <v>0.11499999999999999</v>
      </c>
      <c r="BQ77" s="192">
        <f t="shared" si="184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2">
        <v>3</v>
      </c>
      <c r="BY77" s="120" t="s">
        <v>365</v>
      </c>
      <c r="BZ77" s="120" t="s">
        <v>72</v>
      </c>
      <c r="CA77" s="120" t="s">
        <v>16</v>
      </c>
      <c r="CB77" s="140">
        <f t="shared" si="185"/>
        <v>-5.1749999999999998</v>
      </c>
      <c r="CC77" s="140">
        <f t="shared" si="174"/>
        <v>-0.17</v>
      </c>
      <c r="CD77" s="187">
        <f t="shared" si="186"/>
        <v>-0.49501044943220585</v>
      </c>
      <c r="CE77" s="187">
        <f t="shared" si="175"/>
        <v>-0.37001044943220585</v>
      </c>
      <c r="CF77" s="187">
        <f t="shared" si="176"/>
        <v>-0.37001044943220585</v>
      </c>
      <c r="CG77" s="187">
        <f t="shared" si="177"/>
        <v>-0.28001044943220588</v>
      </c>
      <c r="CH77" s="192">
        <f t="shared" si="178"/>
        <v>-8.6260449432205899E-2</v>
      </c>
      <c r="CI77" s="192">
        <f t="shared" si="179"/>
        <v>0.10748955056779408</v>
      </c>
      <c r="CJ77" s="192">
        <f t="shared" si="180"/>
        <v>0.30123955056779406</v>
      </c>
      <c r="CK77" s="187">
        <f t="shared" si="181"/>
        <v>0.49498955056779415</v>
      </c>
      <c r="CL77" s="192">
        <f t="shared" si="182"/>
        <v>0.49498955056779415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6" t="s">
        <v>75</v>
      </c>
      <c r="G78" s="186" t="s">
        <v>75</v>
      </c>
      <c r="H78" s="186" t="s">
        <v>75</v>
      </c>
      <c r="I78" s="186" t="s">
        <v>75</v>
      </c>
      <c r="J78" s="192" t="s">
        <v>75</v>
      </c>
      <c r="K78" s="192" t="s">
        <v>75</v>
      </c>
      <c r="L78" s="192" t="s">
        <v>75</v>
      </c>
      <c r="M78" s="186" t="s">
        <v>75</v>
      </c>
      <c r="N78" s="192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65"/>
        <v>1</v>
      </c>
      <c r="V78" s="166"/>
      <c r="W78" s="5" t="s">
        <v>326</v>
      </c>
      <c r="X78" s="5" t="str">
        <f t="shared" si="155"/>
        <v>nat</v>
      </c>
      <c r="Y78" s="5" t="str">
        <f t="shared" si="155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6" t="str">
        <f t="shared" si="166"/>
        <v>eps</v>
      </c>
      <c r="BH78" s="186" t="str">
        <f t="shared" si="167"/>
        <v>eps</v>
      </c>
      <c r="BI78" s="277" t="str">
        <f t="shared" si="168"/>
        <v>eps</v>
      </c>
      <c r="BJ78" s="186" t="str">
        <f t="shared" si="169"/>
        <v>eps</v>
      </c>
      <c r="BK78" s="186" t="str">
        <f t="shared" si="170"/>
        <v>eps</v>
      </c>
      <c r="BL78" s="186" t="str">
        <f t="shared" si="171"/>
        <v>eps</v>
      </c>
      <c r="BM78" s="192" t="str">
        <f t="shared" ref="BM78:BO78" si="191">IFERROR(($BP78-$BL78)/($BP$7-$BL$7)+BL78,"eps")</f>
        <v>eps</v>
      </c>
      <c r="BN78" s="192" t="str">
        <f t="shared" si="191"/>
        <v>eps</v>
      </c>
      <c r="BO78" s="192" t="str">
        <f t="shared" si="191"/>
        <v>eps</v>
      </c>
      <c r="BP78" s="186" t="str">
        <f t="shared" si="173"/>
        <v>eps</v>
      </c>
      <c r="BQ78" s="192" t="str">
        <f t="shared" si="184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2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85"/>
        <v>eps</v>
      </c>
      <c r="CC78" s="140" t="str">
        <f t="shared" si="174"/>
        <v>eps</v>
      </c>
      <c r="CD78" s="186" t="str">
        <f t="shared" si="186"/>
        <v>eps</v>
      </c>
      <c r="CE78" s="186" t="str">
        <f t="shared" si="175"/>
        <v>eps</v>
      </c>
      <c r="CF78" s="186" t="str">
        <f t="shared" si="176"/>
        <v>eps</v>
      </c>
      <c r="CG78" s="186" t="str">
        <f t="shared" si="177"/>
        <v>eps</v>
      </c>
      <c r="CH78" s="192" t="str">
        <f t="shared" si="178"/>
        <v>eps</v>
      </c>
      <c r="CI78" s="192" t="str">
        <f t="shared" si="179"/>
        <v>eps</v>
      </c>
      <c r="CJ78" s="192" t="str">
        <f t="shared" si="180"/>
        <v>eps</v>
      </c>
      <c r="CK78" s="186" t="str">
        <f t="shared" si="181"/>
        <v>eps</v>
      </c>
      <c r="CL78" s="192" t="str">
        <f t="shared" si="182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7">
        <v>-0.49501044943220585</v>
      </c>
      <c r="G79" s="187">
        <v>-0.37001044943220585</v>
      </c>
      <c r="H79" s="187">
        <v>-0.37001044943220585</v>
      </c>
      <c r="I79" s="187">
        <v>-0.28001044943220588</v>
      </c>
      <c r="J79" s="192">
        <v>-8.6260449432205899E-2</v>
      </c>
      <c r="K79" s="192">
        <v>0.10748955056779408</v>
      </c>
      <c r="L79" s="192">
        <v>0.30123955056779406</v>
      </c>
      <c r="M79" s="187">
        <v>0.49498955056779415</v>
      </c>
      <c r="N79" s="192">
        <v>0.49498955056779415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65"/>
        <v>1</v>
      </c>
      <c r="V79" s="166"/>
      <c r="W79" s="5" t="s">
        <v>218</v>
      </c>
      <c r="X79" s="5" t="str">
        <f t="shared" si="155"/>
        <v>nat</v>
      </c>
      <c r="Y79" s="5" t="str">
        <f t="shared" si="155"/>
        <v>base</v>
      </c>
      <c r="Z79" s="46">
        <v>-4.5</v>
      </c>
      <c r="AA79" s="46">
        <v>-0.2</v>
      </c>
      <c r="AB79" s="141">
        <f t="shared" ref="AB79:AJ84" si="192">AB$8</f>
        <v>-0.7</v>
      </c>
      <c r="AC79" s="141">
        <f t="shared" si="192"/>
        <v>-0.6</v>
      </c>
      <c r="AD79" s="141">
        <f t="shared" si="192"/>
        <v>-0.6</v>
      </c>
      <c r="AE79" s="141">
        <f t="shared" si="192"/>
        <v>-0.6</v>
      </c>
      <c r="AF79" s="141">
        <f t="shared" si="192"/>
        <v>0.1</v>
      </c>
      <c r="AG79" s="141">
        <f t="shared" si="192"/>
        <v>0.2</v>
      </c>
      <c r="AH79" s="141">
        <f t="shared" si="192"/>
        <v>0.1</v>
      </c>
      <c r="AI79" s="141">
        <f t="shared" si="192"/>
        <v>0.1</v>
      </c>
      <c r="AJ79" s="141">
        <f t="shared" si="192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6">
        <f t="shared" si="166"/>
        <v>-5.1749999999999998</v>
      </c>
      <c r="BH79" s="186">
        <f t="shared" si="167"/>
        <v>-0.17</v>
      </c>
      <c r="BI79" s="273">
        <f t="shared" si="168"/>
        <v>-0.875</v>
      </c>
      <c r="BJ79" s="187">
        <f t="shared" si="169"/>
        <v>-0.75</v>
      </c>
      <c r="BK79" s="187">
        <f t="shared" si="170"/>
        <v>-0.75</v>
      </c>
      <c r="BL79" s="187">
        <f t="shared" si="171"/>
        <v>-0.66</v>
      </c>
      <c r="BM79" s="192">
        <f t="shared" ref="BM79:BO79" si="193">IFERROR(($BP79-$BL79)/($BP$7-$BL$7)+BL79,"eps")</f>
        <v>-0.46625000000000005</v>
      </c>
      <c r="BN79" s="192">
        <f t="shared" si="193"/>
        <v>-0.27250000000000008</v>
      </c>
      <c r="BO79" s="192">
        <f t="shared" si="193"/>
        <v>-7.875000000000007E-2</v>
      </c>
      <c r="BP79" s="187">
        <f t="shared" si="173"/>
        <v>0.11499999999999999</v>
      </c>
      <c r="BQ79" s="192">
        <f t="shared" si="184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2">
        <v>3</v>
      </c>
      <c r="BY79" s="120" t="s">
        <v>218</v>
      </c>
      <c r="BZ79" s="120" t="s">
        <v>72</v>
      </c>
      <c r="CA79" s="120" t="s">
        <v>16</v>
      </c>
      <c r="CB79" s="140">
        <f t="shared" si="185"/>
        <v>-5.1749999999999998</v>
      </c>
      <c r="CC79" s="140">
        <f t="shared" si="174"/>
        <v>-0.17</v>
      </c>
      <c r="CD79" s="187">
        <f t="shared" si="186"/>
        <v>-0.49501044943220585</v>
      </c>
      <c r="CE79" s="187">
        <f t="shared" si="175"/>
        <v>-0.37001044943220585</v>
      </c>
      <c r="CF79" s="187">
        <f t="shared" si="176"/>
        <v>-0.37001044943220585</v>
      </c>
      <c r="CG79" s="187">
        <f t="shared" si="177"/>
        <v>-0.28001044943220588</v>
      </c>
      <c r="CH79" s="192">
        <f t="shared" si="178"/>
        <v>-8.6260449432205899E-2</v>
      </c>
      <c r="CI79" s="192">
        <f t="shared" si="179"/>
        <v>0.10748955056779408</v>
      </c>
      <c r="CJ79" s="192">
        <f t="shared" si="180"/>
        <v>0.30123955056779406</v>
      </c>
      <c r="CK79" s="187">
        <f t="shared" si="181"/>
        <v>0.49498955056779415</v>
      </c>
      <c r="CL79" s="192">
        <f t="shared" si="182"/>
        <v>0.49498955056779415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7">
        <v>-0.49501044943220585</v>
      </c>
      <c r="G80" s="187">
        <v>-0.37001044943220585</v>
      </c>
      <c r="H80" s="187">
        <v>-0.37001044943220585</v>
      </c>
      <c r="I80" s="187">
        <v>-0.28001044943220588</v>
      </c>
      <c r="J80" s="192">
        <v>-8.6260449432205899E-2</v>
      </c>
      <c r="K80" s="192">
        <v>0.10748955056779408</v>
      </c>
      <c r="L80" s="192">
        <v>0.30123955056779406</v>
      </c>
      <c r="M80" s="187">
        <v>0.49498955056779415</v>
      </c>
      <c r="N80" s="192">
        <v>0.49498955056779415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65"/>
        <v>1</v>
      </c>
      <c r="V80" s="166"/>
      <c r="W80" s="5" t="s">
        <v>69</v>
      </c>
      <c r="X80" s="5" t="str">
        <f t="shared" ref="X80:Y84" si="194">X79</f>
        <v>nat</v>
      </c>
      <c r="Y80" s="5" t="str">
        <f t="shared" si="194"/>
        <v>base</v>
      </c>
      <c r="Z80" s="46">
        <v>-0.75</v>
      </c>
      <c r="AA80" s="46">
        <v>-0.2</v>
      </c>
      <c r="AB80" s="141">
        <f t="shared" si="192"/>
        <v>-0.7</v>
      </c>
      <c r="AC80" s="141">
        <f t="shared" si="192"/>
        <v>-0.6</v>
      </c>
      <c r="AD80" s="141">
        <f t="shared" si="192"/>
        <v>-0.6</v>
      </c>
      <c r="AE80" s="141">
        <f t="shared" si="192"/>
        <v>-0.6</v>
      </c>
      <c r="AF80" s="141">
        <f t="shared" si="192"/>
        <v>0.1</v>
      </c>
      <c r="AG80" s="141">
        <f t="shared" si="192"/>
        <v>0.2</v>
      </c>
      <c r="AH80" s="141">
        <f t="shared" si="192"/>
        <v>0.1</v>
      </c>
      <c r="AI80" s="141">
        <f t="shared" si="192"/>
        <v>0.1</v>
      </c>
      <c r="AJ80" s="141">
        <f t="shared" si="192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6">
        <f t="shared" si="166"/>
        <v>-0.86249999999999993</v>
      </c>
      <c r="BH80" s="186">
        <f t="shared" si="167"/>
        <v>-0.17</v>
      </c>
      <c r="BI80" s="273">
        <f t="shared" si="168"/>
        <v>-0.875</v>
      </c>
      <c r="BJ80" s="187">
        <f t="shared" si="169"/>
        <v>-0.75</v>
      </c>
      <c r="BK80" s="187">
        <f t="shared" si="170"/>
        <v>-0.75</v>
      </c>
      <c r="BL80" s="187">
        <f t="shared" si="171"/>
        <v>-0.66</v>
      </c>
      <c r="BM80" s="192">
        <f t="shared" ref="BM80:BO80" si="195">IFERROR(($BP80-$BL80)/($BP$7-$BL$7)+BL80,"eps")</f>
        <v>-0.46625000000000005</v>
      </c>
      <c r="BN80" s="192">
        <f t="shared" si="195"/>
        <v>-0.27250000000000008</v>
      </c>
      <c r="BO80" s="192">
        <f t="shared" si="195"/>
        <v>-7.875000000000007E-2</v>
      </c>
      <c r="BP80" s="187">
        <f t="shared" si="173"/>
        <v>0.11499999999999999</v>
      </c>
      <c r="BQ80" s="192">
        <f t="shared" si="184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2">
        <v>3</v>
      </c>
      <c r="BY80" s="120" t="s">
        <v>69</v>
      </c>
      <c r="BZ80" s="120" t="s">
        <v>72</v>
      </c>
      <c r="CA80" s="120" t="s">
        <v>16</v>
      </c>
      <c r="CB80" s="140">
        <f t="shared" si="185"/>
        <v>-0.86249999999999993</v>
      </c>
      <c r="CC80" s="140">
        <f t="shared" si="174"/>
        <v>-0.17</v>
      </c>
      <c r="CD80" s="187">
        <f t="shared" si="186"/>
        <v>-0.49501044943220585</v>
      </c>
      <c r="CE80" s="187">
        <f t="shared" si="175"/>
        <v>-0.37001044943220585</v>
      </c>
      <c r="CF80" s="187">
        <f t="shared" si="176"/>
        <v>-0.37001044943220585</v>
      </c>
      <c r="CG80" s="187">
        <f t="shared" si="177"/>
        <v>-0.28001044943220588</v>
      </c>
      <c r="CH80" s="192">
        <f t="shared" si="178"/>
        <v>-8.6260449432205899E-2</v>
      </c>
      <c r="CI80" s="192">
        <f t="shared" si="179"/>
        <v>0.10748955056779408</v>
      </c>
      <c r="CJ80" s="192">
        <f t="shared" si="180"/>
        <v>0.30123955056779406</v>
      </c>
      <c r="CK80" s="187">
        <f t="shared" si="181"/>
        <v>0.49498955056779415</v>
      </c>
      <c r="CL80" s="192">
        <f t="shared" si="182"/>
        <v>0.49498955056779415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7">
        <v>-0.49501044943220585</v>
      </c>
      <c r="G81" s="187">
        <v>-0.37001044943220585</v>
      </c>
      <c r="H81" s="187">
        <v>-0.37001044943220585</v>
      </c>
      <c r="I81" s="187">
        <v>-0.28001044943220588</v>
      </c>
      <c r="J81" s="192">
        <v>-8.6260449432205899E-2</v>
      </c>
      <c r="K81" s="192">
        <v>0.10748955056779408</v>
      </c>
      <c r="L81" s="192">
        <v>0.30123955056779406</v>
      </c>
      <c r="M81" s="187">
        <v>0.49498955056779415</v>
      </c>
      <c r="N81" s="192">
        <v>0.49498955056779415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65"/>
        <v>1</v>
      </c>
      <c r="V81" s="166"/>
      <c r="W81" s="5" t="s">
        <v>70</v>
      </c>
      <c r="X81" s="5" t="str">
        <f t="shared" si="194"/>
        <v>nat</v>
      </c>
      <c r="Y81" s="5" t="str">
        <f t="shared" si="194"/>
        <v>base</v>
      </c>
      <c r="Z81" s="141">
        <v>0.1</v>
      </c>
      <c r="AA81" s="141">
        <v>-0.2</v>
      </c>
      <c r="AB81" s="141">
        <f t="shared" si="192"/>
        <v>-0.7</v>
      </c>
      <c r="AC81" s="141">
        <f t="shared" si="192"/>
        <v>-0.6</v>
      </c>
      <c r="AD81" s="141">
        <f t="shared" si="192"/>
        <v>-0.6</v>
      </c>
      <c r="AE81" s="141">
        <f t="shared" si="192"/>
        <v>-0.6</v>
      </c>
      <c r="AF81" s="141">
        <f t="shared" si="192"/>
        <v>0.1</v>
      </c>
      <c r="AG81" s="141">
        <f t="shared" si="192"/>
        <v>0.2</v>
      </c>
      <c r="AH81" s="141">
        <f t="shared" si="192"/>
        <v>0.1</v>
      </c>
      <c r="AI81" s="141">
        <f t="shared" si="192"/>
        <v>0.1</v>
      </c>
      <c r="AJ81" s="141">
        <f t="shared" si="192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6">
        <f t="shared" si="166"/>
        <v>0.11499999999999999</v>
      </c>
      <c r="BH81" s="186">
        <f t="shared" si="167"/>
        <v>-0.17</v>
      </c>
      <c r="BI81" s="273">
        <f t="shared" si="168"/>
        <v>-0.875</v>
      </c>
      <c r="BJ81" s="187">
        <f t="shared" si="169"/>
        <v>-0.75</v>
      </c>
      <c r="BK81" s="187">
        <f t="shared" si="170"/>
        <v>-0.75</v>
      </c>
      <c r="BL81" s="187">
        <f t="shared" si="171"/>
        <v>-0.66</v>
      </c>
      <c r="BM81" s="192">
        <f t="shared" ref="BM81:BO81" si="196">IFERROR(($BP81-$BL81)/($BP$7-$BL$7)+BL81,"eps")</f>
        <v>-0.46625000000000005</v>
      </c>
      <c r="BN81" s="192">
        <f t="shared" si="196"/>
        <v>-0.27250000000000008</v>
      </c>
      <c r="BO81" s="192">
        <f t="shared" si="196"/>
        <v>-7.875000000000007E-2</v>
      </c>
      <c r="BP81" s="187">
        <f t="shared" si="173"/>
        <v>0.11499999999999999</v>
      </c>
      <c r="BQ81" s="192">
        <f t="shared" si="184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2">
        <v>3</v>
      </c>
      <c r="BY81" s="120" t="s">
        <v>70</v>
      </c>
      <c r="BZ81" s="120" t="s">
        <v>72</v>
      </c>
      <c r="CA81" s="120" t="s">
        <v>16</v>
      </c>
      <c r="CB81" s="140">
        <f t="shared" si="185"/>
        <v>0.11499999999999999</v>
      </c>
      <c r="CC81" s="140">
        <f t="shared" si="174"/>
        <v>-0.17</v>
      </c>
      <c r="CD81" s="187">
        <f t="shared" si="186"/>
        <v>-0.49501044943220585</v>
      </c>
      <c r="CE81" s="187">
        <f t="shared" si="175"/>
        <v>-0.37001044943220585</v>
      </c>
      <c r="CF81" s="187">
        <f t="shared" si="176"/>
        <v>-0.37001044943220585</v>
      </c>
      <c r="CG81" s="187">
        <f t="shared" si="177"/>
        <v>-0.28001044943220588</v>
      </c>
      <c r="CH81" s="192">
        <f t="shared" si="178"/>
        <v>-8.6260449432205899E-2</v>
      </c>
      <c r="CI81" s="192">
        <f t="shared" si="179"/>
        <v>0.10748955056779408</v>
      </c>
      <c r="CJ81" s="192">
        <f t="shared" si="180"/>
        <v>0.30123955056779406</v>
      </c>
      <c r="CK81" s="187">
        <f t="shared" si="181"/>
        <v>0.49498955056779415</v>
      </c>
      <c r="CL81" s="192">
        <f t="shared" si="182"/>
        <v>0.49498955056779415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7">
        <v>-0.49501044943220585</v>
      </c>
      <c r="G82" s="187">
        <v>-0.37001044943220585</v>
      </c>
      <c r="H82" s="187">
        <v>-0.37001044943220585</v>
      </c>
      <c r="I82" s="187">
        <v>-0.28001044943220588</v>
      </c>
      <c r="J82" s="192">
        <v>-8.6260449432205899E-2</v>
      </c>
      <c r="K82" s="192">
        <v>0.10748955056779408</v>
      </c>
      <c r="L82" s="192">
        <v>0.30123955056779406</v>
      </c>
      <c r="M82" s="187">
        <v>0.49498955056779415</v>
      </c>
      <c r="N82" s="192">
        <v>0.49498955056779415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65"/>
        <v>1</v>
      </c>
      <c r="V82" s="166"/>
      <c r="W82" s="5" t="s">
        <v>123</v>
      </c>
      <c r="X82" s="5" t="str">
        <f t="shared" si="194"/>
        <v>nat</v>
      </c>
      <c r="Y82" s="5" t="str">
        <f t="shared" si="194"/>
        <v>base</v>
      </c>
      <c r="Z82" s="46">
        <v>0.1</v>
      </c>
      <c r="AA82" s="46">
        <v>-0.2</v>
      </c>
      <c r="AB82" s="141">
        <f t="shared" si="192"/>
        <v>-0.7</v>
      </c>
      <c r="AC82" s="141">
        <f t="shared" si="192"/>
        <v>-0.6</v>
      </c>
      <c r="AD82" s="141">
        <f t="shared" si="192"/>
        <v>-0.6</v>
      </c>
      <c r="AE82" s="141">
        <f t="shared" si="192"/>
        <v>-0.6</v>
      </c>
      <c r="AF82" s="141">
        <f t="shared" si="192"/>
        <v>0.1</v>
      </c>
      <c r="AG82" s="141">
        <f t="shared" si="192"/>
        <v>0.2</v>
      </c>
      <c r="AH82" s="141">
        <f t="shared" si="192"/>
        <v>0.1</v>
      </c>
      <c r="AI82" s="141">
        <f t="shared" si="192"/>
        <v>0.1</v>
      </c>
      <c r="AJ82" s="141">
        <f t="shared" si="192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6">
        <f t="shared" si="166"/>
        <v>0.11499999999999999</v>
      </c>
      <c r="BH82" s="186">
        <f t="shared" si="167"/>
        <v>-0.17</v>
      </c>
      <c r="BI82" s="273">
        <f t="shared" si="168"/>
        <v>-0.875</v>
      </c>
      <c r="BJ82" s="187">
        <f t="shared" si="169"/>
        <v>-0.75</v>
      </c>
      <c r="BK82" s="187">
        <f t="shared" si="170"/>
        <v>-0.75</v>
      </c>
      <c r="BL82" s="187">
        <f t="shared" si="171"/>
        <v>-0.66</v>
      </c>
      <c r="BM82" s="192">
        <f t="shared" ref="BM82:BO82" si="197">IFERROR(($BP82-$BL82)/($BP$7-$BL$7)+BL82,"eps")</f>
        <v>-0.46625000000000005</v>
      </c>
      <c r="BN82" s="192">
        <f t="shared" si="197"/>
        <v>-0.27250000000000008</v>
      </c>
      <c r="BO82" s="192">
        <f t="shared" si="197"/>
        <v>-7.875000000000007E-2</v>
      </c>
      <c r="BP82" s="187">
        <f t="shared" si="173"/>
        <v>0.11499999999999999</v>
      </c>
      <c r="BQ82" s="192">
        <f t="shared" si="184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2">
        <v>3</v>
      </c>
      <c r="BY82" s="177" t="s">
        <v>123</v>
      </c>
      <c r="BZ82" s="177" t="s">
        <v>72</v>
      </c>
      <c r="CA82" s="177" t="s">
        <v>16</v>
      </c>
      <c r="CB82" s="140">
        <f t="shared" si="185"/>
        <v>0.11499999999999999</v>
      </c>
      <c r="CC82" s="140">
        <f t="shared" si="174"/>
        <v>-0.17</v>
      </c>
      <c r="CD82" s="187">
        <f t="shared" si="186"/>
        <v>-0.49501044943220585</v>
      </c>
      <c r="CE82" s="187">
        <f t="shared" si="175"/>
        <v>-0.37001044943220585</v>
      </c>
      <c r="CF82" s="187">
        <f t="shared" si="176"/>
        <v>-0.37001044943220585</v>
      </c>
      <c r="CG82" s="187">
        <f t="shared" si="177"/>
        <v>-0.28001044943220588</v>
      </c>
      <c r="CH82" s="192">
        <f t="shared" si="178"/>
        <v>-8.6260449432205899E-2</v>
      </c>
      <c r="CI82" s="192">
        <f t="shared" si="179"/>
        <v>0.10748955056779408</v>
      </c>
      <c r="CJ82" s="192">
        <f t="shared" si="180"/>
        <v>0.30123955056779406</v>
      </c>
      <c r="CK82" s="187">
        <f t="shared" si="181"/>
        <v>0.49498955056779415</v>
      </c>
      <c r="CL82" s="192">
        <f t="shared" si="182"/>
        <v>0.49498955056779415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7">
        <v>-0.49501044943220585</v>
      </c>
      <c r="G83" s="187">
        <v>-0.37001044943220585</v>
      </c>
      <c r="H83" s="187">
        <v>-0.37001044943220585</v>
      </c>
      <c r="I83" s="187">
        <v>-0.28001044943220588</v>
      </c>
      <c r="J83" s="192">
        <v>-8.6260449432205899E-2</v>
      </c>
      <c r="K83" s="192">
        <v>0.10748955056779408</v>
      </c>
      <c r="L83" s="192">
        <v>0.30123955056779406</v>
      </c>
      <c r="M83" s="187">
        <v>0.49498955056779415</v>
      </c>
      <c r="N83" s="192">
        <v>0.49498955056779415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65"/>
        <v>1</v>
      </c>
      <c r="V83" s="166"/>
      <c r="W83" s="5" t="s">
        <v>71</v>
      </c>
      <c r="X83" s="5" t="str">
        <f t="shared" si="194"/>
        <v>nat</v>
      </c>
      <c r="Y83" s="5" t="str">
        <f t="shared" si="194"/>
        <v>base</v>
      </c>
      <c r="Z83" s="46">
        <v>1</v>
      </c>
      <c r="AA83" s="46">
        <v>-0.2</v>
      </c>
      <c r="AB83" s="141">
        <f t="shared" si="192"/>
        <v>-0.7</v>
      </c>
      <c r="AC83" s="141">
        <f t="shared" si="192"/>
        <v>-0.6</v>
      </c>
      <c r="AD83" s="141">
        <f t="shared" si="192"/>
        <v>-0.6</v>
      </c>
      <c r="AE83" s="141">
        <f t="shared" si="192"/>
        <v>-0.6</v>
      </c>
      <c r="AF83" s="141">
        <f t="shared" si="192"/>
        <v>0.1</v>
      </c>
      <c r="AG83" s="141">
        <f t="shared" si="192"/>
        <v>0.2</v>
      </c>
      <c r="AH83" s="141">
        <f t="shared" si="192"/>
        <v>0.1</v>
      </c>
      <c r="AI83" s="141">
        <f t="shared" si="192"/>
        <v>0.1</v>
      </c>
      <c r="AJ83" s="141">
        <f t="shared" si="192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8">
        <f t="shared" si="166"/>
        <v>1.1499999999999999</v>
      </c>
      <c r="BH83" s="188">
        <f t="shared" si="167"/>
        <v>-0.17</v>
      </c>
      <c r="BI83" s="273">
        <f t="shared" si="168"/>
        <v>-0.875</v>
      </c>
      <c r="BJ83" s="187">
        <f t="shared" si="169"/>
        <v>-0.75</v>
      </c>
      <c r="BK83" s="187">
        <f t="shared" si="170"/>
        <v>-0.75</v>
      </c>
      <c r="BL83" s="187">
        <f t="shared" si="171"/>
        <v>-0.66</v>
      </c>
      <c r="BM83" s="192">
        <f t="shared" ref="BM83:BO83" si="198">IFERROR(($BP83-$BL83)/($BP$7-$BL$7)+BL83,"eps")</f>
        <v>-0.46625000000000005</v>
      </c>
      <c r="BN83" s="192">
        <f t="shared" si="198"/>
        <v>-0.27250000000000008</v>
      </c>
      <c r="BO83" s="192">
        <f t="shared" si="198"/>
        <v>-7.875000000000007E-2</v>
      </c>
      <c r="BP83" s="187">
        <f t="shared" si="173"/>
        <v>0.11499999999999999</v>
      </c>
      <c r="BQ83" s="192">
        <f t="shared" si="184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2">
        <v>3</v>
      </c>
      <c r="BY83" s="182" t="s">
        <v>71</v>
      </c>
      <c r="BZ83" s="182" t="s">
        <v>72</v>
      </c>
      <c r="CA83" s="182" t="s">
        <v>16</v>
      </c>
      <c r="CB83" s="140">
        <f t="shared" si="185"/>
        <v>1.1499999999999999</v>
      </c>
      <c r="CC83" s="140">
        <f t="shared" si="174"/>
        <v>-0.17</v>
      </c>
      <c r="CD83" s="187">
        <f t="shared" si="186"/>
        <v>-0.49501044943220585</v>
      </c>
      <c r="CE83" s="187">
        <f t="shared" si="175"/>
        <v>-0.37001044943220585</v>
      </c>
      <c r="CF83" s="187">
        <f t="shared" si="176"/>
        <v>-0.37001044943220585</v>
      </c>
      <c r="CG83" s="187">
        <f t="shared" si="177"/>
        <v>-0.28001044943220588</v>
      </c>
      <c r="CH83" s="192">
        <f t="shared" si="178"/>
        <v>-8.6260449432205899E-2</v>
      </c>
      <c r="CI83" s="192">
        <f t="shared" si="179"/>
        <v>0.10748955056779408</v>
      </c>
      <c r="CJ83" s="192">
        <f t="shared" si="180"/>
        <v>0.30123955056779406</v>
      </c>
      <c r="CK83" s="187">
        <f t="shared" si="181"/>
        <v>0.49498955056779415</v>
      </c>
      <c r="CL83" s="192">
        <f t="shared" si="182"/>
        <v>0.49498955056779415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7">
        <v>-0.49501044943220585</v>
      </c>
      <c r="G84" s="187">
        <v>-0.37001044943220585</v>
      </c>
      <c r="H84" s="187">
        <v>-0.37001044943220585</v>
      </c>
      <c r="I84" s="187">
        <v>-0.28001044943220588</v>
      </c>
      <c r="J84" s="192">
        <v>-8.6260449432205899E-2</v>
      </c>
      <c r="K84" s="192">
        <v>0.10748955056779408</v>
      </c>
      <c r="L84" s="192">
        <v>0.30123955056779406</v>
      </c>
      <c r="M84" s="187">
        <v>0.49498955056779415</v>
      </c>
      <c r="N84" s="192">
        <v>0.49498955056779415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65"/>
        <v>1</v>
      </c>
      <c r="V84" s="166"/>
      <c r="W84" s="5" t="s">
        <v>124</v>
      </c>
      <c r="X84" s="5" t="str">
        <f t="shared" si="194"/>
        <v>nat</v>
      </c>
      <c r="Y84" s="5" t="str">
        <f t="shared" si="194"/>
        <v>base</v>
      </c>
      <c r="Z84" s="46">
        <v>-10</v>
      </c>
      <c r="AA84" s="46">
        <v>-0.2</v>
      </c>
      <c r="AB84" s="141">
        <f t="shared" si="192"/>
        <v>-0.7</v>
      </c>
      <c r="AC84" s="141">
        <f t="shared" si="192"/>
        <v>-0.6</v>
      </c>
      <c r="AD84" s="141">
        <f t="shared" si="192"/>
        <v>-0.6</v>
      </c>
      <c r="AE84" s="141">
        <f t="shared" si="192"/>
        <v>-0.6</v>
      </c>
      <c r="AF84" s="141">
        <f t="shared" si="192"/>
        <v>0.1</v>
      </c>
      <c r="AG84" s="141">
        <f t="shared" si="192"/>
        <v>0.2</v>
      </c>
      <c r="AH84" s="141">
        <f t="shared" si="192"/>
        <v>0.1</v>
      </c>
      <c r="AI84" s="141">
        <f t="shared" si="192"/>
        <v>0.1</v>
      </c>
      <c r="AJ84" s="141">
        <f t="shared" si="192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8">
        <f t="shared" si="166"/>
        <v>-11.5</v>
      </c>
      <c r="BH84" s="188">
        <f t="shared" si="167"/>
        <v>-0.17</v>
      </c>
      <c r="BI84" s="273">
        <f t="shared" si="168"/>
        <v>-0.875</v>
      </c>
      <c r="BJ84" s="187">
        <f t="shared" si="169"/>
        <v>-0.75</v>
      </c>
      <c r="BK84" s="187">
        <f t="shared" si="170"/>
        <v>-0.75</v>
      </c>
      <c r="BL84" s="187">
        <f t="shared" si="171"/>
        <v>-0.66</v>
      </c>
      <c r="BM84" s="192">
        <f t="shared" ref="BM84:BO84" si="199">IFERROR(($BP84-$BL84)/($BP$7-$BL$7)+BL84,"eps")</f>
        <v>-0.46625000000000005</v>
      </c>
      <c r="BN84" s="192">
        <f t="shared" si="199"/>
        <v>-0.27250000000000008</v>
      </c>
      <c r="BO84" s="192">
        <f t="shared" si="199"/>
        <v>-7.875000000000007E-2</v>
      </c>
      <c r="BP84" s="187">
        <f t="shared" si="173"/>
        <v>0.11499999999999999</v>
      </c>
      <c r="BQ84" s="192">
        <f t="shared" si="184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2">
        <v>3</v>
      </c>
      <c r="BY84" s="182" t="s">
        <v>124</v>
      </c>
      <c r="BZ84" s="182" t="s">
        <v>72</v>
      </c>
      <c r="CA84" s="182" t="s">
        <v>16</v>
      </c>
      <c r="CB84" s="140">
        <f t="shared" si="185"/>
        <v>-11.5</v>
      </c>
      <c r="CC84" s="140">
        <f t="shared" si="174"/>
        <v>-0.17</v>
      </c>
      <c r="CD84" s="187">
        <f t="shared" si="186"/>
        <v>-0.49501044943220585</v>
      </c>
      <c r="CE84" s="187">
        <f t="shared" si="175"/>
        <v>-0.37001044943220585</v>
      </c>
      <c r="CF84" s="187">
        <f t="shared" si="176"/>
        <v>-0.37001044943220585</v>
      </c>
      <c r="CG84" s="187">
        <f t="shared" si="177"/>
        <v>-0.28001044943220588</v>
      </c>
      <c r="CH84" s="192">
        <f t="shared" si="178"/>
        <v>-8.6260449432205899E-2</v>
      </c>
      <c r="CI84" s="192">
        <f t="shared" si="179"/>
        <v>0.10748955056779408</v>
      </c>
      <c r="CJ84" s="192">
        <f t="shared" si="180"/>
        <v>0.30123955056779406</v>
      </c>
      <c r="CK84" s="187">
        <f t="shared" si="181"/>
        <v>0.49498955056779415</v>
      </c>
      <c r="CL84" s="192">
        <f t="shared" si="182"/>
        <v>0.49498955056779415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200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200"/>
        <v>aamai</v>
      </c>
      <c r="B86" s="5" t="s">
        <v>72</v>
      </c>
      <c r="C86" s="5" t="str">
        <f t="shared" ref="C86:C128" si="201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200"/>
        <v>aaoce</v>
      </c>
      <c r="B87" s="5" t="s">
        <v>72</v>
      </c>
      <c r="C87" s="5" t="str">
        <f t="shared" si="201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200"/>
        <v>aaveg</v>
      </c>
      <c r="B88" s="5" t="s">
        <v>72</v>
      </c>
      <c r="C88" s="5" t="str">
        <f t="shared" si="201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200"/>
        <v>aaofr</v>
      </c>
      <c r="B89" s="5" t="s">
        <v>72</v>
      </c>
      <c r="C89" s="5" t="str">
        <f t="shared" si="201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200"/>
        <v>aagra</v>
      </c>
      <c r="B90" s="5" t="s">
        <v>72</v>
      </c>
      <c r="C90" s="5" t="str">
        <f t="shared" si="201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200"/>
        <v>aaoil</v>
      </c>
      <c r="B91" s="5" t="s">
        <v>72</v>
      </c>
      <c r="C91" s="5" t="str">
        <f t="shared" si="201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200"/>
        <v>aatub</v>
      </c>
      <c r="B92" s="5" t="s">
        <v>72</v>
      </c>
      <c r="C92" s="5" t="str">
        <f t="shared" si="201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200"/>
        <v>aapul</v>
      </c>
      <c r="B93" s="5" t="s">
        <v>72</v>
      </c>
      <c r="C93" s="5" t="str">
        <f t="shared" si="201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200"/>
        <v>aasug</v>
      </c>
      <c r="B94" s="5" t="s">
        <v>72</v>
      </c>
      <c r="C94" s="5" t="str">
        <f t="shared" si="201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200"/>
        <v>aaoth</v>
      </c>
      <c r="B95" s="5" t="s">
        <v>72</v>
      </c>
      <c r="C95" s="5" t="str">
        <f t="shared" si="201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4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200"/>
        <v>alani</v>
      </c>
      <c r="B96" s="5" t="s">
        <v>72</v>
      </c>
      <c r="C96" s="5" t="str">
        <f t="shared" si="201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4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200"/>
        <v>afore</v>
      </c>
      <c r="B97" s="5" t="s">
        <v>72</v>
      </c>
      <c r="C97" s="5" t="str">
        <f t="shared" si="201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4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200"/>
        <v>afish</v>
      </c>
      <c r="B98" s="5" t="s">
        <v>72</v>
      </c>
      <c r="C98" s="5" t="str">
        <f t="shared" si="201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4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200"/>
        <v>acoal</v>
      </c>
      <c r="B99" s="5" t="s">
        <v>72</v>
      </c>
      <c r="C99" s="5" t="str">
        <f t="shared" si="201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200"/>
        <v>agold</v>
      </c>
      <c r="B100" s="5" t="s">
        <v>72</v>
      </c>
      <c r="C100" s="5" t="str">
        <f t="shared" si="201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4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200"/>
        <v>angas</v>
      </c>
      <c r="B101" s="5" t="s">
        <v>72</v>
      </c>
      <c r="C101" s="5" t="str">
        <f t="shared" si="201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5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200"/>
        <v>apgm</v>
      </c>
      <c r="B102" s="5" t="s">
        <v>72</v>
      </c>
      <c r="C102" s="5" t="str">
        <f t="shared" si="201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200"/>
        <v>amore</v>
      </c>
      <c r="B103" s="5" t="s">
        <v>72</v>
      </c>
      <c r="C103" s="5" t="str">
        <f t="shared" si="201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4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200"/>
        <v>amine</v>
      </c>
      <c r="B104" s="5" t="s">
        <v>72</v>
      </c>
      <c r="C104" s="5" t="str">
        <f t="shared" si="201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4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200"/>
        <v>ameat</v>
      </c>
      <c r="B105" s="5" t="s">
        <v>72</v>
      </c>
      <c r="C105" s="5" t="str">
        <f t="shared" si="201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4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200"/>
        <v>apfis</v>
      </c>
      <c r="B106" s="5" t="s">
        <v>72</v>
      </c>
      <c r="C106" s="5" t="str">
        <f t="shared" si="201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200"/>
        <v>avege</v>
      </c>
      <c r="B107" s="5" t="s">
        <v>72</v>
      </c>
      <c r="C107" s="5" t="str">
        <f t="shared" si="201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4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200"/>
        <v>afats</v>
      </c>
      <c r="B108" s="5" t="s">
        <v>72</v>
      </c>
      <c r="C108" s="5" t="str">
        <f t="shared" si="201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200"/>
        <v>adair</v>
      </c>
      <c r="B109" s="5" t="s">
        <v>72</v>
      </c>
      <c r="C109" s="5" t="str">
        <f t="shared" si="201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4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200"/>
        <v>agrai</v>
      </c>
      <c r="B110" s="5" t="s">
        <v>72</v>
      </c>
      <c r="C110" s="5" t="str">
        <f t="shared" si="201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4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200"/>
        <v>astar</v>
      </c>
      <c r="B111" s="5" t="s">
        <v>72</v>
      </c>
      <c r="C111" s="5" t="str">
        <f t="shared" si="201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4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200"/>
        <v>afeed</v>
      </c>
      <c r="B112" s="5" t="s">
        <v>72</v>
      </c>
      <c r="C112" s="5" t="str">
        <f t="shared" si="201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4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200"/>
        <v>abake</v>
      </c>
      <c r="B113" s="5" t="s">
        <v>72</v>
      </c>
      <c r="C113" s="5" t="str">
        <f t="shared" si="201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4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200"/>
        <v>asuga</v>
      </c>
      <c r="B114" s="5" t="s">
        <v>72</v>
      </c>
      <c r="C114" s="5" t="str">
        <f t="shared" si="201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4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200"/>
        <v>aconf</v>
      </c>
      <c r="B115" s="5" t="s">
        <v>72</v>
      </c>
      <c r="C115" s="5" t="str">
        <f t="shared" si="201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4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200"/>
        <v>apast</v>
      </c>
      <c r="B116" s="5" t="s">
        <v>72</v>
      </c>
      <c r="C116" s="5" t="str">
        <f t="shared" si="201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4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202">A40</f>
        <v>aofoo</v>
      </c>
      <c r="B117" s="5" t="s">
        <v>72</v>
      </c>
      <c r="C117" s="5" t="str">
        <f t="shared" si="201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4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202"/>
        <v>abevt</v>
      </c>
      <c r="B118" s="5" t="s">
        <v>72</v>
      </c>
      <c r="C118" s="5" t="str">
        <f t="shared" si="201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202"/>
        <v>atext</v>
      </c>
      <c r="B119" s="5" t="s">
        <v>72</v>
      </c>
      <c r="C119" s="5" t="str">
        <f t="shared" si="201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202"/>
        <v>aclth</v>
      </c>
      <c r="B120" s="5" t="s">
        <v>72</v>
      </c>
      <c r="C120" s="5" t="str">
        <f t="shared" si="201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202"/>
        <v>aleat</v>
      </c>
      <c r="B121" s="5" t="s">
        <v>72</v>
      </c>
      <c r="C121" s="5" t="str">
        <f t="shared" si="201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202"/>
        <v>afoot</v>
      </c>
      <c r="B122" s="5" t="s">
        <v>72</v>
      </c>
      <c r="C122" s="5" t="str">
        <f t="shared" si="201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202"/>
        <v>awood</v>
      </c>
      <c r="B123" s="5" t="s">
        <v>72</v>
      </c>
      <c r="C123" s="5" t="str">
        <f t="shared" si="201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202"/>
        <v>apapr</v>
      </c>
      <c r="B124" s="5" t="s">
        <v>72</v>
      </c>
      <c r="C124" s="5" t="str">
        <f t="shared" si="201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202"/>
        <v>aprnt</v>
      </c>
      <c r="B125" s="5" t="s">
        <v>72</v>
      </c>
      <c r="C125" s="5" t="str">
        <f t="shared" si="201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202"/>
        <v>apetr</v>
      </c>
      <c r="B126" s="5" t="s">
        <v>72</v>
      </c>
      <c r="C126" s="5" t="str">
        <f t="shared" si="201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202"/>
        <v>ahydr</v>
      </c>
      <c r="B127" s="5" t="s">
        <v>72</v>
      </c>
      <c r="C127" s="5" t="str">
        <f t="shared" si="201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202"/>
        <v>aammo</v>
      </c>
      <c r="B128" s="5" t="s">
        <v>72</v>
      </c>
      <c r="C128" s="5" t="str">
        <f t="shared" si="201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202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202"/>
        <v>aochm</v>
      </c>
      <c r="B130" s="5" t="s">
        <v>72</v>
      </c>
      <c r="C130" s="5" t="str">
        <f t="shared" ref="C130:C137" si="203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202"/>
        <v>arubb</v>
      </c>
      <c r="B131" s="5" t="s">
        <v>72</v>
      </c>
      <c r="C131" s="5" t="str">
        <f t="shared" si="203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202"/>
        <v>aplas</v>
      </c>
      <c r="B132" s="5" t="s">
        <v>72</v>
      </c>
      <c r="C132" s="5" t="str">
        <f t="shared" si="203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202"/>
        <v>anmet</v>
      </c>
      <c r="B133" s="5" t="s">
        <v>72</v>
      </c>
      <c r="C133" s="5" t="str">
        <f t="shared" si="203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202"/>
        <v>airon</v>
      </c>
      <c r="B134" s="5" t="s">
        <v>72</v>
      </c>
      <c r="C134" s="5" t="str">
        <f t="shared" si="203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202"/>
        <v>anfrm</v>
      </c>
      <c r="B135" s="5" t="s">
        <v>72</v>
      </c>
      <c r="C135" s="5" t="str">
        <f t="shared" si="203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202"/>
        <v>ametp</v>
      </c>
      <c r="B136" s="5" t="s">
        <v>72</v>
      </c>
      <c r="C136" s="5" t="str">
        <f t="shared" si="203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202"/>
        <v>amach</v>
      </c>
      <c r="B137" s="5" t="s">
        <v>72</v>
      </c>
      <c r="C137" s="5" t="str">
        <f t="shared" si="203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04">A61</f>
        <v>afcel</v>
      </c>
      <c r="B138" s="5" t="s">
        <v>72</v>
      </c>
      <c r="C138" s="5" t="str">
        <f t="shared" ref="C138:C139" si="205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04"/>
        <v>aelct</v>
      </c>
      <c r="B139" s="5" t="s">
        <v>72</v>
      </c>
      <c r="C139" s="5" t="str">
        <f t="shared" si="205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6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6"/>
        <v>asequ</v>
      </c>
      <c r="B141" s="5" t="str">
        <f t="shared" ref="B141:B161" si="207">B140</f>
        <v>nat</v>
      </c>
      <c r="C141" s="5" t="str">
        <f t="shared" ref="C141:C161" si="208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6"/>
        <v>avehi</v>
      </c>
      <c r="B142" s="5" t="str">
        <f t="shared" si="207"/>
        <v>nat</v>
      </c>
      <c r="C142" s="5" t="str">
        <f t="shared" si="208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6"/>
        <v>atequ</v>
      </c>
      <c r="B143" s="5" t="str">
        <f t="shared" si="207"/>
        <v>nat</v>
      </c>
      <c r="C143" s="5" t="str">
        <f t="shared" si="208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6"/>
        <v>afurn</v>
      </c>
      <c r="B144" s="5" t="str">
        <f t="shared" si="207"/>
        <v>nat</v>
      </c>
      <c r="C144" s="5" t="str">
        <f t="shared" si="208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6"/>
        <v>aoman</v>
      </c>
      <c r="B145" s="5" t="str">
        <f t="shared" si="207"/>
        <v>nat</v>
      </c>
      <c r="C145" s="5" t="str">
        <f t="shared" si="208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6"/>
        <v>aelec</v>
      </c>
      <c r="B146" s="5" t="str">
        <f t="shared" si="207"/>
        <v>nat</v>
      </c>
      <c r="C146" s="5" t="str">
        <f t="shared" si="208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6"/>
        <v>awatr</v>
      </c>
      <c r="B147" s="5" t="str">
        <f t="shared" si="207"/>
        <v>nat</v>
      </c>
      <c r="C147" s="5" t="str">
        <f t="shared" si="208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6"/>
        <v>acons</v>
      </c>
      <c r="B148" s="5" t="str">
        <f t="shared" si="207"/>
        <v>nat</v>
      </c>
      <c r="C148" s="5" t="str">
        <f t="shared" si="208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6"/>
        <v>atrad</v>
      </c>
      <c r="B149" s="5" t="str">
        <f t="shared" si="207"/>
        <v>nat</v>
      </c>
      <c r="C149" s="5" t="str">
        <f t="shared" si="208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6"/>
        <v>ahotl</v>
      </c>
      <c r="B150" s="5" t="str">
        <f t="shared" si="207"/>
        <v>nat</v>
      </c>
      <c r="C150" s="5" t="str">
        <f t="shared" si="208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6"/>
        <v>altrp-p</v>
      </c>
      <c r="B151" s="5" t="str">
        <f t="shared" si="207"/>
        <v>nat</v>
      </c>
      <c r="C151" s="5" t="str">
        <f t="shared" si="208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6"/>
        <v>altrp-f</v>
      </c>
      <c r="B152" s="5" t="str">
        <f t="shared" si="207"/>
        <v>nat</v>
      </c>
      <c r="C152" s="5" t="str">
        <f t="shared" si="208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6"/>
        <v>aotrp-p</v>
      </c>
      <c r="B153" s="5" t="str">
        <f t="shared" si="207"/>
        <v>nat</v>
      </c>
      <c r="C153" s="5" t="str">
        <f t="shared" si="208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6"/>
        <v>aotrp-f</v>
      </c>
      <c r="B154" s="5" t="str">
        <f t="shared" si="207"/>
        <v>nat</v>
      </c>
      <c r="C154" s="5" t="str">
        <f t="shared" si="208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6"/>
        <v>aprtr</v>
      </c>
      <c r="B155" s="5" t="str">
        <f t="shared" si="207"/>
        <v>nat</v>
      </c>
      <c r="C155" s="5" t="str">
        <f t="shared" si="208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6"/>
        <v>atrps</v>
      </c>
      <c r="B156" s="5" t="str">
        <f t="shared" si="207"/>
        <v>nat</v>
      </c>
      <c r="C156" s="5" t="str">
        <f t="shared" si="208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6"/>
        <v>acomm</v>
      </c>
      <c r="B157" s="5" t="str">
        <f t="shared" si="207"/>
        <v>nat</v>
      </c>
      <c r="C157" s="5" t="str">
        <f t="shared" si="208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6"/>
        <v>afsrv</v>
      </c>
      <c r="B158" s="5" t="str">
        <f t="shared" si="207"/>
        <v>nat</v>
      </c>
      <c r="C158" s="5" t="str">
        <f t="shared" si="208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6"/>
        <v>absrv</v>
      </c>
      <c r="B159" s="5" t="str">
        <f t="shared" si="207"/>
        <v>nat</v>
      </c>
      <c r="C159" s="5" t="str">
        <f t="shared" si="208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6"/>
        <v>agsrv</v>
      </c>
      <c r="B160" s="5" t="str">
        <f t="shared" si="207"/>
        <v>nat</v>
      </c>
      <c r="C160" s="5" t="str">
        <f t="shared" si="208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6"/>
        <v>aosrv</v>
      </c>
      <c r="B161" s="5" t="str">
        <f t="shared" si="207"/>
        <v>nat</v>
      </c>
      <c r="C161" s="5" t="str">
        <f t="shared" si="208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6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6"/>
        <v>aamai</v>
      </c>
      <c r="B163" s="5" t="s">
        <v>72</v>
      </c>
      <c r="C163" s="5" t="str">
        <f t="shared" ref="C163:C196" si="209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6"/>
        <v>aaoce</v>
      </c>
      <c r="B164" s="5" t="s">
        <v>72</v>
      </c>
      <c r="C164" s="5" t="str">
        <f t="shared" si="209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6"/>
        <v>aaveg</v>
      </c>
      <c r="B165" s="5" t="s">
        <v>72</v>
      </c>
      <c r="C165" s="5" t="str">
        <f t="shared" si="209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6"/>
        <v>aaofr</v>
      </c>
      <c r="B166" s="5" t="s">
        <v>72</v>
      </c>
      <c r="C166" s="5" t="str">
        <f t="shared" si="209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6"/>
        <v>aagra</v>
      </c>
      <c r="B167" s="5" t="s">
        <v>72</v>
      </c>
      <c r="C167" s="5" t="str">
        <f t="shared" si="209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6"/>
        <v>aaoil</v>
      </c>
      <c r="B168" s="5" t="s">
        <v>72</v>
      </c>
      <c r="C168" s="5" t="str">
        <f t="shared" si="209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6"/>
        <v>aatub</v>
      </c>
      <c r="B169" s="5" t="s">
        <v>72</v>
      </c>
      <c r="C169" s="5" t="str">
        <f t="shared" si="209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4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6"/>
        <v>aapul</v>
      </c>
      <c r="B170" s="5" t="s">
        <v>72</v>
      </c>
      <c r="C170" s="5" t="str">
        <f t="shared" si="209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4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6"/>
        <v>aasug</v>
      </c>
      <c r="B171" s="5" t="s">
        <v>72</v>
      </c>
      <c r="C171" s="5" t="str">
        <f t="shared" si="209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4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10">A95</f>
        <v>aaoth</v>
      </c>
      <c r="B172" s="5" t="s">
        <v>72</v>
      </c>
      <c r="C172" s="5" t="str">
        <f t="shared" si="209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4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10"/>
        <v>alani</v>
      </c>
      <c r="B173" s="5" t="s">
        <v>72</v>
      </c>
      <c r="C173" s="5" t="str">
        <f t="shared" si="209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10"/>
        <v>afore</v>
      </c>
      <c r="B174" s="5" t="s">
        <v>72</v>
      </c>
      <c r="C174" s="5" t="str">
        <f t="shared" si="209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4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10"/>
        <v>afish</v>
      </c>
      <c r="B175" s="5" t="s">
        <v>72</v>
      </c>
      <c r="C175" s="5" t="str">
        <f t="shared" si="209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5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10"/>
        <v>acoal</v>
      </c>
      <c r="B176" s="5" t="s">
        <v>72</v>
      </c>
      <c r="C176" s="5" t="str">
        <f t="shared" si="209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10"/>
        <v>agold</v>
      </c>
      <c r="B177" s="5" t="s">
        <v>72</v>
      </c>
      <c r="C177" s="5" t="str">
        <f t="shared" si="209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4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10"/>
        <v>angas</v>
      </c>
      <c r="B178" s="5" t="s">
        <v>72</v>
      </c>
      <c r="C178" s="5" t="str">
        <f t="shared" si="209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4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10"/>
        <v>apgm</v>
      </c>
      <c r="B179" s="5" t="s">
        <v>72</v>
      </c>
      <c r="C179" s="5" t="str">
        <f t="shared" si="209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4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10"/>
        <v>amore</v>
      </c>
      <c r="B180" s="5" t="s">
        <v>72</v>
      </c>
      <c r="C180" s="5" t="str">
        <f t="shared" si="209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10"/>
        <v>amine</v>
      </c>
      <c r="B181" s="5" t="s">
        <v>72</v>
      </c>
      <c r="C181" s="5" t="str">
        <f t="shared" si="209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4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10"/>
        <v>ameat</v>
      </c>
      <c r="B182" s="5" t="s">
        <v>72</v>
      </c>
      <c r="C182" s="5" t="str">
        <f t="shared" si="209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10"/>
        <v>apfis</v>
      </c>
      <c r="B183" s="5" t="s">
        <v>72</v>
      </c>
      <c r="C183" s="5" t="str">
        <f t="shared" si="209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4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10"/>
        <v>avege</v>
      </c>
      <c r="B184" s="5" t="s">
        <v>72</v>
      </c>
      <c r="C184" s="5" t="str">
        <f t="shared" si="209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4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10"/>
        <v>afats</v>
      </c>
      <c r="B185" s="5" t="s">
        <v>72</v>
      </c>
      <c r="C185" s="5" t="str">
        <f t="shared" si="209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4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10"/>
        <v>adair</v>
      </c>
      <c r="B186" s="5" t="s">
        <v>72</v>
      </c>
      <c r="C186" s="5" t="str">
        <f t="shared" si="209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4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10"/>
        <v>agrai</v>
      </c>
      <c r="B187" s="5" t="s">
        <v>72</v>
      </c>
      <c r="C187" s="5" t="str">
        <f t="shared" si="209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4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10"/>
        <v>astar</v>
      </c>
      <c r="B188" s="5" t="s">
        <v>72</v>
      </c>
      <c r="C188" s="5" t="str">
        <f t="shared" si="209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4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10"/>
        <v>afeed</v>
      </c>
      <c r="B189" s="5" t="s">
        <v>72</v>
      </c>
      <c r="C189" s="5" t="str">
        <f t="shared" si="209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4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10"/>
        <v>abake</v>
      </c>
      <c r="B190" s="5" t="s">
        <v>72</v>
      </c>
      <c r="C190" s="5" t="str">
        <f t="shared" si="209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4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10"/>
        <v>asuga</v>
      </c>
      <c r="B191" s="5" t="s">
        <v>72</v>
      </c>
      <c r="C191" s="5" t="str">
        <f t="shared" si="209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4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10"/>
        <v>aconf</v>
      </c>
      <c r="B192" s="5" t="s">
        <v>72</v>
      </c>
      <c r="C192" s="5" t="str">
        <f t="shared" si="209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10"/>
        <v>apast</v>
      </c>
      <c r="B193" s="5" t="s">
        <v>72</v>
      </c>
      <c r="C193" s="5" t="str">
        <f t="shared" si="209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10"/>
        <v>aofoo</v>
      </c>
      <c r="B194" s="5" t="s">
        <v>72</v>
      </c>
      <c r="C194" s="5" t="str">
        <f t="shared" si="209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10"/>
        <v>abevt</v>
      </c>
      <c r="B195" s="5" t="s">
        <v>72</v>
      </c>
      <c r="C195" s="5" t="str">
        <f t="shared" si="209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10"/>
        <v>atext</v>
      </c>
      <c r="B196" s="5" t="s">
        <v>72</v>
      </c>
      <c r="C196" s="5" t="str">
        <f t="shared" si="209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10"/>
        <v>aclth</v>
      </c>
      <c r="B197" s="5" t="s">
        <v>72</v>
      </c>
      <c r="C197" s="5" t="str">
        <f t="shared" ref="C197:C205" si="211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10"/>
        <v>aleat</v>
      </c>
      <c r="B198" s="5" t="s">
        <v>72</v>
      </c>
      <c r="C198" s="5" t="str">
        <f t="shared" si="211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10"/>
        <v>afoot</v>
      </c>
      <c r="B199" s="5" t="s">
        <v>72</v>
      </c>
      <c r="C199" s="5" t="str">
        <f t="shared" si="211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10"/>
        <v>awood</v>
      </c>
      <c r="B200" s="5" t="s">
        <v>72</v>
      </c>
      <c r="C200" s="5" t="str">
        <f t="shared" si="211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10"/>
        <v>apapr</v>
      </c>
      <c r="B201" s="5" t="s">
        <v>72</v>
      </c>
      <c r="C201" s="5" t="str">
        <f t="shared" si="211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10"/>
        <v>aprnt</v>
      </c>
      <c r="B202" s="5" t="s">
        <v>72</v>
      </c>
      <c r="C202" s="5" t="str">
        <f t="shared" si="211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10"/>
        <v>apetr</v>
      </c>
      <c r="B203" s="5" t="s">
        <v>72</v>
      </c>
      <c r="C203" s="5" t="str">
        <f t="shared" si="211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12">A127</f>
        <v>ahydr</v>
      </c>
      <c r="B204" s="5" t="s">
        <v>72</v>
      </c>
      <c r="C204" s="5" t="str">
        <f t="shared" si="211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12"/>
        <v>aammo</v>
      </c>
      <c r="B205" s="5" t="s">
        <v>72</v>
      </c>
      <c r="C205" s="5" t="str">
        <f t="shared" si="211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12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12"/>
        <v>aochm</v>
      </c>
      <c r="B207" s="5" t="s">
        <v>72</v>
      </c>
      <c r="C207" s="5" t="str">
        <f t="shared" ref="C207:C214" si="213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12"/>
        <v>arubb</v>
      </c>
      <c r="B208" s="5" t="s">
        <v>72</v>
      </c>
      <c r="C208" s="5" t="str">
        <f t="shared" si="213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12"/>
        <v>aplas</v>
      </c>
      <c r="B209" s="5" t="s">
        <v>72</v>
      </c>
      <c r="C209" s="5" t="str">
        <f t="shared" si="213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12"/>
        <v>anmet</v>
      </c>
      <c r="B210" s="5" t="s">
        <v>72</v>
      </c>
      <c r="C210" s="5" t="str">
        <f t="shared" si="213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12"/>
        <v>airon</v>
      </c>
      <c r="B211" s="5" t="s">
        <v>72</v>
      </c>
      <c r="C211" s="5" t="str">
        <f t="shared" si="213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12"/>
        <v>anfrm</v>
      </c>
      <c r="B212" s="5" t="s">
        <v>72</v>
      </c>
      <c r="C212" s="5" t="str">
        <f t="shared" si="213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12"/>
        <v>ametp</v>
      </c>
      <c r="B213" s="5" t="s">
        <v>72</v>
      </c>
      <c r="C213" s="5" t="str">
        <f t="shared" si="213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12"/>
        <v>amach</v>
      </c>
      <c r="B214" s="5" t="str">
        <f>B213</f>
        <v>nat</v>
      </c>
      <c r="C214" s="5" t="str">
        <f t="shared" si="213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14">A138</f>
        <v>afcel</v>
      </c>
      <c r="B215" s="5" t="str">
        <f t="shared" ref="B215:B216" si="215">B214</f>
        <v>nat</v>
      </c>
      <c r="C215" s="5" t="str">
        <f t="shared" ref="C215:C216" si="216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14"/>
        <v>aelct</v>
      </c>
      <c r="B216" s="5" t="str">
        <f t="shared" si="215"/>
        <v>nat</v>
      </c>
      <c r="C216" s="5" t="str">
        <f t="shared" si="216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7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7"/>
        <v>asequ</v>
      </c>
      <c r="B218" s="5" t="str">
        <f t="shared" ref="B218:B232" si="218">B217</f>
        <v>nat</v>
      </c>
      <c r="C218" s="5" t="str">
        <f t="shared" ref="C218:C232" si="219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7"/>
        <v>avehi</v>
      </c>
      <c r="B219" s="5" t="str">
        <f t="shared" si="218"/>
        <v>nat</v>
      </c>
      <c r="C219" s="5" t="str">
        <f t="shared" si="219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7"/>
        <v>atequ</v>
      </c>
      <c r="B220" s="5" t="str">
        <f t="shared" si="218"/>
        <v>nat</v>
      </c>
      <c r="C220" s="5" t="str">
        <f t="shared" si="219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7"/>
        <v>afurn</v>
      </c>
      <c r="B221" s="5" t="str">
        <f t="shared" si="218"/>
        <v>nat</v>
      </c>
      <c r="C221" s="5" t="str">
        <f t="shared" si="219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7"/>
        <v>aoman</v>
      </c>
      <c r="B222" s="5" t="str">
        <f t="shared" si="218"/>
        <v>nat</v>
      </c>
      <c r="C222" s="5" t="str">
        <f t="shared" si="219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7"/>
        <v>aelec</v>
      </c>
      <c r="B223" s="5" t="str">
        <f t="shared" si="218"/>
        <v>nat</v>
      </c>
      <c r="C223" s="5" t="str">
        <f t="shared" si="219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7"/>
        <v>awatr</v>
      </c>
      <c r="B224" s="5" t="str">
        <f t="shared" si="218"/>
        <v>nat</v>
      </c>
      <c r="C224" s="5" t="str">
        <f t="shared" si="219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7"/>
        <v>acons</v>
      </c>
      <c r="B225" s="5" t="str">
        <f t="shared" si="218"/>
        <v>nat</v>
      </c>
      <c r="C225" s="5" t="str">
        <f t="shared" si="219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7"/>
        <v>atrad</v>
      </c>
      <c r="B226" s="5" t="str">
        <f t="shared" si="218"/>
        <v>nat</v>
      </c>
      <c r="C226" s="5" t="str">
        <f t="shared" si="219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7"/>
        <v>ahotl</v>
      </c>
      <c r="B227" s="5" t="str">
        <f t="shared" si="218"/>
        <v>nat</v>
      </c>
      <c r="C227" s="5" t="str">
        <f t="shared" si="219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7"/>
        <v>altrp-p</v>
      </c>
      <c r="B228" s="5" t="str">
        <f t="shared" si="218"/>
        <v>nat</v>
      </c>
      <c r="C228" s="5" t="str">
        <f t="shared" si="219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7"/>
        <v>altrp-f</v>
      </c>
      <c r="B229" s="5" t="str">
        <f t="shared" si="218"/>
        <v>nat</v>
      </c>
      <c r="C229" s="5" t="str">
        <f t="shared" si="219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7"/>
        <v>aotrp-p</v>
      </c>
      <c r="B230" s="5" t="str">
        <f t="shared" si="218"/>
        <v>nat</v>
      </c>
      <c r="C230" s="5" t="str">
        <f t="shared" si="219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7"/>
        <v>aotrp-f</v>
      </c>
      <c r="B231" s="5" t="str">
        <f t="shared" si="218"/>
        <v>nat</v>
      </c>
      <c r="C231" s="5" t="str">
        <f t="shared" si="219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7"/>
        <v>aprtr</v>
      </c>
      <c r="B232" s="5" t="str">
        <f t="shared" si="218"/>
        <v>nat</v>
      </c>
      <c r="C232" s="5" t="str">
        <f t="shared" si="219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7"/>
        <v>atrps</v>
      </c>
      <c r="B233" s="5" t="str">
        <f t="shared" ref="B233:C238" si="220">B232</f>
        <v>nat</v>
      </c>
      <c r="C233" s="5" t="str">
        <f t="shared" si="220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7"/>
        <v>acomm</v>
      </c>
      <c r="B234" s="5" t="str">
        <f t="shared" si="220"/>
        <v>nat</v>
      </c>
      <c r="C234" s="5" t="str">
        <f t="shared" si="220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7"/>
        <v>afsrv</v>
      </c>
      <c r="B235" s="5" t="str">
        <f t="shared" si="220"/>
        <v>nat</v>
      </c>
      <c r="C235" s="5" t="str">
        <f t="shared" si="220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7"/>
        <v>absrv</v>
      </c>
      <c r="B236" s="5" t="str">
        <f t="shared" si="220"/>
        <v>nat</v>
      </c>
      <c r="C236" s="5" t="str">
        <f t="shared" si="220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7"/>
        <v>agsrv</v>
      </c>
      <c r="B237" s="5" t="str">
        <f t="shared" si="220"/>
        <v>nat</v>
      </c>
      <c r="C237" s="5" t="str">
        <f t="shared" si="220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7"/>
        <v>aosrv</v>
      </c>
      <c r="B238" s="5" t="str">
        <f t="shared" si="220"/>
        <v>nat</v>
      </c>
      <c r="C238" s="5" t="str">
        <f t="shared" si="220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1"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098" operator="equal">
      <formula>"eps"</formula>
    </cfRule>
  </conditionalFormatting>
  <conditionalFormatting sqref="BD14:BH14">
    <cfRule type="cellIs" dxfId="1540" priority="1094" operator="equal">
      <formula>"eps"</formula>
    </cfRule>
  </conditionalFormatting>
  <conditionalFormatting sqref="D95">
    <cfRule type="cellIs" dxfId="1539" priority="1037" operator="equal">
      <formula>"eps"</formula>
    </cfRule>
  </conditionalFormatting>
  <conditionalFormatting sqref="D90">
    <cfRule type="cellIs" dxfId="1538" priority="1031" operator="equal">
      <formula>"eps"</formula>
    </cfRule>
  </conditionalFormatting>
  <conditionalFormatting sqref="D130">
    <cfRule type="cellIs" dxfId="1537" priority="1028" operator="equal">
      <formula>"eps"</formula>
    </cfRule>
  </conditionalFormatting>
  <conditionalFormatting sqref="D131">
    <cfRule type="cellIs" dxfId="1536" priority="1027" operator="equal">
      <formula>"eps"</formula>
    </cfRule>
  </conditionalFormatting>
  <conditionalFormatting sqref="D102:D103">
    <cfRule type="cellIs" dxfId="1535" priority="1026" operator="equal">
      <formula>"eps"</formula>
    </cfRule>
  </conditionalFormatting>
  <conditionalFormatting sqref="D105:D106">
    <cfRule type="cellIs" dxfId="1534" priority="1025" operator="equal">
      <formula>"eps"</formula>
    </cfRule>
  </conditionalFormatting>
  <conditionalFormatting sqref="D107:D108">
    <cfRule type="cellIs" dxfId="1533" priority="1024" operator="equal">
      <formula>"eps"</formula>
    </cfRule>
  </conditionalFormatting>
  <conditionalFormatting sqref="D109:D110">
    <cfRule type="cellIs" dxfId="1532" priority="1023" operator="equal">
      <formula>"eps"</formula>
    </cfRule>
  </conditionalFormatting>
  <conditionalFormatting sqref="D111:D112">
    <cfRule type="cellIs" dxfId="1531" priority="1022" operator="equal">
      <formula>"eps"</formula>
    </cfRule>
  </conditionalFormatting>
  <conditionalFormatting sqref="D113:D120">
    <cfRule type="cellIs" dxfId="1530" priority="1021" operator="equal">
      <formula>"eps"</formula>
    </cfRule>
  </conditionalFormatting>
  <conditionalFormatting sqref="E130:E131">
    <cfRule type="cellIs" dxfId="1529" priority="1015" operator="equal">
      <formula>"eps"</formula>
    </cfRule>
  </conditionalFormatting>
  <conditionalFormatting sqref="E90">
    <cfRule type="cellIs" dxfId="1528" priority="1014" operator="equal">
      <formula>"eps"</formula>
    </cfRule>
  </conditionalFormatting>
  <conditionalFormatting sqref="E124">
    <cfRule type="cellIs" dxfId="1527" priority="1013" operator="equal">
      <formula>"eps"</formula>
    </cfRule>
  </conditionalFormatting>
  <conditionalFormatting sqref="E127">
    <cfRule type="cellIs" dxfId="1526" priority="1012" operator="equal">
      <formula>"eps"</formula>
    </cfRule>
  </conditionalFormatting>
  <conditionalFormatting sqref="E133">
    <cfRule type="cellIs" dxfId="1525" priority="1011" operator="equal">
      <formula>"eps"</formula>
    </cfRule>
  </conditionalFormatting>
  <conditionalFormatting sqref="E135:E136">
    <cfRule type="cellIs" dxfId="1524" priority="1010" operator="equal">
      <formula>"eps"</formula>
    </cfRule>
  </conditionalFormatting>
  <conditionalFormatting sqref="E132">
    <cfRule type="cellIs" dxfId="1523" priority="1009" operator="equal">
      <formula>"eps"</formula>
    </cfRule>
  </conditionalFormatting>
  <conditionalFormatting sqref="E85">
    <cfRule type="cellIs" dxfId="1522" priority="1008" operator="equal">
      <formula>"eps"</formula>
    </cfRule>
  </conditionalFormatting>
  <conditionalFormatting sqref="E89 E96 E134 E103 E86:E87 E91:E94 E98:E101 E106:E108 E110 E113:E120 E125:E126 E129">
    <cfRule type="cellIs" dxfId="1521" priority="1046" operator="equal">
      <formula>"eps"</formula>
    </cfRule>
  </conditionalFormatting>
  <conditionalFormatting sqref="E89">
    <cfRule type="cellIs" dxfId="1520" priority="1044" operator="equal">
      <formula>"eps"</formula>
    </cfRule>
  </conditionalFormatting>
  <conditionalFormatting sqref="E112:E120">
    <cfRule type="cellIs" dxfId="1519" priority="1043" operator="equal">
      <formula>"eps"</formula>
    </cfRule>
  </conditionalFormatting>
  <conditionalFormatting sqref="E121">
    <cfRule type="cellIs" dxfId="1518" priority="1042" operator="equal">
      <formula>"eps"</formula>
    </cfRule>
  </conditionalFormatting>
  <conditionalFormatting sqref="E88">
    <cfRule type="cellIs" dxfId="1517" priority="1041" operator="equal">
      <formula>"eps"</formula>
    </cfRule>
  </conditionalFormatting>
  <conditionalFormatting sqref="E104">
    <cfRule type="cellIs" dxfId="1516" priority="1040" operator="equal">
      <formula>"eps"</formula>
    </cfRule>
  </conditionalFormatting>
  <conditionalFormatting sqref="D123 D129 D133 D125:D126 D85:D87 D91:D94 D96:D101">
    <cfRule type="cellIs" dxfId="1515" priority="1039" operator="equal">
      <formula>"eps"</formula>
    </cfRule>
  </conditionalFormatting>
  <conditionalFormatting sqref="D121">
    <cfRule type="cellIs" dxfId="1514" priority="1036" operator="equal">
      <formula>"eps"</formula>
    </cfRule>
  </conditionalFormatting>
  <conditionalFormatting sqref="D122">
    <cfRule type="cellIs" dxfId="1513" priority="1035" operator="equal">
      <formula>"eps"</formula>
    </cfRule>
  </conditionalFormatting>
  <conditionalFormatting sqref="D127">
    <cfRule type="cellIs" dxfId="1512" priority="1034" operator="equal">
      <formula>"eps"</formula>
    </cfRule>
  </conditionalFormatting>
  <conditionalFormatting sqref="D88">
    <cfRule type="cellIs" dxfId="1511" priority="1033" operator="equal">
      <formula>"eps"</formula>
    </cfRule>
  </conditionalFormatting>
  <conditionalFormatting sqref="D104">
    <cfRule type="cellIs" dxfId="1510" priority="1032" operator="equal">
      <formula>"eps"</formula>
    </cfRule>
  </conditionalFormatting>
  <conditionalFormatting sqref="D90">
    <cfRule type="cellIs" dxfId="1509" priority="1030" operator="equal">
      <formula>"eps"</formula>
    </cfRule>
  </conditionalFormatting>
  <conditionalFormatting sqref="D132">
    <cfRule type="cellIs" dxfId="1508" priority="1020" operator="equal">
      <formula>"eps"</formula>
    </cfRule>
  </conditionalFormatting>
  <conditionalFormatting sqref="D132">
    <cfRule type="cellIs" dxfId="1507" priority="1019" operator="equal">
      <formula>"eps"</formula>
    </cfRule>
  </conditionalFormatting>
  <conditionalFormatting sqref="D131">
    <cfRule type="cellIs" dxfId="1506" priority="1018" operator="equal">
      <formula>"eps"</formula>
    </cfRule>
  </conditionalFormatting>
  <conditionalFormatting sqref="D134:D136">
    <cfRule type="cellIs" dxfId="1505" priority="1017" operator="equal">
      <formula>"eps"</formula>
    </cfRule>
  </conditionalFormatting>
  <conditionalFormatting sqref="D89">
    <cfRule type="cellIs" dxfId="1504" priority="1016" operator="equal">
      <formula>"eps"</formula>
    </cfRule>
  </conditionalFormatting>
  <conditionalFormatting sqref="AE86 AE93 AE130 AE100 AE88:AE91 AE95:AE98 AE103:AE105 AE107 AE110:AE117 AE122:AE123 AE125">
    <cfRule type="cellIs" dxfId="1503" priority="1007" operator="equal">
      <formula>"eps"</formula>
    </cfRule>
  </conditionalFormatting>
  <conditionalFormatting sqref="AE133:AE155">
    <cfRule type="cellIs" dxfId="1502" priority="1006" operator="equal">
      <formula>"eps"</formula>
    </cfRule>
  </conditionalFormatting>
  <conditionalFormatting sqref="AE86">
    <cfRule type="cellIs" dxfId="1501" priority="1005" operator="equal">
      <formula>"eps"</formula>
    </cfRule>
  </conditionalFormatting>
  <conditionalFormatting sqref="AE109:AE117">
    <cfRule type="cellIs" dxfId="1500" priority="1004" operator="equal">
      <formula>"eps"</formula>
    </cfRule>
  </conditionalFormatting>
  <conditionalFormatting sqref="AE118">
    <cfRule type="cellIs" dxfId="1499" priority="1003" operator="equal">
      <formula>"eps"</formula>
    </cfRule>
  </conditionalFormatting>
  <conditionalFormatting sqref="AE85">
    <cfRule type="cellIs" dxfId="1498" priority="1002" operator="equal">
      <formula>"eps"</formula>
    </cfRule>
  </conditionalFormatting>
  <conditionalFormatting sqref="AE101">
    <cfRule type="cellIs" dxfId="1497" priority="1001" operator="equal">
      <formula>"eps"</formula>
    </cfRule>
  </conditionalFormatting>
  <conditionalFormatting sqref="AE87">
    <cfRule type="cellIs" dxfId="1496" priority="949" operator="equal">
      <formula>"eps"</formula>
    </cfRule>
  </conditionalFormatting>
  <conditionalFormatting sqref="AE108">
    <cfRule type="cellIs" dxfId="1495" priority="913" operator="equal">
      <formula>"eps"</formula>
    </cfRule>
  </conditionalFormatting>
  <conditionalFormatting sqref="AE106">
    <cfRule type="cellIs" dxfId="1494" priority="919" operator="equal">
      <formula>"eps"</formula>
    </cfRule>
  </conditionalFormatting>
  <conditionalFormatting sqref="AE124">
    <cfRule type="cellIs" dxfId="1493" priority="889" operator="equal">
      <formula>"eps"</formula>
    </cfRule>
  </conditionalFormatting>
  <conditionalFormatting sqref="AE126:AE127">
    <cfRule type="cellIs" dxfId="1492" priority="959" operator="equal">
      <formula>"eps"</formula>
    </cfRule>
  </conditionalFormatting>
  <conditionalFormatting sqref="AE120">
    <cfRule type="cellIs" dxfId="1491" priority="901" operator="equal">
      <formula>"eps"</formula>
    </cfRule>
  </conditionalFormatting>
  <conditionalFormatting sqref="AE94">
    <cfRule type="cellIs" dxfId="1490" priority="937" operator="equal">
      <formula>"eps"</formula>
    </cfRule>
  </conditionalFormatting>
  <conditionalFormatting sqref="AE92">
    <cfRule type="cellIs" dxfId="1489" priority="943" operator="equal">
      <formula>"eps"</formula>
    </cfRule>
  </conditionalFormatting>
  <conditionalFormatting sqref="AE99">
    <cfRule type="cellIs" dxfId="1488" priority="931" operator="equal">
      <formula>"eps"</formula>
    </cfRule>
  </conditionalFormatting>
  <conditionalFormatting sqref="AE102">
    <cfRule type="cellIs" dxfId="1487" priority="925" operator="equal">
      <formula>"eps"</formula>
    </cfRule>
  </conditionalFormatting>
  <conditionalFormatting sqref="AE119">
    <cfRule type="cellIs" dxfId="1486" priority="904" operator="equal">
      <formula>"eps"</formula>
    </cfRule>
  </conditionalFormatting>
  <conditionalFormatting sqref="AE121">
    <cfRule type="cellIs" dxfId="1485" priority="899" operator="equal">
      <formula>"eps"</formula>
    </cfRule>
  </conditionalFormatting>
  <conditionalFormatting sqref="AE129">
    <cfRule type="cellIs" dxfId="1484" priority="882" operator="equal">
      <formula>"eps"</formula>
    </cfRule>
  </conditionalFormatting>
  <conditionalFormatting sqref="AE128">
    <cfRule type="cellIs" dxfId="1483" priority="879" operator="equal">
      <formula>"eps"</formula>
    </cfRule>
  </conditionalFormatting>
  <conditionalFormatting sqref="AE131">
    <cfRule type="cellIs" dxfId="1482" priority="868" operator="equal">
      <formula>"eps"</formula>
    </cfRule>
  </conditionalFormatting>
  <conditionalFormatting sqref="AE132">
    <cfRule type="cellIs" dxfId="1481" priority="866" operator="equal">
      <formula>"eps"</formula>
    </cfRule>
  </conditionalFormatting>
  <conditionalFormatting sqref="AA85:AA155">
    <cfRule type="cellIs" dxfId="1480" priority="859" operator="equal">
      <formula>"eps"</formula>
    </cfRule>
  </conditionalFormatting>
  <conditionalFormatting sqref="AA85:AA155">
    <cfRule type="cellIs" dxfId="1479" priority="858" operator="equal">
      <formula>"eps"</formula>
    </cfRule>
  </conditionalFormatting>
  <conditionalFormatting sqref="AA124">
    <cfRule type="cellIs" dxfId="1478" priority="857" operator="equal">
      <formula>"eps"</formula>
    </cfRule>
  </conditionalFormatting>
  <conditionalFormatting sqref="AA124">
    <cfRule type="cellIs" dxfId="1477" priority="856" operator="equal">
      <formula>"eps"</formula>
    </cfRule>
  </conditionalFormatting>
  <conditionalFormatting sqref="E166 E173 E211 AA156:AA207 E180 E163:E164 G171 G166 E168:E171">
    <cfRule type="cellIs" dxfId="1476" priority="831" operator="equal">
      <formula>"eps"</formula>
    </cfRule>
  </conditionalFormatting>
  <conditionalFormatting sqref="AA156:AA207">
    <cfRule type="cellIs" dxfId="1475" priority="830" operator="equal">
      <formula>"eps"</formula>
    </cfRule>
  </conditionalFormatting>
  <conditionalFormatting sqref="E214 G214">
    <cfRule type="cellIs" dxfId="1474" priority="829" operator="equal">
      <formula>"eps"</formula>
    </cfRule>
  </conditionalFormatting>
  <conditionalFormatting sqref="E166 G166">
    <cfRule type="cellIs" dxfId="1473" priority="828" operator="equal">
      <formula>"eps"</formula>
    </cfRule>
  </conditionalFormatting>
  <conditionalFormatting sqref="E198 G198">
    <cfRule type="cellIs" dxfId="1472" priority="826" operator="equal">
      <formula>"eps"</formula>
    </cfRule>
  </conditionalFormatting>
  <conditionalFormatting sqref="AA198">
    <cfRule type="cellIs" dxfId="1471" priority="825" operator="equal">
      <formula>"eps"</formula>
    </cfRule>
  </conditionalFormatting>
  <conditionalFormatting sqref="AA198">
    <cfRule type="cellIs" dxfId="1470" priority="824" operator="equal">
      <formula>"eps"</formula>
    </cfRule>
  </conditionalFormatting>
  <conditionalFormatting sqref="E165 G165">
    <cfRule type="cellIs" dxfId="1469" priority="823" operator="equal">
      <formula>"eps"</formula>
    </cfRule>
  </conditionalFormatting>
  <conditionalFormatting sqref="E181 G181">
    <cfRule type="cellIs" dxfId="1468" priority="822" operator="equal">
      <formula>"eps"</formula>
    </cfRule>
  </conditionalFormatting>
  <conditionalFormatting sqref="G207">
    <cfRule type="cellIs" dxfId="1467" priority="821" operator="equal">
      <formula>"eps"</formula>
    </cfRule>
  </conditionalFormatting>
  <conditionalFormatting sqref="G208">
    <cfRule type="cellIs" dxfId="1466" priority="820" operator="equal">
      <formula>"eps"</formula>
    </cfRule>
  </conditionalFormatting>
  <conditionalFormatting sqref="D200 D206 D210 D202:D203 D162:D164 D168:D171 D173:D178">
    <cfRule type="cellIs" dxfId="1465" priority="795" operator="equal">
      <formula>"eps"</formula>
    </cfRule>
  </conditionalFormatting>
  <conditionalFormatting sqref="D214">
    <cfRule type="cellIs" dxfId="1464" priority="794" operator="equal">
      <formula>"eps"</formula>
    </cfRule>
  </conditionalFormatting>
  <conditionalFormatting sqref="D172">
    <cfRule type="cellIs" dxfId="1463" priority="793" operator="equal">
      <formula>"eps"</formula>
    </cfRule>
  </conditionalFormatting>
  <conditionalFormatting sqref="D198">
    <cfRule type="cellIs" dxfId="1462" priority="792" operator="equal">
      <formula>"eps"</formula>
    </cfRule>
  </conditionalFormatting>
  <conditionalFormatting sqref="D199">
    <cfRule type="cellIs" dxfId="1461" priority="791" operator="equal">
      <formula>"eps"</formula>
    </cfRule>
  </conditionalFormatting>
  <conditionalFormatting sqref="D204">
    <cfRule type="cellIs" dxfId="1460" priority="790" operator="equal">
      <formula>"eps"</formula>
    </cfRule>
  </conditionalFormatting>
  <conditionalFormatting sqref="D165">
    <cfRule type="cellIs" dxfId="1459" priority="789" operator="equal">
      <formula>"eps"</formula>
    </cfRule>
  </conditionalFormatting>
  <conditionalFormatting sqref="D181">
    <cfRule type="cellIs" dxfId="1458" priority="788" operator="equal">
      <formula>"eps"</formula>
    </cfRule>
  </conditionalFormatting>
  <conditionalFormatting sqref="D167">
    <cfRule type="cellIs" dxfId="1457" priority="787" operator="equal">
      <formula>"eps"</formula>
    </cfRule>
  </conditionalFormatting>
  <conditionalFormatting sqref="D167">
    <cfRule type="cellIs" dxfId="1456" priority="786" operator="equal">
      <formula>"eps"</formula>
    </cfRule>
  </conditionalFormatting>
  <conditionalFormatting sqref="D207">
    <cfRule type="cellIs" dxfId="1455" priority="784" operator="equal">
      <formula>"eps"</formula>
    </cfRule>
  </conditionalFormatting>
  <conditionalFormatting sqref="D208">
    <cfRule type="cellIs" dxfId="1454" priority="783" operator="equal">
      <formula>"eps"</formula>
    </cfRule>
  </conditionalFormatting>
  <conditionalFormatting sqref="D179:D180">
    <cfRule type="cellIs" dxfId="1453" priority="782" operator="equal">
      <formula>"eps"</formula>
    </cfRule>
  </conditionalFormatting>
  <conditionalFormatting sqref="D182:D183">
    <cfRule type="cellIs" dxfId="1452" priority="781" operator="equal">
      <formula>"eps"</formula>
    </cfRule>
  </conditionalFormatting>
  <conditionalFormatting sqref="D184:D185">
    <cfRule type="cellIs" dxfId="1451" priority="780" operator="equal">
      <formula>"eps"</formula>
    </cfRule>
  </conditionalFormatting>
  <conditionalFormatting sqref="D186:D187">
    <cfRule type="cellIs" dxfId="1450" priority="779" operator="equal">
      <formula>"eps"</formula>
    </cfRule>
  </conditionalFormatting>
  <conditionalFormatting sqref="D188:D189">
    <cfRule type="cellIs" dxfId="1449" priority="778" operator="equal">
      <formula>"eps"</formula>
    </cfRule>
  </conditionalFormatting>
  <conditionalFormatting sqref="D190:D197">
    <cfRule type="cellIs" dxfId="1448" priority="777" operator="equal">
      <formula>"eps"</formula>
    </cfRule>
  </conditionalFormatting>
  <conditionalFormatting sqref="D209">
    <cfRule type="cellIs" dxfId="1447" priority="776" operator="equal">
      <formula>"eps"</formula>
    </cfRule>
  </conditionalFormatting>
  <conditionalFormatting sqref="D209">
    <cfRule type="cellIs" dxfId="1446" priority="775" operator="equal">
      <formula>"eps"</formula>
    </cfRule>
  </conditionalFormatting>
  <conditionalFormatting sqref="D208">
    <cfRule type="cellIs" dxfId="1445" priority="774" operator="equal">
      <formula>"eps"</formula>
    </cfRule>
  </conditionalFormatting>
  <conditionalFormatting sqref="D211:D213">
    <cfRule type="cellIs" dxfId="1444" priority="773" operator="equal">
      <formula>"eps"</formula>
    </cfRule>
  </conditionalFormatting>
  <conditionalFormatting sqref="D166">
    <cfRule type="cellIs" dxfId="1443" priority="772" operator="equal">
      <formula>"eps"</formula>
    </cfRule>
  </conditionalFormatting>
  <conditionalFormatting sqref="F187 F190:F197 F206 F166 F202:F203 F171 F183:F185 F175:F178">
    <cfRule type="cellIs" dxfId="1442" priority="762" operator="equal">
      <formula>"eps"</formula>
    </cfRule>
  </conditionalFormatting>
  <conditionalFormatting sqref="F214">
    <cfRule type="cellIs" dxfId="1441" priority="761" operator="equal">
      <formula>"eps"</formula>
    </cfRule>
  </conditionalFormatting>
  <conditionalFormatting sqref="F166">
    <cfRule type="cellIs" dxfId="1440" priority="760" operator="equal">
      <formula>"eps"</formula>
    </cfRule>
  </conditionalFormatting>
  <conditionalFormatting sqref="F189">
    <cfRule type="cellIs" dxfId="1439" priority="759" operator="equal">
      <formula>"eps"</formula>
    </cfRule>
  </conditionalFormatting>
  <conditionalFormatting sqref="F198">
    <cfRule type="cellIs" dxfId="1438" priority="758" operator="equal">
      <formula>"eps"</formula>
    </cfRule>
  </conditionalFormatting>
  <conditionalFormatting sqref="F165">
    <cfRule type="cellIs" dxfId="1437" priority="757" operator="equal">
      <formula>"eps"</formula>
    </cfRule>
  </conditionalFormatting>
  <conditionalFormatting sqref="F181">
    <cfRule type="cellIs" dxfId="1436" priority="756" operator="equal">
      <formula>"eps"</formula>
    </cfRule>
  </conditionalFormatting>
  <conditionalFormatting sqref="F207">
    <cfRule type="cellIs" dxfId="1435" priority="755" operator="equal">
      <formula>"eps"</formula>
    </cfRule>
  </conditionalFormatting>
  <conditionalFormatting sqref="F208">
    <cfRule type="cellIs" dxfId="1434" priority="754" operator="equal">
      <formula>"eps"</formula>
    </cfRule>
  </conditionalFormatting>
  <conditionalFormatting sqref="Q187 Q190:Q197 Q206 Q202:Q203 Q171 Q183:Q185 Q175:Q178">
    <cfRule type="cellIs" dxfId="1433" priority="753" operator="equal">
      <formula>"eps"</formula>
    </cfRule>
  </conditionalFormatting>
  <conditionalFormatting sqref="Q189">
    <cfRule type="cellIs" dxfId="1432" priority="752" operator="equal">
      <formula>"eps"</formula>
    </cfRule>
  </conditionalFormatting>
  <conditionalFormatting sqref="Q198">
    <cfRule type="cellIs" dxfId="1431" priority="751" operator="equal">
      <formula>"eps"</formula>
    </cfRule>
  </conditionalFormatting>
  <conditionalFormatting sqref="Q165">
    <cfRule type="cellIs" dxfId="1430" priority="750" operator="equal">
      <formula>"eps"</formula>
    </cfRule>
  </conditionalFormatting>
  <conditionalFormatting sqref="Q181">
    <cfRule type="cellIs" dxfId="1429" priority="749" operator="equal">
      <formula>"eps"</formula>
    </cfRule>
  </conditionalFormatting>
  <conditionalFormatting sqref="Q207">
    <cfRule type="cellIs" dxfId="1428" priority="748" operator="equal">
      <formula>"eps"</formula>
    </cfRule>
  </conditionalFormatting>
  <conditionalFormatting sqref="Q208">
    <cfRule type="cellIs" dxfId="1427" priority="747" operator="equal">
      <formula>"eps"</formula>
    </cfRule>
  </conditionalFormatting>
  <conditionalFormatting sqref="Q166">
    <cfRule type="cellIs" dxfId="1426" priority="746" operator="equal">
      <formula>"eps"</formula>
    </cfRule>
  </conditionalFormatting>
  <conditionalFormatting sqref="R187 R190:R197 R206 R202:R203 R171 R183:R185 R175:R178">
    <cfRule type="cellIs" dxfId="1425" priority="745" operator="equal">
      <formula>"eps"</formula>
    </cfRule>
  </conditionalFormatting>
  <conditionalFormatting sqref="R189">
    <cfRule type="cellIs" dxfId="1424" priority="744" operator="equal">
      <formula>"eps"</formula>
    </cfRule>
  </conditionalFormatting>
  <conditionalFormatting sqref="R198">
    <cfRule type="cellIs" dxfId="1423" priority="743" operator="equal">
      <formula>"eps"</formula>
    </cfRule>
  </conditionalFormatting>
  <conditionalFormatting sqref="R165">
    <cfRule type="cellIs" dxfId="1422" priority="742" operator="equal">
      <formula>"eps"</formula>
    </cfRule>
  </conditionalFormatting>
  <conditionalFormatting sqref="R181">
    <cfRule type="cellIs" dxfId="1421" priority="741" operator="equal">
      <formula>"eps"</formula>
    </cfRule>
  </conditionalFormatting>
  <conditionalFormatting sqref="R207">
    <cfRule type="cellIs" dxfId="1420" priority="740" operator="equal">
      <formula>"eps"</formula>
    </cfRule>
  </conditionalFormatting>
  <conditionalFormatting sqref="R208">
    <cfRule type="cellIs" dxfId="1419" priority="739" operator="equal">
      <formula>"eps"</formula>
    </cfRule>
  </conditionalFormatting>
  <conditionalFormatting sqref="R166">
    <cfRule type="cellIs" dxfId="1418" priority="738" operator="equal">
      <formula>"eps"</formula>
    </cfRule>
  </conditionalFormatting>
  <conditionalFormatting sqref="Q214:R214">
    <cfRule type="cellIs" dxfId="1417" priority="737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30" operator="equal">
      <formula>"eps"</formula>
    </cfRule>
  </conditionalFormatting>
  <conditionalFormatting sqref="AE207">
    <cfRule type="cellIs" dxfId="1415" priority="729" operator="equal">
      <formula>"eps"</formula>
    </cfRule>
  </conditionalFormatting>
  <conditionalFormatting sqref="AE160">
    <cfRule type="cellIs" dxfId="1414" priority="728" operator="equal">
      <formula>"eps"</formula>
    </cfRule>
  </conditionalFormatting>
  <conditionalFormatting sqref="AE183:AE191">
    <cfRule type="cellIs" dxfId="1413" priority="727" operator="equal">
      <formula>"eps"</formula>
    </cfRule>
  </conditionalFormatting>
  <conditionalFormatting sqref="AE192">
    <cfRule type="cellIs" dxfId="1412" priority="726" operator="equal">
      <formula>"eps"</formula>
    </cfRule>
  </conditionalFormatting>
  <conditionalFormatting sqref="AE159">
    <cfRule type="cellIs" dxfId="1411" priority="725" operator="equal">
      <formula>"eps"</formula>
    </cfRule>
  </conditionalFormatting>
  <conditionalFormatting sqref="AE175">
    <cfRule type="cellIs" dxfId="1410" priority="724" operator="equal">
      <formula>"eps"</formula>
    </cfRule>
  </conditionalFormatting>
  <conditionalFormatting sqref="AE161">
    <cfRule type="cellIs" dxfId="1409" priority="672" operator="equal">
      <formula>"eps"</formula>
    </cfRule>
  </conditionalFormatting>
  <conditionalFormatting sqref="AE182">
    <cfRule type="cellIs" dxfId="1408" priority="636" operator="equal">
      <formula>"eps"</formula>
    </cfRule>
  </conditionalFormatting>
  <conditionalFormatting sqref="AE180">
    <cfRule type="cellIs" dxfId="1407" priority="642" operator="equal">
      <formula>"eps"</formula>
    </cfRule>
  </conditionalFormatting>
  <conditionalFormatting sqref="AE198">
    <cfRule type="cellIs" dxfId="1406" priority="612" operator="equal">
      <formula>"eps"</formula>
    </cfRule>
  </conditionalFormatting>
  <conditionalFormatting sqref="AE200:AE201">
    <cfRule type="cellIs" dxfId="1405" priority="682" operator="equal">
      <formula>"eps"</formula>
    </cfRule>
  </conditionalFormatting>
  <conditionalFormatting sqref="AE194">
    <cfRule type="cellIs" dxfId="1404" priority="624" operator="equal">
      <formula>"eps"</formula>
    </cfRule>
  </conditionalFormatting>
  <conditionalFormatting sqref="AE168">
    <cfRule type="cellIs" dxfId="1403" priority="660" operator="equal">
      <formula>"eps"</formula>
    </cfRule>
  </conditionalFormatting>
  <conditionalFormatting sqref="AE166">
    <cfRule type="cellIs" dxfId="1402" priority="666" operator="equal">
      <formula>"eps"</formula>
    </cfRule>
  </conditionalFormatting>
  <conditionalFormatting sqref="AE156">
    <cfRule type="cellIs" dxfId="1401" priority="680" operator="equal">
      <formula>"eps"</formula>
    </cfRule>
  </conditionalFormatting>
  <conditionalFormatting sqref="AE173">
    <cfRule type="cellIs" dxfId="1400" priority="654" operator="equal">
      <formula>"eps"</formula>
    </cfRule>
  </conditionalFormatting>
  <conditionalFormatting sqref="AE176">
    <cfRule type="cellIs" dxfId="1399" priority="648" operator="equal">
      <formula>"eps"</formula>
    </cfRule>
  </conditionalFormatting>
  <conditionalFormatting sqref="AE193">
    <cfRule type="cellIs" dxfId="1398" priority="627" operator="equal">
      <formula>"eps"</formula>
    </cfRule>
  </conditionalFormatting>
  <conditionalFormatting sqref="AE195">
    <cfRule type="cellIs" dxfId="1397" priority="622" operator="equal">
      <formula>"eps"</formula>
    </cfRule>
  </conditionalFormatting>
  <conditionalFormatting sqref="AE203">
    <cfRule type="cellIs" dxfId="1396" priority="605" operator="equal">
      <formula>"eps"</formula>
    </cfRule>
  </conditionalFormatting>
  <conditionalFormatting sqref="AE202">
    <cfRule type="cellIs" dxfId="1395" priority="602" operator="equal">
      <formula>"eps"</formula>
    </cfRule>
  </conditionalFormatting>
  <conditionalFormatting sqref="AE205">
    <cfRule type="cellIs" dxfId="1394" priority="591" operator="equal">
      <formula>"eps"</formula>
    </cfRule>
  </conditionalFormatting>
  <conditionalFormatting sqref="AE206">
    <cfRule type="cellIs" dxfId="1393" priority="589" operator="equal">
      <formula>"eps"</formula>
    </cfRule>
  </conditionalFormatting>
  <conditionalFormatting sqref="F167">
    <cfRule type="cellIs" dxfId="1392" priority="580" operator="equal">
      <formula>"eps"</formula>
    </cfRule>
  </conditionalFormatting>
  <conditionalFormatting sqref="Q167">
    <cfRule type="cellIs" dxfId="1391" priority="579" operator="equal">
      <formula>"eps"</formula>
    </cfRule>
  </conditionalFormatting>
  <conditionalFormatting sqref="R167">
    <cfRule type="cellIs" dxfId="1390" priority="578" operator="equal">
      <formula>"eps"</formula>
    </cfRule>
  </conditionalFormatting>
  <conditionalFormatting sqref="F174">
    <cfRule type="cellIs" dxfId="1389" priority="575" operator="equal">
      <formula>"eps"</formula>
    </cfRule>
  </conditionalFormatting>
  <conditionalFormatting sqref="Q174">
    <cfRule type="cellIs" dxfId="1388" priority="574" operator="equal">
      <formula>"eps"</formula>
    </cfRule>
  </conditionalFormatting>
  <conditionalFormatting sqref="R174">
    <cfRule type="cellIs" dxfId="1387" priority="573" operator="equal">
      <formula>"eps"</formula>
    </cfRule>
  </conditionalFormatting>
  <conditionalFormatting sqref="F179">
    <cfRule type="cellIs" dxfId="1386" priority="570" operator="equal">
      <formula>"eps"</formula>
    </cfRule>
  </conditionalFormatting>
  <conditionalFormatting sqref="Q179">
    <cfRule type="cellIs" dxfId="1385" priority="569" operator="equal">
      <formula>"eps"</formula>
    </cfRule>
  </conditionalFormatting>
  <conditionalFormatting sqref="R179">
    <cfRule type="cellIs" dxfId="1384" priority="568" operator="equal">
      <formula>"eps"</formula>
    </cfRule>
  </conditionalFormatting>
  <conditionalFormatting sqref="F182">
    <cfRule type="cellIs" dxfId="1383" priority="565" operator="equal">
      <formula>"eps"</formula>
    </cfRule>
  </conditionalFormatting>
  <conditionalFormatting sqref="Q182">
    <cfRule type="cellIs" dxfId="1382" priority="564" operator="equal">
      <formula>"eps"</formula>
    </cfRule>
  </conditionalFormatting>
  <conditionalFormatting sqref="R182">
    <cfRule type="cellIs" dxfId="1381" priority="563" operator="equal">
      <formula>"eps"</formula>
    </cfRule>
  </conditionalFormatting>
  <conditionalFormatting sqref="F186">
    <cfRule type="cellIs" dxfId="1380" priority="560" operator="equal">
      <formula>"eps"</formula>
    </cfRule>
  </conditionalFormatting>
  <conditionalFormatting sqref="Q186">
    <cfRule type="cellIs" dxfId="1379" priority="559" operator="equal">
      <formula>"eps"</formula>
    </cfRule>
  </conditionalFormatting>
  <conditionalFormatting sqref="R186">
    <cfRule type="cellIs" dxfId="1378" priority="558" operator="equal">
      <formula>"eps"</formula>
    </cfRule>
  </conditionalFormatting>
  <conditionalFormatting sqref="F188">
    <cfRule type="cellIs" dxfId="1377" priority="555" operator="equal">
      <formula>"eps"</formula>
    </cfRule>
  </conditionalFormatting>
  <conditionalFormatting sqref="Q188">
    <cfRule type="cellIs" dxfId="1376" priority="554" operator="equal">
      <formula>"eps"</formula>
    </cfRule>
  </conditionalFormatting>
  <conditionalFormatting sqref="R188">
    <cfRule type="cellIs" dxfId="1375" priority="553" operator="equal">
      <formula>"eps"</formula>
    </cfRule>
  </conditionalFormatting>
  <conditionalFormatting sqref="F199:F201">
    <cfRule type="cellIs" dxfId="1374" priority="550" operator="equal">
      <formula>"eps"</formula>
    </cfRule>
  </conditionalFormatting>
  <conditionalFormatting sqref="Q199:Q201">
    <cfRule type="cellIs" dxfId="1373" priority="549" operator="equal">
      <formula>"eps"</formula>
    </cfRule>
  </conditionalFormatting>
  <conditionalFormatting sqref="R199:R201">
    <cfRule type="cellIs" dxfId="1372" priority="548" operator="equal">
      <formula>"eps"</formula>
    </cfRule>
  </conditionalFormatting>
  <conditionalFormatting sqref="F204">
    <cfRule type="cellIs" dxfId="1371" priority="545" operator="equal">
      <formula>"eps"</formula>
    </cfRule>
  </conditionalFormatting>
  <conditionalFormatting sqref="Q204">
    <cfRule type="cellIs" dxfId="1370" priority="544" operator="equal">
      <formula>"eps"</formula>
    </cfRule>
  </conditionalFormatting>
  <conditionalFormatting sqref="R204">
    <cfRule type="cellIs" dxfId="1369" priority="543" operator="equal">
      <formula>"eps"</formula>
    </cfRule>
  </conditionalFormatting>
  <conditionalFormatting sqref="F210">
    <cfRule type="cellIs" dxfId="1368" priority="540" operator="equal">
      <formula>"eps"</formula>
    </cfRule>
  </conditionalFormatting>
  <conditionalFormatting sqref="Q210">
    <cfRule type="cellIs" dxfId="1367" priority="539" operator="equal">
      <formula>"eps"</formula>
    </cfRule>
  </conditionalFormatting>
  <conditionalFormatting sqref="R210">
    <cfRule type="cellIs" dxfId="1366" priority="538" operator="equal">
      <formula>"eps"</formula>
    </cfRule>
  </conditionalFormatting>
  <conditionalFormatting sqref="F212:F213">
    <cfRule type="cellIs" dxfId="1365" priority="535" operator="equal">
      <formula>"eps"</formula>
    </cfRule>
  </conditionalFormatting>
  <conditionalFormatting sqref="Q212:Q213">
    <cfRule type="cellIs" dxfId="1364" priority="534" operator="equal">
      <formula>"eps"</formula>
    </cfRule>
  </conditionalFormatting>
  <conditionalFormatting sqref="R212:R213">
    <cfRule type="cellIs" dxfId="1363" priority="533" operator="equal">
      <formula>"eps"</formula>
    </cfRule>
  </conditionalFormatting>
  <conditionalFormatting sqref="F209">
    <cfRule type="cellIs" dxfId="1362" priority="530" operator="equal">
      <formula>"eps"</formula>
    </cfRule>
  </conditionalFormatting>
  <conditionalFormatting sqref="Q209">
    <cfRule type="cellIs" dxfId="1361" priority="529" operator="equal">
      <formula>"eps"</formula>
    </cfRule>
  </conditionalFormatting>
  <conditionalFormatting sqref="R209">
    <cfRule type="cellIs" dxfId="1360" priority="528" operator="equal">
      <formula>"eps"</formula>
    </cfRule>
  </conditionalFormatting>
  <conditionalFormatting sqref="F162">
    <cfRule type="cellIs" dxfId="1359" priority="525" operator="equal">
      <formula>"eps"</formula>
    </cfRule>
  </conditionalFormatting>
  <conditionalFormatting sqref="Q162">
    <cfRule type="cellIs" dxfId="1358" priority="524" operator="equal">
      <formula>"eps"</formula>
    </cfRule>
  </conditionalFormatting>
  <conditionalFormatting sqref="R162">
    <cfRule type="cellIs" dxfId="1357" priority="523" operator="equal">
      <formula>"eps"</formula>
    </cfRule>
  </conditionalFormatting>
  <conditionalFormatting sqref="F172">
    <cfRule type="cellIs" dxfId="1356" priority="520" operator="equal">
      <formula>"eps"</formula>
    </cfRule>
  </conditionalFormatting>
  <conditionalFormatting sqref="Q172">
    <cfRule type="cellIs" dxfId="1355" priority="519" operator="equal">
      <formula>"eps"</formula>
    </cfRule>
  </conditionalFormatting>
  <conditionalFormatting sqref="R172">
    <cfRule type="cellIs" dxfId="1354" priority="518" operator="equal">
      <formula>"eps"</formula>
    </cfRule>
  </conditionalFormatting>
  <conditionalFormatting sqref="O8:P8">
    <cfRule type="cellIs" dxfId="1353" priority="318" operator="equal">
      <formula>"eps"</formula>
    </cfRule>
  </conditionalFormatting>
  <conditionalFormatting sqref="Q8">
    <cfRule type="cellIs" dxfId="1352" priority="316" operator="equal">
      <formula>"eps"</formula>
    </cfRule>
  </conditionalFormatting>
  <conditionalFormatting sqref="R8">
    <cfRule type="cellIs" dxfId="1351" priority="315" operator="equal">
      <formula>"eps"</formula>
    </cfRule>
  </conditionalFormatting>
  <conditionalFormatting sqref="R1:S1">
    <cfRule type="cellIs" dxfId="1350" priority="239" operator="equal">
      <formula>"eps"</formula>
    </cfRule>
  </conditionalFormatting>
  <conditionalFormatting sqref="G94 G89">
    <cfRule type="cellIs" dxfId="1349" priority="238" operator="equal">
      <formula>"eps"</formula>
    </cfRule>
  </conditionalFormatting>
  <conditionalFormatting sqref="G89">
    <cfRule type="cellIs" dxfId="1348" priority="236" operator="equal">
      <formula>"eps"</formula>
    </cfRule>
  </conditionalFormatting>
  <conditionalFormatting sqref="G121">
    <cfRule type="cellIs" dxfId="1347" priority="234" operator="equal">
      <formula>"eps"</formula>
    </cfRule>
  </conditionalFormatting>
  <conditionalFormatting sqref="G88">
    <cfRule type="cellIs" dxfId="1346" priority="233" operator="equal">
      <formula>"eps"</formula>
    </cfRule>
  </conditionalFormatting>
  <conditionalFormatting sqref="G104">
    <cfRule type="cellIs" dxfId="1345" priority="232" operator="equal">
      <formula>"eps"</formula>
    </cfRule>
  </conditionalFormatting>
  <conditionalFormatting sqref="G130">
    <cfRule type="cellIs" dxfId="1344" priority="231" operator="equal">
      <formula>"eps"</formula>
    </cfRule>
  </conditionalFormatting>
  <conditionalFormatting sqref="G131">
    <cfRule type="cellIs" dxfId="1343" priority="230" operator="equal">
      <formula>"eps"</formula>
    </cfRule>
  </conditionalFormatting>
  <conditionalFormatting sqref="F110 F113:F120 F129 F89 F125:F126 F94 F106:F108 F98:F101">
    <cfRule type="cellIs" dxfId="1342" priority="220" operator="equal">
      <formula>"eps"</formula>
    </cfRule>
  </conditionalFormatting>
  <conditionalFormatting sqref="F89">
    <cfRule type="cellIs" dxfId="1341" priority="218" operator="equal">
      <formula>"eps"</formula>
    </cfRule>
  </conditionalFormatting>
  <conditionalFormatting sqref="F112">
    <cfRule type="cellIs" dxfId="1340" priority="217" operator="equal">
      <formula>"eps"</formula>
    </cfRule>
  </conditionalFormatting>
  <conditionalFormatting sqref="F121">
    <cfRule type="cellIs" dxfId="1339" priority="216" operator="equal">
      <formula>"eps"</formula>
    </cfRule>
  </conditionalFormatting>
  <conditionalFormatting sqref="F88">
    <cfRule type="cellIs" dxfId="1338" priority="215" operator="equal">
      <formula>"eps"</formula>
    </cfRule>
  </conditionalFormatting>
  <conditionalFormatting sqref="F104">
    <cfRule type="cellIs" dxfId="1337" priority="214" operator="equal">
      <formula>"eps"</formula>
    </cfRule>
  </conditionalFormatting>
  <conditionalFormatting sqref="F130">
    <cfRule type="cellIs" dxfId="1336" priority="213" operator="equal">
      <formula>"eps"</formula>
    </cfRule>
  </conditionalFormatting>
  <conditionalFormatting sqref="F131">
    <cfRule type="cellIs" dxfId="1335" priority="212" operator="equal">
      <formula>"eps"</formula>
    </cfRule>
  </conditionalFormatting>
  <conditionalFormatting sqref="Q110 Q113:Q120 Q129 Q125:Q126 Q94 Q106:Q108 Q98:Q101">
    <cfRule type="cellIs" dxfId="1334" priority="211" operator="equal">
      <formula>"eps"</formula>
    </cfRule>
  </conditionalFormatting>
  <conditionalFormatting sqref="Q112">
    <cfRule type="cellIs" dxfId="1333" priority="210" operator="equal">
      <formula>"eps"</formula>
    </cfRule>
  </conditionalFormatting>
  <conditionalFormatting sqref="Q121">
    <cfRule type="cellIs" dxfId="1332" priority="209" operator="equal">
      <formula>"eps"</formula>
    </cfRule>
  </conditionalFormatting>
  <conditionalFormatting sqref="Q88">
    <cfRule type="cellIs" dxfId="1331" priority="208" operator="equal">
      <formula>"eps"</formula>
    </cfRule>
  </conditionalFormatting>
  <conditionalFormatting sqref="Q104">
    <cfRule type="cellIs" dxfId="1330" priority="207" operator="equal">
      <formula>"eps"</formula>
    </cfRule>
  </conditionalFormatting>
  <conditionalFormatting sqref="Q130">
    <cfRule type="cellIs" dxfId="1329" priority="206" operator="equal">
      <formula>"eps"</formula>
    </cfRule>
  </conditionalFormatting>
  <conditionalFormatting sqref="Q131">
    <cfRule type="cellIs" dxfId="1328" priority="205" operator="equal">
      <formula>"eps"</formula>
    </cfRule>
  </conditionalFormatting>
  <conditionalFormatting sqref="Q89">
    <cfRule type="cellIs" dxfId="1327" priority="204" operator="equal">
      <formula>"eps"</formula>
    </cfRule>
  </conditionalFormatting>
  <conditionalFormatting sqref="R110 R113:R120 R129 R125:R126 R94 R106:R108 R98:R101">
    <cfRule type="cellIs" dxfId="1326" priority="203" operator="equal">
      <formula>"eps"</formula>
    </cfRule>
  </conditionalFormatting>
  <conditionalFormatting sqref="R112">
    <cfRule type="cellIs" dxfId="1325" priority="202" operator="equal">
      <formula>"eps"</formula>
    </cfRule>
  </conditionalFormatting>
  <conditionalFormatting sqref="R121">
    <cfRule type="cellIs" dxfId="1324" priority="201" operator="equal">
      <formula>"eps"</formula>
    </cfRule>
  </conditionalFormatting>
  <conditionalFormatting sqref="R88">
    <cfRule type="cellIs" dxfId="1323" priority="200" operator="equal">
      <formula>"eps"</formula>
    </cfRule>
  </conditionalFormatting>
  <conditionalFormatting sqref="R104">
    <cfRule type="cellIs" dxfId="1322" priority="199" operator="equal">
      <formula>"eps"</formula>
    </cfRule>
  </conditionalFormatting>
  <conditionalFormatting sqref="R130">
    <cfRule type="cellIs" dxfId="1321" priority="198" operator="equal">
      <formula>"eps"</formula>
    </cfRule>
  </conditionalFormatting>
  <conditionalFormatting sqref="R131">
    <cfRule type="cellIs" dxfId="1320" priority="197" operator="equal">
      <formula>"eps"</formula>
    </cfRule>
  </conditionalFormatting>
  <conditionalFormatting sqref="R89">
    <cfRule type="cellIs" dxfId="1319" priority="196" operator="equal">
      <formula>"eps"</formula>
    </cfRule>
  </conditionalFormatting>
  <conditionalFormatting sqref="F90">
    <cfRule type="cellIs" dxfId="1318" priority="186" operator="equal">
      <formula>"eps"</formula>
    </cfRule>
  </conditionalFormatting>
  <conditionalFormatting sqref="Q90">
    <cfRule type="cellIs" dxfId="1317" priority="185" operator="equal">
      <formula>"eps"</formula>
    </cfRule>
  </conditionalFormatting>
  <conditionalFormatting sqref="R90">
    <cfRule type="cellIs" dxfId="1316" priority="184" operator="equal">
      <formula>"eps"</formula>
    </cfRule>
  </conditionalFormatting>
  <conditionalFormatting sqref="F124">
    <cfRule type="cellIs" dxfId="1315" priority="181" operator="equal">
      <formula>"eps"</formula>
    </cfRule>
  </conditionalFormatting>
  <conditionalFormatting sqref="Q124">
    <cfRule type="cellIs" dxfId="1314" priority="180" operator="equal">
      <formula>"eps"</formula>
    </cfRule>
  </conditionalFormatting>
  <conditionalFormatting sqref="R124">
    <cfRule type="cellIs" dxfId="1313" priority="179" operator="equal">
      <formula>"eps"</formula>
    </cfRule>
  </conditionalFormatting>
  <conditionalFormatting sqref="F127">
    <cfRule type="cellIs" dxfId="1312" priority="176" operator="equal">
      <formula>"eps"</formula>
    </cfRule>
  </conditionalFormatting>
  <conditionalFormatting sqref="Q127">
    <cfRule type="cellIs" dxfId="1311" priority="175" operator="equal">
      <formula>"eps"</formula>
    </cfRule>
  </conditionalFormatting>
  <conditionalFormatting sqref="R127">
    <cfRule type="cellIs" dxfId="1310" priority="174" operator="equal">
      <formula>"eps"</formula>
    </cfRule>
  </conditionalFormatting>
  <conditionalFormatting sqref="F133">
    <cfRule type="cellIs" dxfId="1309" priority="171" operator="equal">
      <formula>"eps"</formula>
    </cfRule>
  </conditionalFormatting>
  <conditionalFormatting sqref="Q133">
    <cfRule type="cellIs" dxfId="1308" priority="170" operator="equal">
      <formula>"eps"</formula>
    </cfRule>
  </conditionalFormatting>
  <conditionalFormatting sqref="R133">
    <cfRule type="cellIs" dxfId="1307" priority="169" operator="equal">
      <formula>"eps"</formula>
    </cfRule>
  </conditionalFormatting>
  <conditionalFormatting sqref="F135:F136">
    <cfRule type="cellIs" dxfId="1306" priority="166" operator="equal">
      <formula>"eps"</formula>
    </cfRule>
  </conditionalFormatting>
  <conditionalFormatting sqref="Q135:Q136">
    <cfRule type="cellIs" dxfId="1305" priority="165" operator="equal">
      <formula>"eps"</formula>
    </cfRule>
  </conditionalFormatting>
  <conditionalFormatting sqref="R135:R136">
    <cfRule type="cellIs" dxfId="1304" priority="164" operator="equal">
      <formula>"eps"</formula>
    </cfRule>
  </conditionalFormatting>
  <conditionalFormatting sqref="F132">
    <cfRule type="cellIs" dxfId="1303" priority="161" operator="equal">
      <formula>"eps"</formula>
    </cfRule>
  </conditionalFormatting>
  <conditionalFormatting sqref="Q132">
    <cfRule type="cellIs" dxfId="1302" priority="160" operator="equal">
      <formula>"eps"</formula>
    </cfRule>
  </conditionalFormatting>
  <conditionalFormatting sqref="R132">
    <cfRule type="cellIs" dxfId="1301" priority="159" operator="equal">
      <formula>"eps"</formula>
    </cfRule>
  </conditionalFormatting>
  <conditionalFormatting sqref="F85">
    <cfRule type="cellIs" dxfId="1300" priority="156" operator="equal">
      <formula>"eps"</formula>
    </cfRule>
  </conditionalFormatting>
  <conditionalFormatting sqref="Q85">
    <cfRule type="cellIs" dxfId="1299" priority="155" operator="equal">
      <formula>"eps"</formula>
    </cfRule>
  </conditionalFormatting>
  <conditionalFormatting sqref="R85">
    <cfRule type="cellIs" dxfId="1298" priority="154" operator="equal">
      <formula>"eps"</formula>
    </cfRule>
  </conditionalFormatting>
  <conditionalFormatting sqref="E95">
    <cfRule type="cellIs" dxfId="1297" priority="153" operator="equal">
      <formula>"eps"</formula>
    </cfRule>
  </conditionalFormatting>
  <conditionalFormatting sqref="F95">
    <cfRule type="cellIs" dxfId="1296" priority="150" operator="equal">
      <formula>"eps"</formula>
    </cfRule>
  </conditionalFormatting>
  <conditionalFormatting sqref="Q95">
    <cfRule type="cellIs" dxfId="1295" priority="149" operator="equal">
      <formula>"eps"</formula>
    </cfRule>
  </conditionalFormatting>
  <conditionalFormatting sqref="R95">
    <cfRule type="cellIs" dxfId="1294" priority="148" operator="equal">
      <formula>"eps"</formula>
    </cfRule>
  </conditionalFormatting>
  <conditionalFormatting sqref="E97">
    <cfRule type="cellIs" dxfId="1293" priority="147" operator="equal">
      <formula>"eps"</formula>
    </cfRule>
  </conditionalFormatting>
  <conditionalFormatting sqref="F97">
    <cfRule type="cellIs" dxfId="1292" priority="144" operator="equal">
      <formula>"eps"</formula>
    </cfRule>
  </conditionalFormatting>
  <conditionalFormatting sqref="Q97">
    <cfRule type="cellIs" dxfId="1291" priority="143" operator="equal">
      <formula>"eps"</formula>
    </cfRule>
  </conditionalFormatting>
  <conditionalFormatting sqref="R97">
    <cfRule type="cellIs" dxfId="1290" priority="142" operator="equal">
      <formula>"eps"</formula>
    </cfRule>
  </conditionalFormatting>
  <conditionalFormatting sqref="E102">
    <cfRule type="cellIs" dxfId="1289" priority="141" operator="equal">
      <formula>"eps"</formula>
    </cfRule>
  </conditionalFormatting>
  <conditionalFormatting sqref="F102">
    <cfRule type="cellIs" dxfId="1288" priority="138" operator="equal">
      <formula>"eps"</formula>
    </cfRule>
  </conditionalFormatting>
  <conditionalFormatting sqref="Q102">
    <cfRule type="cellIs" dxfId="1287" priority="137" operator="equal">
      <formula>"eps"</formula>
    </cfRule>
  </conditionalFormatting>
  <conditionalFormatting sqref="R102">
    <cfRule type="cellIs" dxfId="1286" priority="136" operator="equal">
      <formula>"eps"</formula>
    </cfRule>
  </conditionalFormatting>
  <conditionalFormatting sqref="E105">
    <cfRule type="cellIs" dxfId="1285" priority="135" operator="equal">
      <formula>"eps"</formula>
    </cfRule>
  </conditionalFormatting>
  <conditionalFormatting sqref="F105">
    <cfRule type="cellIs" dxfId="1284" priority="132" operator="equal">
      <formula>"eps"</formula>
    </cfRule>
  </conditionalFormatting>
  <conditionalFormatting sqref="Q105">
    <cfRule type="cellIs" dxfId="1283" priority="131" operator="equal">
      <formula>"eps"</formula>
    </cfRule>
  </conditionalFormatting>
  <conditionalFormatting sqref="R105">
    <cfRule type="cellIs" dxfId="1282" priority="130" operator="equal">
      <formula>"eps"</formula>
    </cfRule>
  </conditionalFormatting>
  <conditionalFormatting sqref="E109">
    <cfRule type="cellIs" dxfId="1281" priority="129" operator="equal">
      <formula>"eps"</formula>
    </cfRule>
  </conditionalFormatting>
  <conditionalFormatting sqref="F109">
    <cfRule type="cellIs" dxfId="1280" priority="126" operator="equal">
      <formula>"eps"</formula>
    </cfRule>
  </conditionalFormatting>
  <conditionalFormatting sqref="Q109">
    <cfRule type="cellIs" dxfId="1279" priority="125" operator="equal">
      <formula>"eps"</formula>
    </cfRule>
  </conditionalFormatting>
  <conditionalFormatting sqref="R109">
    <cfRule type="cellIs" dxfId="1278" priority="124" operator="equal">
      <formula>"eps"</formula>
    </cfRule>
  </conditionalFormatting>
  <conditionalFormatting sqref="E111">
    <cfRule type="cellIs" dxfId="1277" priority="123" operator="equal">
      <formula>"eps"</formula>
    </cfRule>
  </conditionalFormatting>
  <conditionalFormatting sqref="F111">
    <cfRule type="cellIs" dxfId="1276" priority="120" operator="equal">
      <formula>"eps"</formula>
    </cfRule>
  </conditionalFormatting>
  <conditionalFormatting sqref="Q111">
    <cfRule type="cellIs" dxfId="1275" priority="119" operator="equal">
      <formula>"eps"</formula>
    </cfRule>
  </conditionalFormatting>
  <conditionalFormatting sqref="R111">
    <cfRule type="cellIs" dxfId="1274" priority="118" operator="equal">
      <formula>"eps"</formula>
    </cfRule>
  </conditionalFormatting>
  <conditionalFormatting sqref="E122">
    <cfRule type="cellIs" dxfId="1273" priority="117" operator="equal">
      <formula>"eps"</formula>
    </cfRule>
  </conditionalFormatting>
  <conditionalFormatting sqref="F122">
    <cfRule type="cellIs" dxfId="1272" priority="114" operator="equal">
      <formula>"eps"</formula>
    </cfRule>
  </conditionalFormatting>
  <conditionalFormatting sqref="Q122">
    <cfRule type="cellIs" dxfId="1271" priority="113" operator="equal">
      <formula>"eps"</formula>
    </cfRule>
  </conditionalFormatting>
  <conditionalFormatting sqref="R122">
    <cfRule type="cellIs" dxfId="1270" priority="112" operator="equal">
      <formula>"eps"</formula>
    </cfRule>
  </conditionalFormatting>
  <conditionalFormatting sqref="E123">
    <cfRule type="cellIs" dxfId="1269" priority="111" operator="equal">
      <formula>"eps"</formula>
    </cfRule>
  </conditionalFormatting>
  <conditionalFormatting sqref="F123">
    <cfRule type="cellIs" dxfId="1268" priority="108" operator="equal">
      <formula>"eps"</formula>
    </cfRule>
  </conditionalFormatting>
  <conditionalFormatting sqref="Q123">
    <cfRule type="cellIs" dxfId="1267" priority="107" operator="equal">
      <formula>"eps"</formula>
    </cfRule>
  </conditionalFormatting>
  <conditionalFormatting sqref="R123">
    <cfRule type="cellIs" dxfId="1266" priority="106" operator="equal">
      <formula>"eps"</formula>
    </cfRule>
  </conditionalFormatting>
  <conditionalFormatting sqref="D205">
    <cfRule type="cellIs" dxfId="1265" priority="105" operator="equal">
      <formula>"eps"</formula>
    </cfRule>
  </conditionalFormatting>
  <conditionalFormatting sqref="D205">
    <cfRule type="cellIs" dxfId="1264" priority="103" operator="equal">
      <formula>"eps"</formula>
    </cfRule>
  </conditionalFormatting>
  <conditionalFormatting sqref="F205">
    <cfRule type="cellIs" dxfId="1263" priority="101" operator="equal">
      <formula>"eps"</formula>
    </cfRule>
  </conditionalFormatting>
  <conditionalFormatting sqref="Q205">
    <cfRule type="cellIs" dxfId="1262" priority="100" operator="equal">
      <formula>"eps"</formula>
    </cfRule>
  </conditionalFormatting>
  <conditionalFormatting sqref="R205">
    <cfRule type="cellIs" dxfId="1261" priority="99" operator="equal">
      <formula>"eps"</formula>
    </cfRule>
  </conditionalFormatting>
  <conditionalFormatting sqref="D128">
    <cfRule type="cellIs" dxfId="1260" priority="97" operator="equal">
      <formula>"eps"</formula>
    </cfRule>
  </conditionalFormatting>
  <conditionalFormatting sqref="E128">
    <cfRule type="cellIs" dxfId="1259" priority="96" operator="equal">
      <formula>"eps"</formula>
    </cfRule>
  </conditionalFormatting>
  <conditionalFormatting sqref="D128">
    <cfRule type="cellIs" dxfId="1258" priority="95" operator="equal">
      <formula>"eps"</formula>
    </cfRule>
  </conditionalFormatting>
  <conditionalFormatting sqref="F128">
    <cfRule type="cellIs" dxfId="1257" priority="92" operator="equal">
      <formula>"eps"</formula>
    </cfRule>
  </conditionalFormatting>
  <conditionalFormatting sqref="Q128">
    <cfRule type="cellIs" dxfId="1256" priority="91" operator="equal">
      <formula>"eps"</formula>
    </cfRule>
  </conditionalFormatting>
  <conditionalFormatting sqref="R128">
    <cfRule type="cellIs" dxfId="1255" priority="90" operator="equal">
      <formula>"eps"</formula>
    </cfRule>
  </conditionalFormatting>
  <conditionalFormatting sqref="D232">
    <cfRule type="cellIs" dxfId="1254" priority="87" operator="equal">
      <formula>"eps"</formula>
    </cfRule>
  </conditionalFormatting>
  <conditionalFormatting sqref="D232">
    <cfRule type="cellIs" dxfId="1253" priority="85" operator="equal">
      <formula>"eps"</formula>
    </cfRule>
  </conditionalFormatting>
  <conditionalFormatting sqref="F232">
    <cfRule type="cellIs" dxfId="1252" priority="83" operator="equal">
      <formula>"eps"</formula>
    </cfRule>
  </conditionalFormatting>
  <conditionalFormatting sqref="Q232">
    <cfRule type="cellIs" dxfId="1251" priority="82" operator="equal">
      <formula>"eps"</formula>
    </cfRule>
  </conditionalFormatting>
  <conditionalFormatting sqref="R232">
    <cfRule type="cellIs" dxfId="1250" priority="81" operator="equal">
      <formula>"eps"</formula>
    </cfRule>
  </conditionalFormatting>
  <conditionalFormatting sqref="D223">
    <cfRule type="cellIs" dxfId="1249" priority="80" operator="equal">
      <formula>"eps"</formula>
    </cfRule>
  </conditionalFormatting>
  <conditionalFormatting sqref="D223">
    <cfRule type="cellIs" dxfId="1248" priority="78" operator="equal">
      <formula>"eps"</formula>
    </cfRule>
  </conditionalFormatting>
  <conditionalFormatting sqref="F223">
    <cfRule type="cellIs" dxfId="1247" priority="76" operator="equal">
      <formula>"eps"</formula>
    </cfRule>
  </conditionalFormatting>
  <conditionalFormatting sqref="Q223">
    <cfRule type="cellIs" dxfId="1246" priority="75" operator="equal">
      <formula>"eps"</formula>
    </cfRule>
  </conditionalFormatting>
  <conditionalFormatting sqref="R223">
    <cfRule type="cellIs" dxfId="1245" priority="74" operator="equal">
      <formula>"eps"</formula>
    </cfRule>
  </conditionalFormatting>
  <conditionalFormatting sqref="Z7:AB7 Z63:AA68 Z36:Z50 Z52:AA60 AA35:AA50 AB49:AJ50">
    <cfRule type="cellIs" dxfId="1244" priority="69" operator="equal">
      <formula>"eps"</formula>
    </cfRule>
  </conditionalFormatting>
  <conditionalFormatting sqref="Z13">
    <cfRule type="cellIs" dxfId="1243" priority="60" operator="equal">
      <formula>"eps"</formula>
    </cfRule>
  </conditionalFormatting>
  <conditionalFormatting sqref="Z25:Z26">
    <cfRule type="cellIs" dxfId="1242" priority="55" operator="equal">
      <formula>"eps"</formula>
    </cfRule>
  </conditionalFormatting>
  <conditionalFormatting sqref="Z71 Z76 Z80 Z73:Z74 Z8:Z10 Z14:Z17 Z19:Z24">
    <cfRule type="cellIs" dxfId="1241" priority="68" operator="equal">
      <formula>"eps"</formula>
    </cfRule>
  </conditionalFormatting>
  <conditionalFormatting sqref="Z84">
    <cfRule type="cellIs" dxfId="1240" priority="67" operator="equal">
      <formula>"eps"</formula>
    </cfRule>
  </conditionalFormatting>
  <conditionalFormatting sqref="Z18">
    <cfRule type="cellIs" dxfId="1239" priority="66" operator="equal">
      <formula>"eps"</formula>
    </cfRule>
  </conditionalFormatting>
  <conditionalFormatting sqref="Z69">
    <cfRule type="cellIs" dxfId="1238" priority="65" operator="equal">
      <formula>"eps"</formula>
    </cfRule>
  </conditionalFormatting>
  <conditionalFormatting sqref="Z70">
    <cfRule type="cellIs" dxfId="1237" priority="64" operator="equal">
      <formula>"eps"</formula>
    </cfRule>
  </conditionalFormatting>
  <conditionalFormatting sqref="Z75">
    <cfRule type="cellIs" dxfId="1236" priority="63" operator="equal">
      <formula>"eps"</formula>
    </cfRule>
  </conditionalFormatting>
  <conditionalFormatting sqref="Z11">
    <cfRule type="cellIs" dxfId="1235" priority="62" operator="equal">
      <formula>"eps"</formula>
    </cfRule>
  </conditionalFormatting>
  <conditionalFormatting sqref="Z27">
    <cfRule type="cellIs" dxfId="1234" priority="61" operator="equal">
      <formula>"eps"</formula>
    </cfRule>
  </conditionalFormatting>
  <conditionalFormatting sqref="Z13">
    <cfRule type="cellIs" dxfId="1233" priority="59" operator="equal">
      <formula>"eps"</formula>
    </cfRule>
  </conditionalFormatting>
  <conditionalFormatting sqref="Z72:Z78">
    <cfRule type="cellIs" dxfId="1232" priority="58" operator="equal">
      <formula>"eps"</formula>
    </cfRule>
  </conditionalFormatting>
  <conditionalFormatting sqref="Z77">
    <cfRule type="cellIs" dxfId="1231" priority="57" operator="equal">
      <formula>"eps"</formula>
    </cfRule>
  </conditionalFormatting>
  <conditionalFormatting sqref="Z78">
    <cfRule type="cellIs" dxfId="1230" priority="56" operator="equal">
      <formula>"eps"</formula>
    </cfRule>
  </conditionalFormatting>
  <conditionalFormatting sqref="Z28:Z29">
    <cfRule type="cellIs" dxfId="1229" priority="54" operator="equal">
      <formula>"eps"</formula>
    </cfRule>
  </conditionalFormatting>
  <conditionalFormatting sqref="Z30:Z31">
    <cfRule type="cellIs" dxfId="1228" priority="53" operator="equal">
      <formula>"eps"</formula>
    </cfRule>
  </conditionalFormatting>
  <conditionalFormatting sqref="Z32:Z33">
    <cfRule type="cellIs" dxfId="1227" priority="52" operator="equal">
      <formula>"eps"</formula>
    </cfRule>
  </conditionalFormatting>
  <conditionalFormatting sqref="Z34:Z35">
    <cfRule type="cellIs" dxfId="1226" priority="51" operator="equal">
      <formula>"eps"</formula>
    </cfRule>
  </conditionalFormatting>
  <conditionalFormatting sqref="Z79">
    <cfRule type="cellIs" dxfId="1225" priority="50" operator="equal">
      <formula>"eps"</formula>
    </cfRule>
  </conditionalFormatting>
  <conditionalFormatting sqref="Z79">
    <cfRule type="cellIs" dxfId="1224" priority="49" operator="equal">
      <formula>"eps"</formula>
    </cfRule>
  </conditionalFormatting>
  <conditionalFormatting sqref="Z78">
    <cfRule type="cellIs" dxfId="1223" priority="48" operator="equal">
      <formula>"eps"</formula>
    </cfRule>
  </conditionalFormatting>
  <conditionalFormatting sqref="Z81:Z83">
    <cfRule type="cellIs" dxfId="1222" priority="47" operator="equal">
      <formula>"eps"</formula>
    </cfRule>
  </conditionalFormatting>
  <conditionalFormatting sqref="Z12">
    <cfRule type="cellIs" dxfId="1221" priority="46" operator="equal">
      <formula>"eps"</formula>
    </cfRule>
  </conditionalFormatting>
  <conditionalFormatting sqref="AA12 AA19 AA81 AA26 AA9:AA10 AA14:AA17 AA29:AA31 AA33 AA73:AA74 AA76 AA21:AA24 AB22:AJ23">
    <cfRule type="cellIs" dxfId="1220" priority="45" operator="equal">
      <formula>"eps"</formula>
    </cfRule>
  </conditionalFormatting>
  <conditionalFormatting sqref="AA84">
    <cfRule type="cellIs" dxfId="1219" priority="44" operator="equal">
      <formula>"eps"</formula>
    </cfRule>
  </conditionalFormatting>
  <conditionalFormatting sqref="AA12">
    <cfRule type="cellIs" dxfId="1218" priority="43" operator="equal">
      <formula>"eps"</formula>
    </cfRule>
  </conditionalFormatting>
  <conditionalFormatting sqref="AA69:AJ69">
    <cfRule type="cellIs" dxfId="1217" priority="42" operator="equal">
      <formula>"eps"</formula>
    </cfRule>
  </conditionalFormatting>
  <conditionalFormatting sqref="AA11">
    <cfRule type="cellIs" dxfId="1216" priority="41" operator="equal">
      <formula>"eps"</formula>
    </cfRule>
  </conditionalFormatting>
  <conditionalFormatting sqref="AA27">
    <cfRule type="cellIs" dxfId="1215" priority="40" operator="equal">
      <formula>"eps"</formula>
    </cfRule>
  </conditionalFormatting>
  <conditionalFormatting sqref="AB9:AJ21 AB24:AJ48 AB51:AJ68 AB70:AJ77 AB79:AJ84">
    <cfRule type="cellIs" dxfId="1214" priority="39" operator="equal">
      <formula>"eps"</formula>
    </cfRule>
  </conditionalFormatting>
  <conditionalFormatting sqref="AA77:AA78 AB78:AJ78">
    <cfRule type="cellIs" dxfId="1213" priority="38" operator="equal">
      <formula>"eps"</formula>
    </cfRule>
  </conditionalFormatting>
  <conditionalFormatting sqref="AA20">
    <cfRule type="cellIs" dxfId="1212" priority="30" operator="equal">
      <formula>"eps"</formula>
    </cfRule>
  </conditionalFormatting>
  <conditionalFormatting sqref="AA18">
    <cfRule type="cellIs" dxfId="1211" priority="31" operator="equal">
      <formula>"eps"</formula>
    </cfRule>
  </conditionalFormatting>
  <conditionalFormatting sqref="AA8:AJ8">
    <cfRule type="cellIs" dxfId="1210" priority="37" operator="equal">
      <formula>"eps"</formula>
    </cfRule>
  </conditionalFormatting>
  <conditionalFormatting sqref="AF8:AH8">
    <cfRule type="cellIs" dxfId="1209" priority="36" operator="equal">
      <formula>"eps"</formula>
    </cfRule>
  </conditionalFormatting>
  <conditionalFormatting sqref="AB8:AE8">
    <cfRule type="cellIs" dxfId="1208" priority="35" operator="equal">
      <formula>"eps"</formula>
    </cfRule>
  </conditionalFormatting>
  <conditionalFormatting sqref="AI8">
    <cfRule type="cellIs" dxfId="1207" priority="34" operator="equal">
      <formula>"eps"</formula>
    </cfRule>
  </conditionalFormatting>
  <conditionalFormatting sqref="AJ8">
    <cfRule type="cellIs" dxfId="1206" priority="33" operator="equal">
      <formula>"eps"</formula>
    </cfRule>
  </conditionalFormatting>
  <conditionalFormatting sqref="AA82">
    <cfRule type="cellIs" dxfId="1205" priority="19" operator="equal">
      <formula>"eps"</formula>
    </cfRule>
  </conditionalFormatting>
  <conditionalFormatting sqref="AA13">
    <cfRule type="cellIs" dxfId="1204" priority="32" operator="equal">
      <formula>"eps"</formula>
    </cfRule>
  </conditionalFormatting>
  <conditionalFormatting sqref="AA25">
    <cfRule type="cellIs" dxfId="1203" priority="29" operator="equal">
      <formula>"eps"</formula>
    </cfRule>
  </conditionalFormatting>
  <conditionalFormatting sqref="AA28">
    <cfRule type="cellIs" dxfId="1202" priority="28" operator="equal">
      <formula>"eps"</formula>
    </cfRule>
  </conditionalFormatting>
  <conditionalFormatting sqref="AA32">
    <cfRule type="cellIs" dxfId="1201" priority="27" operator="equal">
      <formula>"eps"</formula>
    </cfRule>
  </conditionalFormatting>
  <conditionalFormatting sqref="AA34">
    <cfRule type="cellIs" dxfId="1200" priority="26" operator="equal">
      <formula>"eps"</formula>
    </cfRule>
  </conditionalFormatting>
  <conditionalFormatting sqref="AA70">
    <cfRule type="cellIs" dxfId="1199" priority="25" operator="equal">
      <formula>"eps"</formula>
    </cfRule>
  </conditionalFormatting>
  <conditionalFormatting sqref="AA71">
    <cfRule type="cellIs" dxfId="1198" priority="24" operator="equal">
      <formula>"eps"</formula>
    </cfRule>
  </conditionalFormatting>
  <conditionalFormatting sqref="AA72">
    <cfRule type="cellIs" dxfId="1197" priority="23" operator="equal">
      <formula>"eps"</formula>
    </cfRule>
  </conditionalFormatting>
  <conditionalFormatting sqref="AA75">
    <cfRule type="cellIs" dxfId="1196" priority="22" operator="equal">
      <formula>"eps"</formula>
    </cfRule>
  </conditionalFormatting>
  <conditionalFormatting sqref="AA79">
    <cfRule type="cellIs" dxfId="1195" priority="21" operator="equal">
      <formula>"eps"</formula>
    </cfRule>
  </conditionalFormatting>
  <conditionalFormatting sqref="AA80">
    <cfRule type="cellIs" dxfId="1194" priority="20" operator="equal">
      <formula>"eps"</formula>
    </cfRule>
  </conditionalFormatting>
  <conditionalFormatting sqref="AA83">
    <cfRule type="cellIs" dxfId="1193" priority="18" operator="equal">
      <formula>"eps"</formula>
    </cfRule>
  </conditionalFormatting>
  <conditionalFormatting sqref="Z61:AA62">
    <cfRule type="cellIs" dxfId="1192" priority="17" operator="equal">
      <formula>"eps"</formula>
    </cfRule>
  </conditionalFormatting>
  <conditionalFormatting sqref="Z51:AA51">
    <cfRule type="cellIs" dxfId="1191" priority="16" operator="equal">
      <formula>"eps"</formula>
    </cfRule>
  </conditionalFormatting>
  <conditionalFormatting sqref="AZ12">
    <cfRule type="cellIs" dxfId="1190" priority="14" operator="equal">
      <formula>"eps"</formula>
    </cfRule>
  </conditionalFormatting>
  <conditionalFormatting sqref="AD1:AE1">
    <cfRule type="cellIs" dxfId="1189" priority="9" operator="equal">
      <formula>"eps"</formula>
    </cfRule>
  </conditionalFormatting>
  <conditionalFormatting sqref="AZ16">
    <cfRule type="cellIs" dxfId="1188" priority="8" operator="equal">
      <formula>"eps"</formula>
    </cfRule>
  </conditionalFormatting>
  <conditionalFormatting sqref="CD78:CL78 CD69:CL69 CD49:CL50 CD22:CL23 BY8:CC13 BY15:CC84 CB8:CC84">
    <cfRule type="cellIs" dxfId="1187" priority="7" operator="equal">
      <formula>"eps"</formula>
    </cfRule>
  </conditionalFormatting>
  <conditionalFormatting sqref="BY14:CC14">
    <cfRule type="cellIs" dxfId="1186" priority="6" operator="equal">
      <formula>"eps"</formula>
    </cfRule>
  </conditionalFormatting>
  <conditionalFormatting sqref="AO23:AO38">
    <cfRule type="colorScale" priority="5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4" operator="equal">
      <formula>"eps"</formula>
    </cfRule>
  </conditionalFormatting>
  <conditionalFormatting sqref="D14:E14">
    <cfRule type="cellIs" dxfId="1184" priority="3" operator="equal">
      <formula>"eps"</formula>
    </cfRule>
  </conditionalFormatting>
  <conditionalFormatting sqref="AO41:AO43">
    <cfRule type="colorScale" priority="2">
      <colorScale>
        <cfvo type="min"/>
        <cfvo type="max"/>
        <color rgb="FFFCFCFF"/>
        <color rgb="FF63BE7B"/>
      </colorScale>
    </cfRule>
  </conditionalFormatting>
  <conditionalFormatting sqref="AO46:AO48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Y6" xr:uid="{5FC98114-40CC-4E72-A6DB-75074EC467BA}">
      <formula1>$AN$23:$AN$48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91" t="s">
        <v>302</v>
      </c>
      <c r="E6" s="291"/>
      <c r="F6" s="291"/>
      <c r="G6" s="291"/>
      <c r="H6" s="290" t="s">
        <v>303</v>
      </c>
      <c r="I6" s="290"/>
      <c r="J6" s="290"/>
      <c r="K6" s="290"/>
      <c r="L6" s="290"/>
      <c r="M6" s="290"/>
      <c r="N6" s="290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93" t="s">
        <v>302</v>
      </c>
      <c r="E6" s="293"/>
      <c r="F6" s="293"/>
      <c r="G6" s="293"/>
      <c r="H6" s="292" t="s">
        <v>303</v>
      </c>
      <c r="I6" s="292"/>
      <c r="J6" s="292"/>
      <c r="K6" s="292"/>
      <c r="L6" s="292"/>
      <c r="M6" s="292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94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94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94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94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94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94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94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94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94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94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94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94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94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94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2023-01-12T17:15:02Z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